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20" windowHeight="8130" activeTab="1"/>
  </bookViews>
  <sheets>
    <sheet name="Arkusz1" sheetId="1" r:id="rId1"/>
    <sheet name="Arkusz2" sheetId="2" r:id="rId2"/>
  </sheets>
  <definedNames/>
  <calcPr fullCalcOnLoad="1"/>
</workbook>
</file>

<file path=xl/sharedStrings.xml><?xml version="1.0" encoding="utf-8"?>
<sst xmlns="http://schemas.openxmlformats.org/spreadsheetml/2006/main" count="260" uniqueCount="95">
  <si>
    <t>Projekt</t>
  </si>
  <si>
    <t>Klasyfikacja (dział, rozdział)</t>
  </si>
  <si>
    <t>Wydatki w okresie realizacji Projektu (całkowita wartość Projektu) (6+7)</t>
  </si>
  <si>
    <t>w tym</t>
  </si>
  <si>
    <t>Planowane wydatki</t>
  </si>
  <si>
    <t>z tego:</t>
  </si>
  <si>
    <t>Środki z budżetu krajowego</t>
  </si>
  <si>
    <t>Środki z budżetu UE</t>
  </si>
  <si>
    <t>z tego, źródła sfinansowania:</t>
  </si>
  <si>
    <t>Wydatki razem (14+15+16+17)</t>
  </si>
  <si>
    <t>z tego, źródła finansowania</t>
  </si>
  <si>
    <t>pożyczki i kredyty</t>
  </si>
  <si>
    <t>obligacje</t>
  </si>
  <si>
    <t>pozostałe</t>
  </si>
  <si>
    <t>pożyczki na prefinansowanie z budżetu państwa</t>
  </si>
  <si>
    <t>Wydatki majątkowe razem:</t>
  </si>
  <si>
    <t>1.1</t>
  </si>
  <si>
    <t>Program</t>
  </si>
  <si>
    <t>Priorytet:</t>
  </si>
  <si>
    <t>Działanie:</t>
  </si>
  <si>
    <t>Nazwa projektu:</t>
  </si>
  <si>
    <t>Razem wydatki:</t>
  </si>
  <si>
    <t>2010r.</t>
  </si>
  <si>
    <t>x</t>
  </si>
  <si>
    <t>2.1</t>
  </si>
  <si>
    <t>ogółem (1+2)</t>
  </si>
  <si>
    <t>Program Operacyjny "Kapitał Ludzki" 2007-2013</t>
  </si>
  <si>
    <t>2011r.</t>
  </si>
  <si>
    <t xml:space="preserve">pożyczki i kredyty </t>
  </si>
  <si>
    <t>Wydatki bieżące razem:</t>
  </si>
  <si>
    <t>Kategoria inwestycji funduszy struktural-nych</t>
  </si>
  <si>
    <t>obliga-cje</t>
  </si>
  <si>
    <t>IX Rozwój wykształcenia i kompetencji w regionach</t>
  </si>
  <si>
    <t>Przedszkole wokół Nas…</t>
  </si>
  <si>
    <t>9.1 Wyrównanie szans edukacyjnych i zapewnienie wysokiej jakości usług edukacyjnych świadczonych w systemie oświaty</t>
  </si>
  <si>
    <t>Lp.</t>
  </si>
  <si>
    <t>z tego: 2010</t>
  </si>
  <si>
    <t>2012r.</t>
  </si>
  <si>
    <t>010, 01010</t>
  </si>
  <si>
    <t>853, 85395</t>
  </si>
  <si>
    <t>Wydatki razem (10+11+12)</t>
  </si>
  <si>
    <t>2.2</t>
  </si>
  <si>
    <t>Program Rozwoju Obszarów Wiejskich na lata 2007-2013</t>
  </si>
  <si>
    <t>Wydatki razem (9+13)</t>
  </si>
  <si>
    <t>1.2</t>
  </si>
  <si>
    <t>921, 92109</t>
  </si>
  <si>
    <t>313, 322, 323 Odnowa i Rozwój Wsi</t>
  </si>
  <si>
    <t>Budowa świetlicy wiejskiej w Boleszynie</t>
  </si>
  <si>
    <t>1.3</t>
  </si>
  <si>
    <t>Adaptacja szkoły na Centrum Turystyczne w Ostaszewie</t>
  </si>
  <si>
    <t>921, 92195</t>
  </si>
  <si>
    <t>1.4</t>
  </si>
  <si>
    <t>"Remont świetlicy wiejskiej w Lorkach z budową wiaty z tarasem widokowym oraz wykonanie ścieżki i utwardzenie powierzchni za świetlicą z kostki brukowej"</t>
  </si>
  <si>
    <t>"Przedszkole wokół Nas - edycja II"</t>
  </si>
  <si>
    <t>2.3</t>
  </si>
  <si>
    <t>"Rozbudowa świetlicy wiejskiej w Mrocznie"</t>
  </si>
  <si>
    <t>1.5</t>
  </si>
  <si>
    <t>Wydatki na programy i projekty realizowane ze środków pochodzących z funduszy strukturalnych i Funduszu Spójności oraz pozostałe środki pochodzące ze źródeł zagranicznych nie podlegających zwrotowi</t>
  </si>
  <si>
    <t>Zadbaj o swoją przyszłość!</t>
  </si>
  <si>
    <t>2009r.</t>
  </si>
  <si>
    <t>Sieć wodociągowa rozdzielcza od granic Mroczna do Mroczenka z przyłączami</t>
  </si>
  <si>
    <t>1.6</t>
  </si>
  <si>
    <t>1.7</t>
  </si>
  <si>
    <t>Rozbudowa stacji uzdatniania wody w Mrocznie</t>
  </si>
  <si>
    <t>Budowa sieci wodociągowej rozdzielczej Mroczno pod Sugajenko i Nowe Miasto Lubawskie z przyłączami</t>
  </si>
  <si>
    <t>2.4</t>
  </si>
  <si>
    <t>Młodzieżowy Klub Integracji Społecznej w Grodzicznie</t>
  </si>
  <si>
    <t xml:space="preserve">VII Promocja Integracji Społecznej </t>
  </si>
  <si>
    <t>7.2 Przeciwdziałanie  wykluczeniu i wzmocnienie sektora ekonomii społecznej</t>
  </si>
  <si>
    <t>2.5</t>
  </si>
  <si>
    <t>Praca socjalna formą przeciwdziałania wykluczeniu społecznemu poprzez aktywną integrację osób bezrobotnych ich i rodzin"</t>
  </si>
  <si>
    <t xml:space="preserve">7.1.1 Rozwój i upowszechnianie aktywnej integracji przez ośrodki pomocy społecznej </t>
  </si>
  <si>
    <t>1.8</t>
  </si>
  <si>
    <t>„Aktywna Wieś Warmii, Mazur i Powiśla” - 2011</t>
  </si>
  <si>
    <t xml:space="preserve">1. Mała infrastruktura Wiejska1. </t>
  </si>
  <si>
    <t>Budowa Placu Zabaw w Miejscowości Nowe Grodziczno</t>
  </si>
  <si>
    <t xml:space="preserve">Warsztaty Rękodzieła Ludowego w Mrocznie </t>
  </si>
  <si>
    <t>1. Mała infrastruktura Wiejska</t>
  </si>
  <si>
    <t>2.6</t>
  </si>
  <si>
    <t>2.7</t>
  </si>
  <si>
    <t>Organizacja imprez kulturalnych, rekreacyjnych i sportowych na teranie Gminy Grodziczno  z Programu Rozwoju Obszarów Wiejskich 2007-2013</t>
  </si>
  <si>
    <t>4.1 Wdrażanie lokanych strategii rozwoju</t>
  </si>
  <si>
    <t>L.p.</t>
  </si>
  <si>
    <t>Wykonanie</t>
  </si>
  <si>
    <t xml:space="preserve">Wskaźnik   w % </t>
  </si>
  <si>
    <t xml:space="preserve">Plan </t>
  </si>
  <si>
    <t>Rozbudowa świetlicy wiejskiej w Mrocznie</t>
  </si>
  <si>
    <t>Praca socjalna formą przeciwdziałania wykluczeniu społecznemu poprzez aktywną integrację osób bezrobotnych ich i rodzin</t>
  </si>
  <si>
    <t>Ogółem:</t>
  </si>
  <si>
    <t xml:space="preserve">Remont świetlicy wiejskiej w Lorkach z budową wiaty z tarasem widokowym oraz wykonanie ścieżki i utwardzenie powierzchni za świetlicą z kostki brukowej </t>
  </si>
  <si>
    <t>w tym:</t>
  </si>
  <si>
    <t>Rozbudowa stacji uzdatniania wody w miejscowości Mroczno wraz z budową dwóch sieci wodociągowych rozdzielczych z przyłączami w miejscowości Mroczno oraz Mroczenko</t>
  </si>
  <si>
    <t xml:space="preserve">                              z dnia 12 marca 2012r.</t>
  </si>
  <si>
    <t xml:space="preserve">               Załącznik nr 5</t>
  </si>
  <si>
    <t xml:space="preserve">                                                                          do Zarządzenia Wójta Gminy Grodziczno nr 20/2012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</si>
</sst>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00"/>
    <numFmt numFmtId="169" formatCode="0.0"/>
    <numFmt numFmtId="170" formatCode="#,##0.000"/>
    <numFmt numFmtId="171" formatCode="#\10"/>
    <numFmt numFmtId="172" formatCode="#,##0.0"/>
    <numFmt numFmtId="173" formatCode="0.00000"/>
  </numFmts>
  <fonts count="4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8"/>
      <color indexed="8"/>
      <name val="Times New Roman"/>
      <family val="1"/>
    </font>
    <font>
      <sz val="8"/>
      <name val="Czcionka tekstu podstawowego"/>
      <family val="2"/>
    </font>
    <font>
      <sz val="8"/>
      <color indexed="8"/>
      <name val="Czcionka tekstu podstawowego"/>
      <family val="2"/>
    </font>
    <font>
      <sz val="6"/>
      <color indexed="8"/>
      <name val="Times New Roman"/>
      <family val="1"/>
    </font>
    <font>
      <sz val="6"/>
      <color indexed="8"/>
      <name val="Czcionka tekstu podstawowego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11"/>
      <color indexed="8"/>
      <name val="Czcionka tekstu podstawowego"/>
      <family val="2"/>
    </font>
    <font>
      <b/>
      <sz val="12"/>
      <color indexed="8"/>
      <name val="Times New Roman"/>
      <family val="1"/>
    </font>
    <font>
      <sz val="10"/>
      <color indexed="8"/>
      <name val="Czcionka tekstu podstawowego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1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34">
    <xf numFmtId="0" fontId="0" fillId="0" borderId="0" xfId="0" applyAlignment="1">
      <alignment/>
    </xf>
    <xf numFmtId="0" fontId="2" fillId="0" borderId="10" xfId="0" applyFont="1" applyBorder="1" applyAlignment="1">
      <alignment wrapText="1"/>
    </xf>
    <xf numFmtId="0" fontId="4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left"/>
    </xf>
    <xf numFmtId="0" fontId="5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6" fillId="0" borderId="14" xfId="0" applyFont="1" applyBorder="1" applyAlignment="1">
      <alignment/>
    </xf>
    <xf numFmtId="0" fontId="2" fillId="0" borderId="13" xfId="0" applyFont="1" applyBorder="1" applyAlignment="1">
      <alignment vertical="top" wrapText="1"/>
    </xf>
    <xf numFmtId="0" fontId="2" fillId="0" borderId="13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15" xfId="0" applyFont="1" applyBorder="1" applyAlignment="1">
      <alignment vertical="top" wrapText="1"/>
    </xf>
    <xf numFmtId="0" fontId="2" fillId="0" borderId="16" xfId="0" applyFont="1" applyFill="1" applyBorder="1" applyAlignment="1">
      <alignment vertical="top" wrapText="1"/>
    </xf>
    <xf numFmtId="0" fontId="2" fillId="0" borderId="16" xfId="0" applyFont="1" applyBorder="1" applyAlignment="1">
      <alignment/>
    </xf>
    <xf numFmtId="0" fontId="2" fillId="0" borderId="13" xfId="0" applyFont="1" applyFill="1" applyBorder="1" applyAlignment="1">
      <alignment vertical="top" wrapText="1"/>
    </xf>
    <xf numFmtId="0" fontId="9" fillId="0" borderId="11" xfId="0" applyFont="1" applyBorder="1" applyAlignment="1">
      <alignment horizontal="center" vertical="center"/>
    </xf>
    <xf numFmtId="0" fontId="2" fillId="0" borderId="11" xfId="0" applyFont="1" applyFill="1" applyBorder="1" applyAlignment="1">
      <alignment vertical="center" wrapText="1"/>
    </xf>
    <xf numFmtId="0" fontId="2" fillId="0" borderId="12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17" xfId="0" applyFont="1" applyBorder="1" applyAlignment="1">
      <alignment wrapText="1"/>
    </xf>
    <xf numFmtId="4" fontId="2" fillId="0" borderId="11" xfId="0" applyNumberFormat="1" applyFont="1" applyBorder="1" applyAlignment="1">
      <alignment vertical="top" wrapText="1"/>
    </xf>
    <xf numFmtId="1" fontId="4" fillId="0" borderId="18" xfId="0" applyNumberFormat="1" applyFont="1" applyBorder="1" applyAlignment="1">
      <alignment horizontal="right" vertical="top" wrapText="1"/>
    </xf>
    <xf numFmtId="4" fontId="4" fillId="0" borderId="13" xfId="0" applyNumberFormat="1" applyFont="1" applyBorder="1" applyAlignment="1">
      <alignment horizontal="right" vertical="top" wrapText="1"/>
    </xf>
    <xf numFmtId="0" fontId="4" fillId="0" borderId="14" xfId="0" applyFont="1" applyBorder="1" applyAlignment="1">
      <alignment/>
    </xf>
    <xf numFmtId="0" fontId="4" fillId="0" borderId="19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19" xfId="0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20" xfId="0" applyNumberFormat="1" applyFont="1" applyBorder="1" applyAlignment="1">
      <alignment/>
    </xf>
    <xf numFmtId="2" fontId="7" fillId="0" borderId="15" xfId="0" applyNumberFormat="1" applyFont="1" applyBorder="1" applyAlignment="1">
      <alignment horizontal="right" vertical="center"/>
    </xf>
    <xf numFmtId="4" fontId="4" fillId="0" borderId="15" xfId="0" applyNumberFormat="1" applyFont="1" applyBorder="1" applyAlignment="1">
      <alignment vertical="center"/>
    </xf>
    <xf numFmtId="4" fontId="4" fillId="0" borderId="20" xfId="0" applyNumberFormat="1" applyFont="1" applyBorder="1" applyAlignment="1">
      <alignment vertical="center"/>
    </xf>
    <xf numFmtId="4" fontId="7" fillId="0" borderId="15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9" xfId="0" applyFont="1" applyBorder="1" applyAlignment="1">
      <alignment horizontal="center" vertical="top"/>
    </xf>
    <xf numFmtId="0" fontId="4" fillId="0" borderId="19" xfId="0" applyFont="1" applyBorder="1" applyAlignment="1">
      <alignment horizontal="center"/>
    </xf>
    <xf numFmtId="0" fontId="4" fillId="0" borderId="0" xfId="0" applyFont="1" applyBorder="1" applyAlignment="1">
      <alignment vertical="top"/>
    </xf>
    <xf numFmtId="0" fontId="4" fillId="0" borderId="15" xfId="0" applyFont="1" applyBorder="1" applyAlignment="1">
      <alignment horizontal="left"/>
    </xf>
    <xf numFmtId="4" fontId="4" fillId="0" borderId="15" xfId="0" applyNumberFormat="1" applyFont="1" applyBorder="1" applyAlignment="1">
      <alignment horizontal="right" vertical="center"/>
    </xf>
    <xf numFmtId="4" fontId="7" fillId="0" borderId="21" xfId="0" applyNumberFormat="1" applyFont="1" applyBorder="1" applyAlignment="1">
      <alignment horizontal="right"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4" fontId="4" fillId="0" borderId="13" xfId="0" applyNumberFormat="1" applyFont="1" applyBorder="1" applyAlignment="1">
      <alignment vertical="center"/>
    </xf>
    <xf numFmtId="4" fontId="7" fillId="0" borderId="13" xfId="0" applyNumberFormat="1" applyFont="1" applyBorder="1" applyAlignment="1">
      <alignment horizontal="right" vertical="center"/>
    </xf>
    <xf numFmtId="4" fontId="4" fillId="0" borderId="21" xfId="0" applyNumberFormat="1" applyFont="1" applyBorder="1" applyAlignment="1">
      <alignment horizontal="right" vertical="center"/>
    </xf>
    <xf numFmtId="4" fontId="4" fillId="0" borderId="16" xfId="0" applyNumberFormat="1" applyFont="1" applyBorder="1" applyAlignment="1">
      <alignment horizontal="right" vertical="center"/>
    </xf>
    <xf numFmtId="4" fontId="4" fillId="0" borderId="16" xfId="0" applyNumberFormat="1" applyFont="1" applyBorder="1" applyAlignment="1">
      <alignment horizontal="right"/>
    </xf>
    <xf numFmtId="1" fontId="4" fillId="0" borderId="15" xfId="0" applyNumberFormat="1" applyFont="1" applyBorder="1" applyAlignment="1">
      <alignment horizontal="right"/>
    </xf>
    <xf numFmtId="0" fontId="4" fillId="0" borderId="15" xfId="0" applyFont="1" applyBorder="1" applyAlignment="1">
      <alignment/>
    </xf>
    <xf numFmtId="0" fontId="4" fillId="0" borderId="21" xfId="0" applyFont="1" applyBorder="1" applyAlignment="1">
      <alignment vertical="center"/>
    </xf>
    <xf numFmtId="171" fontId="4" fillId="0" borderId="20" xfId="0" applyNumberFormat="1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/>
    </xf>
    <xf numFmtId="0" fontId="2" fillId="0" borderId="10" xfId="0" applyFont="1" applyBorder="1" applyAlignment="1">
      <alignment vertical="top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top" wrapText="1"/>
    </xf>
    <xf numFmtId="4" fontId="4" fillId="0" borderId="13" xfId="0" applyNumberFormat="1" applyFont="1" applyBorder="1" applyAlignment="1">
      <alignment horizontal="center"/>
    </xf>
    <xf numFmtId="4" fontId="4" fillId="0" borderId="13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2" fillId="0" borderId="16" xfId="0" applyFont="1" applyBorder="1" applyAlignment="1">
      <alignment vertical="center" wrapText="1"/>
    </xf>
    <xf numFmtId="4" fontId="4" fillId="0" borderId="16" xfId="0" applyNumberFormat="1" applyFont="1" applyBorder="1" applyAlignment="1">
      <alignment vertical="center"/>
    </xf>
    <xf numFmtId="2" fontId="7" fillId="0" borderId="16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vertical="center"/>
    </xf>
    <xf numFmtId="4" fontId="7" fillId="0" borderId="16" xfId="0" applyNumberFormat="1" applyFont="1" applyBorder="1" applyAlignment="1">
      <alignment horizontal="right" vertical="center"/>
    </xf>
    <xf numFmtId="0" fontId="2" fillId="0" borderId="11" xfId="0" applyFont="1" applyFill="1" applyBorder="1" applyAlignment="1">
      <alignment vertical="top" wrapText="1"/>
    </xf>
    <xf numFmtId="171" fontId="4" fillId="0" borderId="11" xfId="0" applyNumberFormat="1" applyFont="1" applyBorder="1" applyAlignment="1">
      <alignment horizontal="center" vertical="center" wrapText="1"/>
    </xf>
    <xf numFmtId="4" fontId="7" fillId="0" borderId="11" xfId="0" applyNumberFormat="1" applyFont="1" applyBorder="1" applyAlignment="1">
      <alignment horizontal="right" vertical="center"/>
    </xf>
    <xf numFmtId="4" fontId="4" fillId="0" borderId="11" xfId="0" applyNumberFormat="1" applyFont="1" applyBorder="1" applyAlignment="1">
      <alignment horizontal="center"/>
    </xf>
    <xf numFmtId="171" fontId="4" fillId="0" borderId="0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>
      <alignment vertical="top" wrapText="1"/>
    </xf>
    <xf numFmtId="4" fontId="7" fillId="0" borderId="0" xfId="0" applyNumberFormat="1" applyFont="1" applyBorder="1" applyAlignment="1">
      <alignment horizontal="right" vertical="center"/>
    </xf>
    <xf numFmtId="0" fontId="4" fillId="0" borderId="17" xfId="0" applyFont="1" applyBorder="1" applyAlignment="1">
      <alignment vertical="center" wrapText="1"/>
    </xf>
    <xf numFmtId="0" fontId="4" fillId="0" borderId="13" xfId="0" applyFont="1" applyBorder="1" applyAlignment="1">
      <alignment horizontal="left"/>
    </xf>
    <xf numFmtId="1" fontId="4" fillId="0" borderId="11" xfId="0" applyNumberFormat="1" applyFont="1" applyBorder="1" applyAlignment="1">
      <alignment horizontal="right"/>
    </xf>
    <xf numFmtId="4" fontId="4" fillId="0" borderId="13" xfId="0" applyNumberFormat="1" applyFont="1" applyBorder="1" applyAlignment="1">
      <alignment horizontal="right" vertical="center"/>
    </xf>
    <xf numFmtId="4" fontId="4" fillId="0" borderId="13" xfId="0" applyNumberFormat="1" applyFont="1" applyBorder="1" applyAlignment="1">
      <alignment horizontal="right"/>
    </xf>
    <xf numFmtId="0" fontId="4" fillId="0" borderId="15" xfId="0" applyFont="1" applyBorder="1" applyAlignment="1">
      <alignment/>
    </xf>
    <xf numFmtId="173" fontId="4" fillId="0" borderId="13" xfId="0" applyNumberFormat="1" applyFont="1" applyBorder="1" applyAlignment="1">
      <alignment horizontal="center"/>
    </xf>
    <xf numFmtId="4" fontId="4" fillId="0" borderId="13" xfId="0" applyNumberFormat="1" applyFont="1" applyBorder="1" applyAlignment="1">
      <alignment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4" fillId="0" borderId="20" xfId="0" applyNumberFormat="1" applyFont="1" applyBorder="1" applyAlignment="1">
      <alignment horizontal="left" vertical="center" wrapText="1"/>
    </xf>
    <xf numFmtId="0" fontId="4" fillId="0" borderId="13" xfId="0" applyFont="1" applyBorder="1" applyAlignment="1">
      <alignment/>
    </xf>
    <xf numFmtId="4" fontId="7" fillId="0" borderId="22" xfId="0" applyNumberFormat="1" applyFont="1" applyBorder="1" applyAlignment="1">
      <alignment horizontal="right" vertical="center"/>
    </xf>
    <xf numFmtId="0" fontId="2" fillId="0" borderId="13" xfId="0" applyFont="1" applyBorder="1" applyAlignment="1">
      <alignment/>
    </xf>
    <xf numFmtId="4" fontId="4" fillId="0" borderId="22" xfId="0" applyNumberFormat="1" applyFont="1" applyBorder="1" applyAlignment="1">
      <alignment vertical="center"/>
    </xf>
    <xf numFmtId="4" fontId="4" fillId="0" borderId="23" xfId="0" applyNumberFormat="1" applyFont="1" applyBorder="1" applyAlignment="1">
      <alignment vertical="center"/>
    </xf>
    <xf numFmtId="4" fontId="3" fillId="0" borderId="15" xfId="0" applyNumberFormat="1" applyFont="1" applyBorder="1" applyAlignment="1">
      <alignment vertical="center"/>
    </xf>
    <xf numFmtId="2" fontId="8" fillId="0" borderId="15" xfId="0" applyNumberFormat="1" applyFont="1" applyBorder="1" applyAlignment="1">
      <alignment horizontal="right" vertical="center"/>
    </xf>
    <xf numFmtId="4" fontId="3" fillId="0" borderId="20" xfId="0" applyNumberFormat="1" applyFont="1" applyBorder="1" applyAlignment="1">
      <alignment vertical="center"/>
    </xf>
    <xf numFmtId="4" fontId="3" fillId="0" borderId="13" xfId="0" applyNumberFormat="1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171" fontId="4" fillId="0" borderId="11" xfId="0" applyNumberFormat="1" applyFont="1" applyBorder="1" applyAlignment="1">
      <alignment horizontal="left" vertical="center" wrapText="1"/>
    </xf>
    <xf numFmtId="2" fontId="7" fillId="0" borderId="13" xfId="0" applyNumberFormat="1" applyFont="1" applyBorder="1" applyAlignment="1">
      <alignment horizontal="right" vertical="center"/>
    </xf>
    <xf numFmtId="4" fontId="4" fillId="0" borderId="11" xfId="0" applyNumberFormat="1" applyFont="1" applyBorder="1" applyAlignment="1">
      <alignment vertical="center"/>
    </xf>
    <xf numFmtId="0" fontId="2" fillId="0" borderId="13" xfId="0" applyFont="1" applyBorder="1" applyAlignment="1">
      <alignment horizontal="left" vertical="center" wrapText="1"/>
    </xf>
    <xf numFmtId="171" fontId="4" fillId="0" borderId="15" xfId="0" applyNumberFormat="1" applyFont="1" applyBorder="1" applyAlignment="1">
      <alignment horizontal="center" vertical="center" wrapText="1"/>
    </xf>
    <xf numFmtId="0" fontId="2" fillId="0" borderId="15" xfId="0" applyFont="1" applyFill="1" applyBorder="1" applyAlignment="1">
      <alignment vertical="top" wrapText="1"/>
    </xf>
    <xf numFmtId="0" fontId="4" fillId="0" borderId="22" xfId="0" applyFont="1" applyBorder="1" applyAlignment="1">
      <alignment horizontal="center"/>
    </xf>
    <xf numFmtId="0" fontId="4" fillId="0" borderId="15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2" fillId="0" borderId="21" xfId="0" applyFont="1" applyBorder="1" applyAlignment="1">
      <alignment vertical="top" wrapText="1"/>
    </xf>
    <xf numFmtId="0" fontId="2" fillId="0" borderId="14" xfId="0" applyFont="1" applyFill="1" applyBorder="1" applyAlignment="1">
      <alignment vertical="top" wrapText="1"/>
    </xf>
    <xf numFmtId="0" fontId="4" fillId="0" borderId="15" xfId="0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/>
    </xf>
    <xf numFmtId="0" fontId="2" fillId="0" borderId="11" xfId="0" applyFont="1" applyBorder="1" applyAlignment="1">
      <alignment vertical="center" wrapText="1"/>
    </xf>
    <xf numFmtId="2" fontId="7" fillId="0" borderId="11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vertical="center" wrapText="1"/>
    </xf>
    <xf numFmtId="2" fontId="7" fillId="0" borderId="0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vertical="top" wrapText="1"/>
    </xf>
    <xf numFmtId="4" fontId="4" fillId="0" borderId="0" xfId="0" applyNumberFormat="1" applyFont="1" applyBorder="1" applyAlignment="1">
      <alignment horizontal="right"/>
    </xf>
    <xf numFmtId="4" fontId="4" fillId="0" borderId="0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vertical="top"/>
    </xf>
    <xf numFmtId="0" fontId="9" fillId="0" borderId="0" xfId="0" applyFont="1" applyAlignment="1">
      <alignment vertical="top"/>
    </xf>
    <xf numFmtId="0" fontId="9" fillId="0" borderId="0" xfId="0" applyFont="1" applyAlignment="1">
      <alignment vertical="center" wrapText="1"/>
    </xf>
    <xf numFmtId="0" fontId="11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12" fillId="0" borderId="15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 wrapText="1"/>
    </xf>
    <xf numFmtId="4" fontId="13" fillId="0" borderId="15" xfId="0" applyNumberFormat="1" applyFont="1" applyBorder="1" applyAlignment="1">
      <alignment horizontal="center" vertical="center" wrapText="1"/>
    </xf>
    <xf numFmtId="10" fontId="13" fillId="0" borderId="15" xfId="0" applyNumberFormat="1" applyFont="1" applyBorder="1" applyAlignment="1">
      <alignment horizontal="center" vertical="center" wrapText="1"/>
    </xf>
    <xf numFmtId="0" fontId="14" fillId="0" borderId="15" xfId="0" applyFont="1" applyBorder="1" applyAlignment="1">
      <alignment horizontal="left" vertical="center" wrapText="1"/>
    </xf>
    <xf numFmtId="4" fontId="14" fillId="0" borderId="15" xfId="0" applyNumberFormat="1" applyFont="1" applyBorder="1" applyAlignment="1">
      <alignment horizontal="right" vertical="center" wrapText="1"/>
    </xf>
    <xf numFmtId="0" fontId="12" fillId="0" borderId="15" xfId="0" applyFont="1" applyBorder="1" applyAlignment="1">
      <alignment vertical="center" wrapText="1"/>
    </xf>
    <xf numFmtId="4" fontId="12" fillId="0" borderId="15" xfId="0" applyNumberFormat="1" applyFont="1" applyBorder="1" applyAlignment="1">
      <alignment horizontal="right" vertical="center" wrapText="1"/>
    </xf>
    <xf numFmtId="10" fontId="12" fillId="0" borderId="15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4" fontId="14" fillId="0" borderId="15" xfId="0" applyNumberFormat="1" applyFont="1" applyBorder="1" applyAlignment="1">
      <alignment horizontal="right" vertical="center"/>
    </xf>
    <xf numFmtId="10" fontId="14" fillId="0" borderId="15" xfId="0" applyNumberFormat="1" applyFont="1" applyBorder="1" applyAlignment="1">
      <alignment vertical="center"/>
    </xf>
    <xf numFmtId="0" fontId="14" fillId="0" borderId="11" xfId="0" applyFont="1" applyBorder="1" applyAlignment="1">
      <alignment horizontal="center" vertical="top"/>
    </xf>
    <xf numFmtId="0" fontId="14" fillId="0" borderId="11" xfId="0" applyFont="1" applyBorder="1" applyAlignment="1">
      <alignment horizontal="left" vertical="center" wrapText="1"/>
    </xf>
    <xf numFmtId="4" fontId="14" fillId="0" borderId="11" xfId="0" applyNumberFormat="1" applyFont="1" applyBorder="1" applyAlignment="1">
      <alignment horizontal="right" vertical="center" wrapText="1"/>
    </xf>
    <xf numFmtId="4" fontId="14" fillId="0" borderId="11" xfId="0" applyNumberFormat="1" applyFont="1" applyBorder="1" applyAlignment="1">
      <alignment horizontal="right" vertical="center"/>
    </xf>
    <xf numFmtId="10" fontId="14" fillId="0" borderId="11" xfId="0" applyNumberFormat="1" applyFont="1" applyBorder="1" applyAlignment="1">
      <alignment vertical="center"/>
    </xf>
    <xf numFmtId="0" fontId="14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 horizontal="left" vertical="center" wrapText="1"/>
    </xf>
    <xf numFmtId="4" fontId="14" fillId="0" borderId="0" xfId="0" applyNumberFormat="1" applyFont="1" applyBorder="1" applyAlignment="1">
      <alignment horizontal="right" vertical="center" wrapText="1"/>
    </xf>
    <xf numFmtId="4" fontId="14" fillId="0" borderId="0" xfId="0" applyNumberFormat="1" applyFont="1" applyBorder="1" applyAlignment="1">
      <alignment horizontal="right" vertical="center"/>
    </xf>
    <xf numFmtId="10" fontId="14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top"/>
    </xf>
    <xf numFmtId="0" fontId="4" fillId="0" borderId="18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8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4" fillId="0" borderId="19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4" fontId="4" fillId="0" borderId="18" xfId="0" applyNumberFormat="1" applyFont="1" applyBorder="1" applyAlignment="1">
      <alignment horizontal="center" vertical="center"/>
    </xf>
    <xf numFmtId="4" fontId="4" fillId="0" borderId="20" xfId="0" applyNumberFormat="1" applyFont="1" applyBorder="1" applyAlignment="1">
      <alignment horizontal="center" vertical="center"/>
    </xf>
    <xf numFmtId="4" fontId="4" fillId="0" borderId="21" xfId="0" applyNumberFormat="1" applyFont="1" applyBorder="1" applyAlignment="1">
      <alignment horizontal="center" vertical="center"/>
    </xf>
    <xf numFmtId="4" fontId="4" fillId="0" borderId="16" xfId="0" applyNumberFormat="1" applyFont="1" applyBorder="1" applyAlignment="1">
      <alignment horizontal="center"/>
    </xf>
    <xf numFmtId="4" fontId="4" fillId="0" borderId="13" xfId="0" applyNumberFormat="1" applyFont="1" applyBorder="1" applyAlignment="1">
      <alignment horizontal="center"/>
    </xf>
    <xf numFmtId="4" fontId="4" fillId="0" borderId="16" xfId="0" applyNumberFormat="1" applyFont="1" applyBorder="1" applyAlignment="1">
      <alignment horizontal="center" vertical="center"/>
    </xf>
    <xf numFmtId="4" fontId="4" fillId="0" borderId="13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top"/>
    </xf>
    <xf numFmtId="4" fontId="4" fillId="0" borderId="22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top" wrapText="1"/>
    </xf>
    <xf numFmtId="4" fontId="4" fillId="0" borderId="22" xfId="0" applyNumberFormat="1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24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171" fontId="4" fillId="0" borderId="22" xfId="0" applyNumberFormat="1" applyFont="1" applyBorder="1" applyAlignment="1">
      <alignment horizontal="center" vertical="center" wrapText="1"/>
    </xf>
    <xf numFmtId="171" fontId="4" fillId="0" borderId="16" xfId="0" applyNumberFormat="1" applyFont="1" applyBorder="1" applyAlignment="1">
      <alignment horizontal="center" vertical="center" wrapText="1"/>
    </xf>
    <xf numFmtId="171" fontId="4" fillId="0" borderId="13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/>
    </xf>
    <xf numFmtId="0" fontId="2" fillId="33" borderId="22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top" wrapText="1"/>
    </xf>
    <xf numFmtId="0" fontId="2" fillId="33" borderId="21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wrapText="1"/>
    </xf>
    <xf numFmtId="0" fontId="2" fillId="0" borderId="25" xfId="0" applyFont="1" applyBorder="1" applyAlignment="1">
      <alignment wrapText="1"/>
    </xf>
    <xf numFmtId="0" fontId="4" fillId="0" borderId="14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11" fillId="0" borderId="11" xfId="0" applyFont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wrapText="1"/>
    </xf>
    <xf numFmtId="0" fontId="2" fillId="33" borderId="20" xfId="0" applyFont="1" applyFill="1" applyBorder="1" applyAlignment="1">
      <alignment horizontal="center" wrapText="1"/>
    </xf>
    <xf numFmtId="0" fontId="2" fillId="33" borderId="21" xfId="0" applyFont="1" applyFill="1" applyBorder="1" applyAlignment="1">
      <alignment horizont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4" fontId="3" fillId="0" borderId="22" xfId="0" applyNumberFormat="1" applyFont="1" applyBorder="1" applyAlignment="1">
      <alignment horizontal="center"/>
    </xf>
    <xf numFmtId="4" fontId="3" fillId="0" borderId="16" xfId="0" applyNumberFormat="1" applyFont="1" applyBorder="1" applyAlignment="1">
      <alignment horizontal="center"/>
    </xf>
    <xf numFmtId="4" fontId="3" fillId="0" borderId="13" xfId="0" applyNumberFormat="1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2" fillId="0" borderId="18" xfId="0" applyFont="1" applyBorder="1" applyAlignment="1">
      <alignment vertical="center" wrapText="1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14" fillId="0" borderId="22" xfId="0" applyFont="1" applyBorder="1" applyAlignment="1">
      <alignment horizontal="center" vertical="top"/>
    </xf>
    <xf numFmtId="0" fontId="14" fillId="0" borderId="16" xfId="0" applyFont="1" applyBorder="1" applyAlignment="1">
      <alignment horizontal="center" vertical="top"/>
    </xf>
    <xf numFmtId="0" fontId="14" fillId="0" borderId="13" xfId="0" applyFont="1" applyBorder="1" applyAlignment="1">
      <alignment horizontal="center" vertical="top"/>
    </xf>
    <xf numFmtId="0" fontId="11" fillId="0" borderId="0" xfId="0" applyFont="1" applyAlignment="1">
      <alignment horizontal="center" vertical="top"/>
    </xf>
    <xf numFmtId="0" fontId="12" fillId="0" borderId="18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R131"/>
  <sheetViews>
    <sheetView zoomScale="120" zoomScaleNormal="120" zoomScalePageLayoutView="0" workbookViewId="0" topLeftCell="A106">
      <selection activeCell="E130" sqref="E130"/>
    </sheetView>
  </sheetViews>
  <sheetFormatPr defaultColWidth="8.796875" defaultRowHeight="14.25"/>
  <cols>
    <col min="1" max="1" width="3.19921875" style="0" customWidth="1"/>
    <col min="2" max="2" width="11.3984375" style="0" customWidth="1"/>
    <col min="3" max="3" width="7.19921875" style="0" customWidth="1"/>
    <col min="4" max="4" width="7.3984375" style="0" customWidth="1"/>
    <col min="5" max="5" width="8.8984375" style="0" customWidth="1"/>
    <col min="6" max="7" width="8.5" style="0" customWidth="1"/>
    <col min="8" max="8" width="8.59765625" style="0" customWidth="1"/>
    <col min="9" max="9" width="8.8984375" style="0" customWidth="1"/>
    <col min="10" max="10" width="5.8984375" style="0" customWidth="1"/>
    <col min="11" max="11" width="5.3984375" style="0" customWidth="1"/>
    <col min="12" max="12" width="8.69921875" style="0" customWidth="1"/>
    <col min="13" max="13" width="9.8984375" style="0" customWidth="1"/>
    <col min="14" max="14" width="8.19921875" style="0" customWidth="1"/>
    <col min="15" max="15" width="6.09765625" style="0" customWidth="1"/>
    <col min="16" max="16" width="6" style="0" customWidth="1"/>
    <col min="17" max="17" width="8.3984375" style="0" customWidth="1"/>
    <col min="18" max="18" width="0.1015625" style="0" hidden="1" customWidth="1"/>
    <col min="19" max="16384" width="9" style="20" customWidth="1"/>
  </cols>
  <sheetData>
    <row r="1" ht="13.5" customHeight="1"/>
    <row r="2" ht="12.75" customHeight="1"/>
    <row r="3" ht="12.75" customHeight="1"/>
    <row r="4" spans="12:17" ht="6.75" customHeight="1">
      <c r="L4" s="4"/>
      <c r="M4" s="4"/>
      <c r="N4" s="4"/>
      <c r="O4" s="4"/>
      <c r="P4" s="4"/>
      <c r="Q4" s="4"/>
    </row>
    <row r="5" spans="3:17" ht="33.75" customHeight="1">
      <c r="C5" s="218" t="s">
        <v>57</v>
      </c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18"/>
      <c r="O5" s="218"/>
      <c r="P5" s="218"/>
      <c r="Q5" s="218"/>
    </row>
    <row r="6" spans="1:18" ht="14.25" customHeight="1">
      <c r="A6" s="3"/>
      <c r="B6" s="3"/>
      <c r="C6" s="17"/>
      <c r="D6" s="205"/>
      <c r="E6" s="205"/>
      <c r="F6" s="205"/>
      <c r="G6" s="205"/>
      <c r="H6" s="205"/>
      <c r="I6" s="205"/>
      <c r="J6" s="205"/>
      <c r="K6" s="205"/>
      <c r="L6" s="205"/>
      <c r="M6" s="205"/>
      <c r="N6" s="205"/>
      <c r="O6" s="205"/>
      <c r="P6" s="205"/>
      <c r="Q6" s="17"/>
      <c r="R6" s="3"/>
    </row>
    <row r="7" spans="1:18" s="21" customFormat="1" ht="11.25" customHeight="1">
      <c r="A7" s="196" t="s">
        <v>35</v>
      </c>
      <c r="B7" s="196" t="s">
        <v>0</v>
      </c>
      <c r="C7" s="196" t="s">
        <v>30</v>
      </c>
      <c r="D7" s="196" t="s">
        <v>1</v>
      </c>
      <c r="E7" s="196" t="s">
        <v>2</v>
      </c>
      <c r="F7" s="199" t="s">
        <v>3</v>
      </c>
      <c r="G7" s="200"/>
      <c r="H7" s="212" t="s">
        <v>4</v>
      </c>
      <c r="I7" s="213"/>
      <c r="J7" s="213"/>
      <c r="K7" s="213"/>
      <c r="L7" s="213"/>
      <c r="M7" s="213"/>
      <c r="N7" s="213"/>
      <c r="O7" s="213"/>
      <c r="P7" s="213"/>
      <c r="Q7" s="214"/>
      <c r="R7" s="23"/>
    </row>
    <row r="8" spans="1:18" s="21" customFormat="1" ht="33.75" customHeight="1">
      <c r="A8" s="197"/>
      <c r="B8" s="197"/>
      <c r="C8" s="197"/>
      <c r="D8" s="197"/>
      <c r="E8" s="197"/>
      <c r="F8" s="196" t="s">
        <v>6</v>
      </c>
      <c r="G8" s="196" t="s">
        <v>7</v>
      </c>
      <c r="H8" s="215">
        <v>2011</v>
      </c>
      <c r="I8" s="216"/>
      <c r="J8" s="216"/>
      <c r="K8" s="216"/>
      <c r="L8" s="216"/>
      <c r="M8" s="216"/>
      <c r="N8" s="216"/>
      <c r="O8" s="216"/>
      <c r="P8" s="216"/>
      <c r="Q8" s="217"/>
      <c r="R8" s="1"/>
    </row>
    <row r="9" spans="1:18" s="21" customFormat="1" ht="11.25" customHeight="1">
      <c r="A9" s="197"/>
      <c r="B9" s="197"/>
      <c r="C9" s="197"/>
      <c r="D9" s="197"/>
      <c r="E9" s="197"/>
      <c r="F9" s="197"/>
      <c r="G9" s="197"/>
      <c r="H9" s="196" t="s">
        <v>43</v>
      </c>
      <c r="I9" s="213" t="s">
        <v>5</v>
      </c>
      <c r="J9" s="213"/>
      <c r="K9" s="213"/>
      <c r="L9" s="213"/>
      <c r="M9" s="213"/>
      <c r="N9" s="213"/>
      <c r="O9" s="213"/>
      <c r="P9" s="213"/>
      <c r="Q9" s="214"/>
      <c r="R9" s="1"/>
    </row>
    <row r="10" spans="1:18" s="21" customFormat="1" ht="11.25">
      <c r="A10" s="197"/>
      <c r="B10" s="197"/>
      <c r="C10" s="197"/>
      <c r="D10" s="197"/>
      <c r="E10" s="197"/>
      <c r="F10" s="197"/>
      <c r="G10" s="197"/>
      <c r="H10" s="197"/>
      <c r="I10" s="215" t="s">
        <v>6</v>
      </c>
      <c r="J10" s="216"/>
      <c r="K10" s="216"/>
      <c r="L10" s="217"/>
      <c r="M10" s="215" t="s">
        <v>7</v>
      </c>
      <c r="N10" s="216"/>
      <c r="O10" s="216"/>
      <c r="P10" s="216"/>
      <c r="Q10" s="217"/>
      <c r="R10" s="1"/>
    </row>
    <row r="11" spans="1:18" s="21" customFormat="1" ht="11.25" customHeight="1">
      <c r="A11" s="197"/>
      <c r="B11" s="197"/>
      <c r="C11" s="197"/>
      <c r="D11" s="197"/>
      <c r="E11" s="197"/>
      <c r="F11" s="197"/>
      <c r="G11" s="197"/>
      <c r="H11" s="197"/>
      <c r="I11" s="196" t="s">
        <v>40</v>
      </c>
      <c r="J11" s="206" t="s">
        <v>8</v>
      </c>
      <c r="K11" s="207"/>
      <c r="L11" s="208"/>
      <c r="M11" s="196" t="s">
        <v>9</v>
      </c>
      <c r="N11" s="206" t="s">
        <v>10</v>
      </c>
      <c r="O11" s="207"/>
      <c r="P11" s="207"/>
      <c r="Q11" s="208"/>
      <c r="R11" s="201"/>
    </row>
    <row r="12" spans="1:18" s="21" customFormat="1" ht="13.5" customHeight="1" thickBot="1">
      <c r="A12" s="197"/>
      <c r="B12" s="197"/>
      <c r="C12" s="197"/>
      <c r="D12" s="197"/>
      <c r="E12" s="197"/>
      <c r="F12" s="197"/>
      <c r="G12" s="197"/>
      <c r="H12" s="197"/>
      <c r="I12" s="197"/>
      <c r="J12" s="209"/>
      <c r="K12" s="210"/>
      <c r="L12" s="211"/>
      <c r="M12" s="197"/>
      <c r="N12" s="209"/>
      <c r="O12" s="210"/>
      <c r="P12" s="210"/>
      <c r="Q12" s="211"/>
      <c r="R12" s="202"/>
    </row>
    <row r="13" spans="1:18" s="21" customFormat="1" ht="46.5" customHeight="1">
      <c r="A13" s="198"/>
      <c r="B13" s="198"/>
      <c r="C13" s="198"/>
      <c r="D13" s="198"/>
      <c r="E13" s="198"/>
      <c r="F13" s="198"/>
      <c r="G13" s="198"/>
      <c r="H13" s="198"/>
      <c r="I13" s="198"/>
      <c r="J13" s="62" t="s">
        <v>11</v>
      </c>
      <c r="K13" s="62" t="s">
        <v>31</v>
      </c>
      <c r="L13" s="62" t="s">
        <v>13</v>
      </c>
      <c r="M13" s="198"/>
      <c r="N13" s="63" t="s">
        <v>14</v>
      </c>
      <c r="O13" s="63" t="s">
        <v>28</v>
      </c>
      <c r="P13" s="63" t="s">
        <v>12</v>
      </c>
      <c r="Q13" s="63" t="s">
        <v>13</v>
      </c>
      <c r="R13" s="61"/>
    </row>
    <row r="14" spans="1:18" s="22" customFormat="1" ht="9" customHeight="1">
      <c r="A14" s="5">
        <v>1</v>
      </c>
      <c r="B14" s="6">
        <v>2</v>
      </c>
      <c r="C14" s="6">
        <v>3</v>
      </c>
      <c r="D14" s="7">
        <v>4</v>
      </c>
      <c r="E14" s="6">
        <v>5</v>
      </c>
      <c r="F14" s="7">
        <v>6</v>
      </c>
      <c r="G14" s="6">
        <v>7</v>
      </c>
      <c r="H14" s="7">
        <v>8</v>
      </c>
      <c r="I14" s="6">
        <v>9</v>
      </c>
      <c r="J14" s="7">
        <v>10</v>
      </c>
      <c r="K14" s="6">
        <v>11</v>
      </c>
      <c r="L14" s="6">
        <v>12</v>
      </c>
      <c r="M14" s="5">
        <v>13</v>
      </c>
      <c r="N14" s="6">
        <v>14</v>
      </c>
      <c r="O14" s="6">
        <v>15</v>
      </c>
      <c r="P14" s="6">
        <v>16</v>
      </c>
      <c r="Q14" s="8">
        <v>17</v>
      </c>
      <c r="R14" s="9"/>
    </row>
    <row r="15" spans="1:18" s="21" customFormat="1" ht="24" customHeight="1">
      <c r="A15" s="19">
        <v>1</v>
      </c>
      <c r="B15" s="10" t="s">
        <v>15</v>
      </c>
      <c r="C15" s="24"/>
      <c r="D15" s="25"/>
      <c r="E15" s="26">
        <f>E20+E27+E57+E41+E49+E64+E70+E76</f>
        <v>5879500.29</v>
      </c>
      <c r="F15" s="26">
        <f aca="true" t="shared" si="0" ref="F15:Q15">F20+F27+F57+F41+F49+F64+F70+F76</f>
        <v>2595770.53</v>
      </c>
      <c r="G15" s="26">
        <f t="shared" si="0"/>
        <v>3283729.7600000002</v>
      </c>
      <c r="H15" s="26">
        <f t="shared" si="0"/>
        <v>3577500.29</v>
      </c>
      <c r="I15" s="26">
        <f t="shared" si="0"/>
        <v>1482007.08</v>
      </c>
      <c r="J15" s="26">
        <f t="shared" si="0"/>
        <v>0</v>
      </c>
      <c r="K15" s="26">
        <f t="shared" si="0"/>
        <v>0</v>
      </c>
      <c r="L15" s="26">
        <f t="shared" si="0"/>
        <v>1482007.08</v>
      </c>
      <c r="M15" s="26">
        <f t="shared" si="0"/>
        <v>2095493.21</v>
      </c>
      <c r="N15" s="26">
        <f t="shared" si="0"/>
        <v>0</v>
      </c>
      <c r="O15" s="26">
        <f t="shared" si="0"/>
        <v>0</v>
      </c>
      <c r="P15" s="26">
        <f t="shared" si="0"/>
        <v>0</v>
      </c>
      <c r="Q15" s="26">
        <f t="shared" si="0"/>
        <v>2095493.21</v>
      </c>
      <c r="R15" s="27"/>
    </row>
    <row r="16" spans="1:18" s="30" customFormat="1" ht="11.25" customHeight="1">
      <c r="A16" s="28" t="s">
        <v>16</v>
      </c>
      <c r="B16" s="11" t="s">
        <v>17</v>
      </c>
      <c r="C16" s="180"/>
      <c r="D16" s="181"/>
      <c r="E16" s="181"/>
      <c r="F16" s="181"/>
      <c r="G16" s="181"/>
      <c r="H16" s="181"/>
      <c r="I16" s="181"/>
      <c r="J16" s="181"/>
      <c r="K16" s="181"/>
      <c r="L16" s="181"/>
      <c r="M16" s="181"/>
      <c r="N16" s="181"/>
      <c r="O16" s="181"/>
      <c r="P16" s="181"/>
      <c r="Q16" s="181"/>
      <c r="R16" s="29"/>
    </row>
    <row r="17" spans="1:18" s="30" customFormat="1" ht="11.25">
      <c r="A17" s="31"/>
      <c r="B17" s="12" t="s">
        <v>18</v>
      </c>
      <c r="C17" s="163"/>
      <c r="D17" s="164"/>
      <c r="E17" s="164"/>
      <c r="F17" s="164"/>
      <c r="G17" s="164"/>
      <c r="H17" s="164"/>
      <c r="I17" s="164"/>
      <c r="J17" s="164"/>
      <c r="K17" s="164"/>
      <c r="L17" s="164"/>
      <c r="M17" s="164"/>
      <c r="N17" s="164"/>
      <c r="O17" s="164"/>
      <c r="P17" s="164"/>
      <c r="Q17" s="164"/>
      <c r="R17" s="204"/>
    </row>
    <row r="18" spans="1:18" s="30" customFormat="1" ht="11.25">
      <c r="A18" s="31"/>
      <c r="B18" s="12" t="s">
        <v>19</v>
      </c>
      <c r="C18" s="163"/>
      <c r="D18" s="164"/>
      <c r="E18" s="164"/>
      <c r="F18" s="164"/>
      <c r="G18" s="164"/>
      <c r="H18" s="164"/>
      <c r="I18" s="164"/>
      <c r="J18" s="164"/>
      <c r="K18" s="164"/>
      <c r="L18" s="164"/>
      <c r="M18" s="164"/>
      <c r="N18" s="164"/>
      <c r="O18" s="164"/>
      <c r="P18" s="164"/>
      <c r="Q18" s="164"/>
      <c r="R18" s="204"/>
    </row>
    <row r="19" spans="1:18" s="30" customFormat="1" ht="12.75" customHeight="1">
      <c r="A19" s="31"/>
      <c r="B19" s="12" t="s">
        <v>20</v>
      </c>
      <c r="C19" s="165" t="s">
        <v>64</v>
      </c>
      <c r="D19" s="166"/>
      <c r="E19" s="166"/>
      <c r="F19" s="166"/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Q19" s="166"/>
      <c r="R19" s="203"/>
    </row>
    <row r="20" spans="1:18" s="30" customFormat="1" ht="12.75" customHeight="1">
      <c r="A20" s="31"/>
      <c r="B20" s="12" t="s">
        <v>21</v>
      </c>
      <c r="C20" s="58"/>
      <c r="D20" s="59" t="s">
        <v>38</v>
      </c>
      <c r="E20" s="36">
        <f>E21+E22</f>
        <v>2100000</v>
      </c>
      <c r="F20" s="36">
        <f>F21+F22</f>
        <v>911763.45</v>
      </c>
      <c r="G20" s="36">
        <f>G21+G22</f>
        <v>1188236.55</v>
      </c>
      <c r="H20" s="36">
        <v>1000</v>
      </c>
      <c r="I20" s="36">
        <v>1000</v>
      </c>
      <c r="J20" s="35">
        <v>0</v>
      </c>
      <c r="K20" s="35">
        <v>0</v>
      </c>
      <c r="L20" s="36">
        <v>1000</v>
      </c>
      <c r="M20" s="37">
        <v>0</v>
      </c>
      <c r="N20" s="38">
        <v>0</v>
      </c>
      <c r="O20" s="38">
        <v>0</v>
      </c>
      <c r="P20" s="38">
        <v>0</v>
      </c>
      <c r="Q20" s="36">
        <v>0</v>
      </c>
      <c r="R20" s="60"/>
    </row>
    <row r="21" spans="1:18" s="30" customFormat="1" ht="12.75" customHeight="1">
      <c r="A21" s="31"/>
      <c r="B21" s="109" t="s">
        <v>27</v>
      </c>
      <c r="C21" s="105"/>
      <c r="D21" s="106"/>
      <c r="E21" s="36">
        <v>1000</v>
      </c>
      <c r="F21" s="36">
        <v>1000</v>
      </c>
      <c r="G21" s="36">
        <v>0</v>
      </c>
      <c r="H21" s="51"/>
      <c r="I21" s="51"/>
      <c r="J21" s="107"/>
      <c r="K21" s="107"/>
      <c r="L21" s="51"/>
      <c r="M21" s="108"/>
      <c r="N21" s="52"/>
      <c r="O21" s="52"/>
      <c r="P21" s="52"/>
      <c r="Q21" s="51"/>
      <c r="R21" s="60"/>
    </row>
    <row r="22" spans="1:18" s="21" customFormat="1" ht="12" customHeight="1">
      <c r="A22" s="41"/>
      <c r="B22" s="16" t="s">
        <v>37</v>
      </c>
      <c r="C22" s="42"/>
      <c r="D22" s="67"/>
      <c r="E22" s="38">
        <v>2099000</v>
      </c>
      <c r="F22" s="38">
        <v>910763.45</v>
      </c>
      <c r="G22" s="38">
        <v>1188236.55</v>
      </c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39"/>
    </row>
    <row r="23" spans="1:18" s="30" customFormat="1" ht="11.25" customHeight="1">
      <c r="A23" s="28" t="s">
        <v>44</v>
      </c>
      <c r="B23" s="11" t="s">
        <v>17</v>
      </c>
      <c r="C23" s="180" t="s">
        <v>42</v>
      </c>
      <c r="D23" s="181"/>
      <c r="E23" s="181"/>
      <c r="F23" s="181"/>
      <c r="G23" s="181"/>
      <c r="H23" s="181"/>
      <c r="I23" s="181"/>
      <c r="J23" s="181"/>
      <c r="K23" s="181"/>
      <c r="L23" s="181"/>
      <c r="M23" s="181"/>
      <c r="N23" s="181"/>
      <c r="O23" s="181"/>
      <c r="P23" s="181"/>
      <c r="Q23" s="181"/>
      <c r="R23" s="29"/>
    </row>
    <row r="24" spans="1:18" s="30" customFormat="1" ht="11.25">
      <c r="A24" s="31"/>
      <c r="B24" s="12" t="s">
        <v>18</v>
      </c>
      <c r="C24" s="163"/>
      <c r="D24" s="164"/>
      <c r="E24" s="164"/>
      <c r="F24" s="164"/>
      <c r="G24" s="164"/>
      <c r="H24" s="164"/>
      <c r="I24" s="164"/>
      <c r="J24" s="164"/>
      <c r="K24" s="164"/>
      <c r="L24" s="164"/>
      <c r="M24" s="164"/>
      <c r="N24" s="164"/>
      <c r="O24" s="164"/>
      <c r="P24" s="164"/>
      <c r="Q24" s="164"/>
      <c r="R24" s="204"/>
    </row>
    <row r="25" spans="1:18" s="30" customFormat="1" ht="11.25">
      <c r="A25" s="31"/>
      <c r="B25" s="12" t="s">
        <v>19</v>
      </c>
      <c r="C25" s="163" t="s">
        <v>46</v>
      </c>
      <c r="D25" s="164"/>
      <c r="E25" s="164"/>
      <c r="F25" s="164"/>
      <c r="G25" s="164"/>
      <c r="H25" s="164"/>
      <c r="I25" s="164"/>
      <c r="J25" s="164"/>
      <c r="K25" s="164"/>
      <c r="L25" s="164"/>
      <c r="M25" s="164"/>
      <c r="N25" s="164"/>
      <c r="O25" s="164"/>
      <c r="P25" s="164"/>
      <c r="Q25" s="164"/>
      <c r="R25" s="204"/>
    </row>
    <row r="26" spans="1:18" s="30" customFormat="1" ht="12.75" customHeight="1">
      <c r="A26" s="31"/>
      <c r="B26" s="12" t="s">
        <v>20</v>
      </c>
      <c r="C26" s="165" t="s">
        <v>47</v>
      </c>
      <c r="D26" s="166"/>
      <c r="E26" s="166"/>
      <c r="F26" s="166"/>
      <c r="G26" s="166"/>
      <c r="H26" s="166"/>
      <c r="I26" s="166"/>
      <c r="J26" s="166"/>
      <c r="K26" s="166"/>
      <c r="L26" s="166"/>
      <c r="M26" s="166"/>
      <c r="N26" s="166"/>
      <c r="O26" s="166"/>
      <c r="P26" s="166"/>
      <c r="Q26" s="166"/>
      <c r="R26" s="203"/>
    </row>
    <row r="27" spans="1:18" s="30" customFormat="1" ht="12.75" customHeight="1">
      <c r="A27" s="31"/>
      <c r="B27" s="12" t="s">
        <v>21</v>
      </c>
      <c r="C27" s="58"/>
      <c r="D27" s="59" t="s">
        <v>45</v>
      </c>
      <c r="E27" s="36">
        <f>E28+E29</f>
        <v>633000</v>
      </c>
      <c r="F27" s="37">
        <f>F28+F29</f>
        <v>288271</v>
      </c>
      <c r="G27" s="36">
        <f>G28+G29</f>
        <v>344729</v>
      </c>
      <c r="H27" s="36">
        <v>433000</v>
      </c>
      <c r="I27" s="36">
        <v>88271</v>
      </c>
      <c r="J27" s="35">
        <v>0</v>
      </c>
      <c r="K27" s="35">
        <v>0</v>
      </c>
      <c r="L27" s="36">
        <v>88271</v>
      </c>
      <c r="M27" s="37">
        <v>344729</v>
      </c>
      <c r="N27" s="38">
        <v>0</v>
      </c>
      <c r="O27" s="38">
        <v>0</v>
      </c>
      <c r="P27" s="38">
        <v>0</v>
      </c>
      <c r="Q27" s="36">
        <v>344729</v>
      </c>
      <c r="R27" s="60"/>
    </row>
    <row r="28" spans="1:18" s="30" customFormat="1" ht="12.75" customHeight="1">
      <c r="A28" s="31"/>
      <c r="B28" s="68" t="s">
        <v>36</v>
      </c>
      <c r="C28" s="60"/>
      <c r="D28" s="190"/>
      <c r="E28" s="36">
        <v>200000</v>
      </c>
      <c r="F28" s="37">
        <v>200000</v>
      </c>
      <c r="G28" s="36">
        <v>0</v>
      </c>
      <c r="H28" s="69"/>
      <c r="I28" s="69"/>
      <c r="J28" s="70"/>
      <c r="K28" s="70"/>
      <c r="L28" s="69"/>
      <c r="M28" s="71"/>
      <c r="N28" s="72"/>
      <c r="O28" s="72"/>
      <c r="P28" s="72"/>
      <c r="Q28" s="69"/>
      <c r="R28" s="60"/>
    </row>
    <row r="29" spans="1:18" s="21" customFormat="1" ht="12" customHeight="1">
      <c r="A29" s="32"/>
      <c r="B29" s="15" t="s">
        <v>27</v>
      </c>
      <c r="C29" s="195"/>
      <c r="D29" s="191"/>
      <c r="E29" s="33">
        <v>433000</v>
      </c>
      <c r="F29" s="34">
        <v>88271</v>
      </c>
      <c r="G29" s="33">
        <v>344729</v>
      </c>
      <c r="H29" s="170"/>
      <c r="I29" s="170"/>
      <c r="J29" s="170"/>
      <c r="K29" s="170"/>
      <c r="L29" s="170"/>
      <c r="M29" s="170"/>
      <c r="N29" s="170"/>
      <c r="O29" s="170"/>
      <c r="P29" s="170"/>
      <c r="Q29" s="170"/>
      <c r="R29" s="39"/>
    </row>
    <row r="30" spans="1:18" s="21" customFormat="1" ht="11.25" customHeight="1">
      <c r="A30" s="41"/>
      <c r="B30" s="16" t="s">
        <v>37</v>
      </c>
      <c r="C30" s="179"/>
      <c r="D30" s="192"/>
      <c r="E30" s="38">
        <v>0</v>
      </c>
      <c r="F30" s="38">
        <v>0</v>
      </c>
      <c r="G30" s="38">
        <v>0</v>
      </c>
      <c r="H30" s="171"/>
      <c r="I30" s="171"/>
      <c r="J30" s="171"/>
      <c r="K30" s="171"/>
      <c r="L30" s="171"/>
      <c r="M30" s="171"/>
      <c r="N30" s="171"/>
      <c r="O30" s="171"/>
      <c r="P30" s="171"/>
      <c r="Q30" s="171"/>
      <c r="R30" s="39"/>
    </row>
    <row r="31" spans="2:18" s="21" customFormat="1" ht="12" customHeight="1">
      <c r="B31" s="79"/>
      <c r="C31" s="66"/>
      <c r="D31" s="77"/>
      <c r="E31" s="80"/>
      <c r="F31" s="80"/>
      <c r="G31" s="80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39"/>
    </row>
    <row r="32" spans="2:18" s="21" customFormat="1" ht="12" customHeight="1">
      <c r="B32" s="79"/>
      <c r="C32" s="66"/>
      <c r="D32" s="77"/>
      <c r="E32" s="80"/>
      <c r="F32" s="80"/>
      <c r="G32" s="80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39"/>
    </row>
    <row r="33" spans="2:18" s="21" customFormat="1" ht="20.25" customHeight="1">
      <c r="B33" s="79"/>
      <c r="C33" s="66"/>
      <c r="D33" s="77"/>
      <c r="E33" s="80"/>
      <c r="F33" s="80"/>
      <c r="G33" s="80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39"/>
    </row>
    <row r="34" spans="2:18" s="21" customFormat="1" ht="7.5" customHeight="1">
      <c r="B34" s="79"/>
      <c r="C34" s="66"/>
      <c r="D34" s="77"/>
      <c r="E34" s="80"/>
      <c r="F34" s="80"/>
      <c r="G34" s="80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39"/>
    </row>
    <row r="35" spans="1:18" s="21" customFormat="1" ht="8.25" customHeight="1">
      <c r="A35" s="2"/>
      <c r="B35" s="73"/>
      <c r="C35" s="67"/>
      <c r="D35" s="74"/>
      <c r="E35" s="75"/>
      <c r="F35" s="75"/>
      <c r="G35" s="75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39"/>
    </row>
    <row r="36" spans="1:18" s="94" customFormat="1" ht="8.25" customHeight="1">
      <c r="A36" s="89">
        <v>1</v>
      </c>
      <c r="B36" s="90">
        <v>2</v>
      </c>
      <c r="C36" s="90">
        <v>3</v>
      </c>
      <c r="D36" s="91">
        <v>4</v>
      </c>
      <c r="E36" s="90">
        <v>5</v>
      </c>
      <c r="F36" s="91">
        <v>6</v>
      </c>
      <c r="G36" s="90">
        <v>7</v>
      </c>
      <c r="H36" s="91">
        <v>8</v>
      </c>
      <c r="I36" s="90">
        <v>9</v>
      </c>
      <c r="J36" s="91">
        <v>10</v>
      </c>
      <c r="K36" s="90">
        <v>11</v>
      </c>
      <c r="L36" s="90">
        <v>12</v>
      </c>
      <c r="M36" s="89">
        <v>13</v>
      </c>
      <c r="N36" s="90">
        <v>14</v>
      </c>
      <c r="O36" s="90">
        <v>15</v>
      </c>
      <c r="P36" s="90">
        <v>16</v>
      </c>
      <c r="Q36" s="92">
        <v>17</v>
      </c>
      <c r="R36" s="93"/>
    </row>
    <row r="37" spans="1:18" s="30" customFormat="1" ht="11.25" customHeight="1">
      <c r="A37" s="28" t="s">
        <v>48</v>
      </c>
      <c r="B37" s="11" t="s">
        <v>17</v>
      </c>
      <c r="C37" s="184" t="s">
        <v>42</v>
      </c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81"/>
    </row>
    <row r="38" spans="1:18" s="30" customFormat="1" ht="11.25">
      <c r="A38" s="31"/>
      <c r="B38" s="12" t="s">
        <v>18</v>
      </c>
      <c r="C38" s="185"/>
      <c r="D38" s="184"/>
      <c r="E38" s="184"/>
      <c r="F38" s="184"/>
      <c r="G38" s="184"/>
      <c r="H38" s="184"/>
      <c r="I38" s="184"/>
      <c r="J38" s="184"/>
      <c r="K38" s="184"/>
      <c r="L38" s="184"/>
      <c r="M38" s="184"/>
      <c r="N38" s="184"/>
      <c r="O38" s="184"/>
      <c r="P38" s="184"/>
      <c r="Q38" s="184"/>
      <c r="R38" s="186"/>
    </row>
    <row r="39" spans="1:18" s="30" customFormat="1" ht="11.25">
      <c r="A39" s="31"/>
      <c r="B39" s="12" t="s">
        <v>19</v>
      </c>
      <c r="C39" s="185" t="s">
        <v>46</v>
      </c>
      <c r="D39" s="184"/>
      <c r="E39" s="184"/>
      <c r="F39" s="184"/>
      <c r="G39" s="184"/>
      <c r="H39" s="184"/>
      <c r="I39" s="184"/>
      <c r="J39" s="184"/>
      <c r="K39" s="184"/>
      <c r="L39" s="184"/>
      <c r="M39" s="184"/>
      <c r="N39" s="184"/>
      <c r="O39" s="184"/>
      <c r="P39" s="184"/>
      <c r="Q39" s="184"/>
      <c r="R39" s="186"/>
    </row>
    <row r="40" spans="1:18" s="30" customFormat="1" ht="12.75" customHeight="1">
      <c r="A40" s="31"/>
      <c r="B40" s="12" t="s">
        <v>20</v>
      </c>
      <c r="C40" s="187" t="s">
        <v>55</v>
      </c>
      <c r="D40" s="188"/>
      <c r="E40" s="188"/>
      <c r="F40" s="188"/>
      <c r="G40" s="188"/>
      <c r="H40" s="188"/>
      <c r="I40" s="188"/>
      <c r="J40" s="188"/>
      <c r="K40" s="188"/>
      <c r="L40" s="188"/>
      <c r="M40" s="188"/>
      <c r="N40" s="188"/>
      <c r="O40" s="188"/>
      <c r="P40" s="188"/>
      <c r="Q40" s="188"/>
      <c r="R40" s="189"/>
    </row>
    <row r="41" spans="1:18" s="30" customFormat="1" ht="11.25" customHeight="1">
      <c r="A41" s="31"/>
      <c r="B41" s="11"/>
      <c r="C41" s="58"/>
      <c r="D41" s="95">
        <v>921.92109</v>
      </c>
      <c r="E41" s="36">
        <f>E42+E43+E44</f>
        <v>321500</v>
      </c>
      <c r="F41" s="37">
        <f>F42+F43+F44</f>
        <v>134427</v>
      </c>
      <c r="G41" s="36">
        <f>G42+G43+G44</f>
        <v>187073</v>
      </c>
      <c r="H41" s="101">
        <v>320500</v>
      </c>
      <c r="I41" s="101">
        <v>133427</v>
      </c>
      <c r="J41" s="102">
        <v>0</v>
      </c>
      <c r="K41" s="102">
        <v>0</v>
      </c>
      <c r="L41" s="101">
        <v>133427</v>
      </c>
      <c r="M41" s="103">
        <v>187073</v>
      </c>
      <c r="N41" s="38">
        <v>0</v>
      </c>
      <c r="O41" s="38">
        <v>0</v>
      </c>
      <c r="P41" s="38">
        <v>0</v>
      </c>
      <c r="Q41" s="36">
        <v>187073</v>
      </c>
      <c r="R41" s="60"/>
    </row>
    <row r="42" spans="1:18" s="30" customFormat="1" ht="11.25" customHeight="1">
      <c r="A42" s="31"/>
      <c r="B42" s="68" t="s">
        <v>36</v>
      </c>
      <c r="C42" s="178"/>
      <c r="D42" s="222"/>
      <c r="E42" s="33">
        <v>1000</v>
      </c>
      <c r="F42" s="34">
        <v>1000</v>
      </c>
      <c r="G42" s="33">
        <v>0</v>
      </c>
      <c r="H42" s="219"/>
      <c r="I42" s="219"/>
      <c r="J42" s="219"/>
      <c r="K42" s="219"/>
      <c r="L42" s="219"/>
      <c r="M42" s="219"/>
      <c r="N42" s="177"/>
      <c r="O42" s="177"/>
      <c r="P42" s="177"/>
      <c r="Q42" s="177"/>
      <c r="R42" s="39"/>
    </row>
    <row r="43" spans="1:18" s="30" customFormat="1" ht="11.25" customHeight="1">
      <c r="A43" s="31"/>
      <c r="B43" s="15" t="s">
        <v>27</v>
      </c>
      <c r="C43" s="195"/>
      <c r="D43" s="223"/>
      <c r="E43" s="33">
        <f>F43+G43</f>
        <v>320500</v>
      </c>
      <c r="F43" s="36">
        <v>133427</v>
      </c>
      <c r="G43" s="37">
        <v>187073</v>
      </c>
      <c r="H43" s="220"/>
      <c r="I43" s="220"/>
      <c r="J43" s="220"/>
      <c r="K43" s="220"/>
      <c r="L43" s="220"/>
      <c r="M43" s="220"/>
      <c r="N43" s="170"/>
      <c r="O43" s="170"/>
      <c r="P43" s="170"/>
      <c r="Q43" s="170"/>
      <c r="R43" s="39"/>
    </row>
    <row r="44" spans="1:18" s="21" customFormat="1" ht="11.25" customHeight="1">
      <c r="A44" s="96"/>
      <c r="B44" s="16" t="s">
        <v>37</v>
      </c>
      <c r="C44" s="179"/>
      <c r="D44" s="224"/>
      <c r="E44" s="38">
        <v>0</v>
      </c>
      <c r="F44" s="38">
        <v>0</v>
      </c>
      <c r="G44" s="38">
        <v>0</v>
      </c>
      <c r="H44" s="221"/>
      <c r="I44" s="221"/>
      <c r="J44" s="221"/>
      <c r="K44" s="221"/>
      <c r="L44" s="221"/>
      <c r="M44" s="221"/>
      <c r="N44" s="171"/>
      <c r="O44" s="171"/>
      <c r="P44" s="171"/>
      <c r="Q44" s="171"/>
      <c r="R44" s="39"/>
    </row>
    <row r="45" spans="1:18" s="30" customFormat="1" ht="11.25" customHeight="1">
      <c r="A45" s="28" t="s">
        <v>51</v>
      </c>
      <c r="B45" s="11" t="s">
        <v>17</v>
      </c>
      <c r="C45" s="184" t="s">
        <v>42</v>
      </c>
      <c r="D45" s="184"/>
      <c r="E45" s="184"/>
      <c r="F45" s="184"/>
      <c r="G45" s="184"/>
      <c r="H45" s="184"/>
      <c r="I45" s="184"/>
      <c r="J45" s="184"/>
      <c r="K45" s="184"/>
      <c r="L45" s="184"/>
      <c r="M45" s="184"/>
      <c r="N45" s="184"/>
      <c r="O45" s="184"/>
      <c r="P45" s="184"/>
      <c r="Q45" s="184"/>
      <c r="R45" s="81"/>
    </row>
    <row r="46" spans="1:18" s="30" customFormat="1" ht="11.25">
      <c r="A46" s="31"/>
      <c r="B46" s="12" t="s">
        <v>18</v>
      </c>
      <c r="C46" s="185"/>
      <c r="D46" s="184"/>
      <c r="E46" s="184"/>
      <c r="F46" s="184"/>
      <c r="G46" s="184"/>
      <c r="H46" s="184"/>
      <c r="I46" s="184"/>
      <c r="J46" s="184"/>
      <c r="K46" s="184"/>
      <c r="L46" s="184"/>
      <c r="M46" s="184"/>
      <c r="N46" s="184"/>
      <c r="O46" s="184"/>
      <c r="P46" s="184"/>
      <c r="Q46" s="184"/>
      <c r="R46" s="186"/>
    </row>
    <row r="47" spans="1:18" s="30" customFormat="1" ht="11.25">
      <c r="A47" s="31"/>
      <c r="B47" s="12" t="s">
        <v>19</v>
      </c>
      <c r="C47" s="185" t="s">
        <v>46</v>
      </c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6"/>
    </row>
    <row r="48" spans="1:18" s="30" customFormat="1" ht="12.75" customHeight="1">
      <c r="A48" s="31"/>
      <c r="B48" s="12" t="s">
        <v>20</v>
      </c>
      <c r="C48" s="187" t="s">
        <v>52</v>
      </c>
      <c r="D48" s="188"/>
      <c r="E48" s="188"/>
      <c r="F48" s="188"/>
      <c r="G48" s="188"/>
      <c r="H48" s="188"/>
      <c r="I48" s="188"/>
      <c r="J48" s="188"/>
      <c r="K48" s="188"/>
      <c r="L48" s="188"/>
      <c r="M48" s="188"/>
      <c r="N48" s="188"/>
      <c r="O48" s="188"/>
      <c r="P48" s="188"/>
      <c r="Q48" s="188"/>
      <c r="R48" s="189"/>
    </row>
    <row r="49" spans="1:18" s="30" customFormat="1" ht="12" customHeight="1">
      <c r="A49" s="31"/>
      <c r="B49" s="12" t="s">
        <v>21</v>
      </c>
      <c r="C49" s="58"/>
      <c r="D49" s="59" t="s">
        <v>45</v>
      </c>
      <c r="E49" s="36">
        <f>E50+E51</f>
        <v>271000.29</v>
      </c>
      <c r="F49" s="37">
        <f>F50+F51</f>
        <v>121732.29</v>
      </c>
      <c r="G49" s="36">
        <f>G50+G51</f>
        <v>149268</v>
      </c>
      <c r="H49" s="36">
        <v>270000.29</v>
      </c>
      <c r="I49" s="34">
        <v>120732.29</v>
      </c>
      <c r="J49" s="35">
        <v>0</v>
      </c>
      <c r="K49" s="35">
        <v>0</v>
      </c>
      <c r="L49" s="33">
        <v>120732.29</v>
      </c>
      <c r="M49" s="37">
        <v>149268</v>
      </c>
      <c r="N49" s="38">
        <v>0</v>
      </c>
      <c r="O49" s="38">
        <v>0</v>
      </c>
      <c r="P49" s="38">
        <v>0</v>
      </c>
      <c r="Q49" s="36">
        <v>149268</v>
      </c>
      <c r="R49" s="60"/>
    </row>
    <row r="50" spans="1:18" s="30" customFormat="1" ht="11.25" customHeight="1">
      <c r="A50" s="31"/>
      <c r="B50" s="68" t="s">
        <v>36</v>
      </c>
      <c r="C50" s="60"/>
      <c r="D50" s="190"/>
      <c r="E50" s="36">
        <v>1000</v>
      </c>
      <c r="F50" s="37">
        <v>1000</v>
      </c>
      <c r="G50" s="36">
        <v>0</v>
      </c>
      <c r="H50" s="69"/>
      <c r="I50" s="69"/>
      <c r="J50" s="70"/>
      <c r="K50" s="70"/>
      <c r="L50" s="69"/>
      <c r="M50" s="71"/>
      <c r="N50" s="72"/>
      <c r="O50" s="72"/>
      <c r="P50" s="72"/>
      <c r="Q50" s="69"/>
      <c r="R50" s="60"/>
    </row>
    <row r="51" spans="1:18" s="21" customFormat="1" ht="11.25" customHeight="1">
      <c r="A51" s="32"/>
      <c r="B51" s="15" t="s">
        <v>27</v>
      </c>
      <c r="C51" s="195"/>
      <c r="D51" s="191"/>
      <c r="E51" s="33">
        <v>270000.29</v>
      </c>
      <c r="F51" s="34">
        <v>120732.29</v>
      </c>
      <c r="G51" s="33">
        <v>149268</v>
      </c>
      <c r="H51" s="170"/>
      <c r="I51" s="170"/>
      <c r="J51" s="170"/>
      <c r="K51" s="170"/>
      <c r="L51" s="170"/>
      <c r="M51" s="170"/>
      <c r="N51" s="170"/>
      <c r="O51" s="170"/>
      <c r="P51" s="170"/>
      <c r="Q51" s="170"/>
      <c r="R51" s="39"/>
    </row>
    <row r="52" spans="1:18" s="21" customFormat="1" ht="11.25" customHeight="1">
      <c r="A52" s="41"/>
      <c r="B52" s="16" t="s">
        <v>37</v>
      </c>
      <c r="C52" s="179"/>
      <c r="D52" s="192"/>
      <c r="E52" s="38"/>
      <c r="F52" s="38">
        <v>0</v>
      </c>
      <c r="G52" s="38">
        <v>0</v>
      </c>
      <c r="H52" s="171"/>
      <c r="I52" s="171"/>
      <c r="J52" s="171"/>
      <c r="K52" s="171"/>
      <c r="L52" s="171"/>
      <c r="M52" s="171"/>
      <c r="N52" s="171"/>
      <c r="O52" s="171"/>
      <c r="P52" s="171"/>
      <c r="Q52" s="171"/>
      <c r="R52" s="39"/>
    </row>
    <row r="53" spans="1:17" s="30" customFormat="1" ht="11.25" customHeight="1">
      <c r="A53" s="28" t="s">
        <v>56</v>
      </c>
      <c r="B53" s="11" t="s">
        <v>17</v>
      </c>
      <c r="C53" s="163" t="s">
        <v>42</v>
      </c>
      <c r="D53" s="164"/>
      <c r="E53" s="164"/>
      <c r="F53" s="164"/>
      <c r="G53" s="164"/>
      <c r="H53" s="164"/>
      <c r="I53" s="164"/>
      <c r="J53" s="164"/>
      <c r="K53" s="164"/>
      <c r="L53" s="164"/>
      <c r="M53" s="164"/>
      <c r="N53" s="164"/>
      <c r="O53" s="164"/>
      <c r="P53" s="164"/>
      <c r="Q53" s="164"/>
    </row>
    <row r="54" spans="1:18" s="30" customFormat="1" ht="11.25">
      <c r="A54" s="31"/>
      <c r="B54" s="12" t="s">
        <v>18</v>
      </c>
      <c r="C54" s="163"/>
      <c r="D54" s="164"/>
      <c r="E54" s="164"/>
      <c r="F54" s="164"/>
      <c r="G54" s="164"/>
      <c r="H54" s="164"/>
      <c r="I54" s="164"/>
      <c r="J54" s="164"/>
      <c r="K54" s="164"/>
      <c r="L54" s="164"/>
      <c r="M54" s="164"/>
      <c r="N54" s="164"/>
      <c r="O54" s="164"/>
      <c r="P54" s="164"/>
      <c r="Q54" s="164"/>
      <c r="R54" s="164"/>
    </row>
    <row r="55" spans="1:18" s="30" customFormat="1" ht="11.25">
      <c r="A55" s="31"/>
      <c r="B55" s="12" t="s">
        <v>19</v>
      </c>
      <c r="C55" s="163" t="s">
        <v>46</v>
      </c>
      <c r="D55" s="164"/>
      <c r="E55" s="164"/>
      <c r="F55" s="164"/>
      <c r="G55" s="164"/>
      <c r="H55" s="164"/>
      <c r="I55" s="164"/>
      <c r="J55" s="164"/>
      <c r="K55" s="164"/>
      <c r="L55" s="164"/>
      <c r="M55" s="164"/>
      <c r="N55" s="164"/>
      <c r="O55" s="164"/>
      <c r="P55" s="164"/>
      <c r="Q55" s="164"/>
      <c r="R55" s="164"/>
    </row>
    <row r="56" spans="1:18" s="30" customFormat="1" ht="12.75" customHeight="1">
      <c r="A56" s="31"/>
      <c r="B56" s="12" t="s">
        <v>20</v>
      </c>
      <c r="C56" s="165" t="s">
        <v>49</v>
      </c>
      <c r="D56" s="166"/>
      <c r="E56" s="166"/>
      <c r="F56" s="166"/>
      <c r="G56" s="166"/>
      <c r="H56" s="166"/>
      <c r="I56" s="166"/>
      <c r="J56" s="166"/>
      <c r="K56" s="166"/>
      <c r="L56" s="166"/>
      <c r="M56" s="166"/>
      <c r="N56" s="166"/>
      <c r="O56" s="166"/>
      <c r="P56" s="166"/>
      <c r="Q56" s="166"/>
      <c r="R56" s="166"/>
    </row>
    <row r="57" spans="1:18" s="30" customFormat="1" ht="11.25" customHeight="1">
      <c r="A57" s="31"/>
      <c r="B57" s="12" t="s">
        <v>21</v>
      </c>
      <c r="C57" s="58"/>
      <c r="D57" s="59" t="s">
        <v>50</v>
      </c>
      <c r="E57" s="36">
        <f>E58+E59</f>
        <v>521000</v>
      </c>
      <c r="F57" s="37">
        <f>F58+F59</f>
        <v>321000</v>
      </c>
      <c r="G57" s="36">
        <f>G58+G59</f>
        <v>200000</v>
      </c>
      <c r="H57" s="36">
        <v>520000</v>
      </c>
      <c r="I57" s="36">
        <v>320000</v>
      </c>
      <c r="J57" s="35">
        <v>0</v>
      </c>
      <c r="K57" s="35">
        <v>0</v>
      </c>
      <c r="L57" s="36">
        <v>320000</v>
      </c>
      <c r="M57" s="37">
        <v>200000</v>
      </c>
      <c r="N57" s="38">
        <v>0</v>
      </c>
      <c r="O57" s="38">
        <v>0</v>
      </c>
      <c r="P57" s="38">
        <v>0</v>
      </c>
      <c r="Q57" s="36">
        <v>200000</v>
      </c>
      <c r="R57" s="60"/>
    </row>
    <row r="58" spans="1:18" s="30" customFormat="1" ht="11.25" customHeight="1">
      <c r="A58" s="31"/>
      <c r="B58" s="68" t="s">
        <v>36</v>
      </c>
      <c r="C58" s="60"/>
      <c r="D58" s="190"/>
      <c r="E58" s="36">
        <v>1000</v>
      </c>
      <c r="F58" s="37">
        <v>1000</v>
      </c>
      <c r="G58" s="36">
        <v>0</v>
      </c>
      <c r="H58" s="69"/>
      <c r="I58" s="69"/>
      <c r="J58" s="70"/>
      <c r="K58" s="70"/>
      <c r="L58" s="99"/>
      <c r="M58" s="100"/>
      <c r="N58" s="97"/>
      <c r="O58" s="97"/>
      <c r="P58" s="97"/>
      <c r="Q58" s="99"/>
      <c r="R58" s="60"/>
    </row>
    <row r="59" spans="1:18" s="21" customFormat="1" ht="11.25" customHeight="1">
      <c r="A59" s="41"/>
      <c r="B59" s="98" t="s">
        <v>27</v>
      </c>
      <c r="C59" s="42"/>
      <c r="D59" s="192"/>
      <c r="E59" s="33">
        <v>520000</v>
      </c>
      <c r="F59" s="34">
        <v>320000</v>
      </c>
      <c r="G59" s="33">
        <v>200000</v>
      </c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39"/>
    </row>
    <row r="60" spans="1:17" s="30" customFormat="1" ht="11.25" customHeight="1">
      <c r="A60" s="28" t="s">
        <v>61</v>
      </c>
      <c r="B60" s="11" t="s">
        <v>17</v>
      </c>
      <c r="C60" s="163" t="s">
        <v>42</v>
      </c>
      <c r="D60" s="164"/>
      <c r="E60" s="164"/>
      <c r="F60" s="164"/>
      <c r="G60" s="164"/>
      <c r="H60" s="164"/>
      <c r="I60" s="164"/>
      <c r="J60" s="164"/>
      <c r="K60" s="164"/>
      <c r="L60" s="164"/>
      <c r="M60" s="164"/>
      <c r="N60" s="164"/>
      <c r="O60" s="164"/>
      <c r="P60" s="164"/>
      <c r="Q60" s="164"/>
    </row>
    <row r="61" spans="1:18" s="30" customFormat="1" ht="11.25">
      <c r="A61" s="31"/>
      <c r="B61" s="12" t="s">
        <v>18</v>
      </c>
      <c r="C61" s="163"/>
      <c r="D61" s="164"/>
      <c r="E61" s="164"/>
      <c r="F61" s="164"/>
      <c r="G61" s="164"/>
      <c r="H61" s="164"/>
      <c r="I61" s="164"/>
      <c r="J61" s="164"/>
      <c r="K61" s="164"/>
      <c r="L61" s="164"/>
      <c r="M61" s="164"/>
      <c r="N61" s="164"/>
      <c r="O61" s="164"/>
      <c r="P61" s="164"/>
      <c r="Q61" s="164"/>
      <c r="R61" s="164"/>
    </row>
    <row r="62" spans="1:18" s="30" customFormat="1" ht="11.25">
      <c r="A62" s="31"/>
      <c r="B62" s="12" t="s">
        <v>19</v>
      </c>
      <c r="C62" s="163">
        <v>321</v>
      </c>
      <c r="D62" s="164"/>
      <c r="E62" s="164"/>
      <c r="F62" s="164"/>
      <c r="G62" s="164"/>
      <c r="H62" s="164"/>
      <c r="I62" s="164"/>
      <c r="J62" s="164"/>
      <c r="K62" s="164"/>
      <c r="L62" s="164"/>
      <c r="M62" s="164"/>
      <c r="N62" s="164"/>
      <c r="O62" s="164"/>
      <c r="P62" s="164"/>
      <c r="Q62" s="164"/>
      <c r="R62" s="164"/>
    </row>
    <row r="63" spans="1:18" s="30" customFormat="1" ht="12.75" customHeight="1">
      <c r="A63" s="31"/>
      <c r="B63" s="12" t="s">
        <v>20</v>
      </c>
      <c r="C63" s="165" t="s">
        <v>60</v>
      </c>
      <c r="D63" s="166"/>
      <c r="E63" s="166"/>
      <c r="F63" s="166"/>
      <c r="G63" s="166"/>
      <c r="H63" s="166"/>
      <c r="I63" s="166"/>
      <c r="J63" s="166"/>
      <c r="K63" s="166"/>
      <c r="L63" s="166"/>
      <c r="M63" s="166"/>
      <c r="N63" s="166"/>
      <c r="O63" s="166"/>
      <c r="P63" s="166"/>
      <c r="Q63" s="166"/>
      <c r="R63" s="166"/>
    </row>
    <row r="64" spans="1:18" s="30" customFormat="1" ht="11.25" customHeight="1">
      <c r="A64" s="31"/>
      <c r="B64" s="12" t="s">
        <v>21</v>
      </c>
      <c r="C64" s="58"/>
      <c r="D64" s="59" t="s">
        <v>38</v>
      </c>
      <c r="E64" s="36">
        <v>810000</v>
      </c>
      <c r="F64" s="37">
        <v>345365.47</v>
      </c>
      <c r="G64" s="36">
        <v>464634.53</v>
      </c>
      <c r="H64" s="36">
        <v>810000</v>
      </c>
      <c r="I64" s="36">
        <v>345365.47</v>
      </c>
      <c r="J64" s="35">
        <v>0</v>
      </c>
      <c r="K64" s="35">
        <v>0</v>
      </c>
      <c r="L64" s="36">
        <v>345365.47</v>
      </c>
      <c r="M64" s="36">
        <v>464634.53</v>
      </c>
      <c r="N64" s="38">
        <v>0</v>
      </c>
      <c r="O64" s="38">
        <v>0</v>
      </c>
      <c r="P64" s="38">
        <v>0</v>
      </c>
      <c r="Q64" s="36">
        <v>464634.53</v>
      </c>
      <c r="R64" s="60"/>
    </row>
    <row r="65" spans="1:18" s="30" customFormat="1" ht="11.25" customHeight="1">
      <c r="A65" s="49"/>
      <c r="B65" s="11" t="s">
        <v>27</v>
      </c>
      <c r="C65" s="105"/>
      <c r="D65" s="110"/>
      <c r="E65" s="36">
        <v>810000</v>
      </c>
      <c r="F65" s="37">
        <v>345365.47</v>
      </c>
      <c r="G65" s="36">
        <v>464634.53</v>
      </c>
      <c r="H65" s="51"/>
      <c r="I65" s="51"/>
      <c r="J65" s="107"/>
      <c r="K65" s="107"/>
      <c r="L65" s="36"/>
      <c r="M65" s="37"/>
      <c r="N65" s="38"/>
      <c r="O65" s="38"/>
      <c r="P65" s="38"/>
      <c r="Q65" s="36"/>
      <c r="R65" s="60"/>
    </row>
    <row r="66" spans="1:17" s="30" customFormat="1" ht="11.25" customHeight="1">
      <c r="A66" s="28" t="s">
        <v>62</v>
      </c>
      <c r="B66" s="11" t="s">
        <v>17</v>
      </c>
      <c r="C66" s="163" t="s">
        <v>42</v>
      </c>
      <c r="D66" s="164"/>
      <c r="E66" s="164"/>
      <c r="F66" s="164"/>
      <c r="G66" s="164"/>
      <c r="H66" s="164"/>
      <c r="I66" s="164"/>
      <c r="J66" s="164"/>
      <c r="K66" s="164"/>
      <c r="L66" s="164"/>
      <c r="M66" s="164"/>
      <c r="N66" s="164"/>
      <c r="O66" s="164"/>
      <c r="P66" s="164"/>
      <c r="Q66" s="164"/>
    </row>
    <row r="67" spans="1:18" s="30" customFormat="1" ht="11.25">
      <c r="A67" s="31"/>
      <c r="B67" s="12" t="s">
        <v>18</v>
      </c>
      <c r="C67" s="163"/>
      <c r="D67" s="164"/>
      <c r="E67" s="164"/>
      <c r="F67" s="164"/>
      <c r="G67" s="164"/>
      <c r="H67" s="164"/>
      <c r="I67" s="164"/>
      <c r="J67" s="164"/>
      <c r="K67" s="164"/>
      <c r="L67" s="164"/>
      <c r="M67" s="164"/>
      <c r="N67" s="164"/>
      <c r="O67" s="164"/>
      <c r="P67" s="164"/>
      <c r="Q67" s="164"/>
      <c r="R67" s="164"/>
    </row>
    <row r="68" spans="1:18" s="30" customFormat="1" ht="11.25">
      <c r="A68" s="31"/>
      <c r="B68" s="12" t="s">
        <v>19</v>
      </c>
      <c r="C68" s="163"/>
      <c r="D68" s="164"/>
      <c r="E68" s="164"/>
      <c r="F68" s="164"/>
      <c r="G68" s="164"/>
      <c r="H68" s="164"/>
      <c r="I68" s="164"/>
      <c r="J68" s="164"/>
      <c r="K68" s="164"/>
      <c r="L68" s="164"/>
      <c r="M68" s="164"/>
      <c r="N68" s="164"/>
      <c r="O68" s="164"/>
      <c r="P68" s="164"/>
      <c r="Q68" s="164"/>
      <c r="R68" s="164"/>
    </row>
    <row r="69" spans="1:18" s="30" customFormat="1" ht="12.75" customHeight="1">
      <c r="A69" s="31"/>
      <c r="B69" s="12" t="s">
        <v>20</v>
      </c>
      <c r="C69" s="165" t="s">
        <v>63</v>
      </c>
      <c r="D69" s="166"/>
      <c r="E69" s="166"/>
      <c r="F69" s="166"/>
      <c r="G69" s="166"/>
      <c r="H69" s="166"/>
      <c r="I69" s="166"/>
      <c r="J69" s="166"/>
      <c r="K69" s="166"/>
      <c r="L69" s="166"/>
      <c r="M69" s="166"/>
      <c r="N69" s="166"/>
      <c r="O69" s="166"/>
      <c r="P69" s="166"/>
      <c r="Q69" s="166"/>
      <c r="R69" s="166"/>
    </row>
    <row r="70" spans="1:18" s="30" customFormat="1" ht="11.25" customHeight="1">
      <c r="A70" s="31"/>
      <c r="B70" s="12" t="s">
        <v>21</v>
      </c>
      <c r="C70" s="58"/>
      <c r="D70" s="59" t="s">
        <v>38</v>
      </c>
      <c r="E70" s="36">
        <v>1209000</v>
      </c>
      <c r="F70" s="36">
        <v>467211.32</v>
      </c>
      <c r="G70" s="37">
        <v>741788.68</v>
      </c>
      <c r="H70" s="36">
        <v>1209000</v>
      </c>
      <c r="I70" s="36">
        <v>467211.32</v>
      </c>
      <c r="J70" s="35">
        <v>0</v>
      </c>
      <c r="K70" s="35">
        <v>0</v>
      </c>
      <c r="L70" s="36">
        <v>467211.32</v>
      </c>
      <c r="M70" s="37">
        <v>741788.68</v>
      </c>
      <c r="N70" s="38">
        <v>0</v>
      </c>
      <c r="O70" s="38">
        <v>0</v>
      </c>
      <c r="P70" s="38">
        <v>0</v>
      </c>
      <c r="Q70" s="36">
        <v>741788.68</v>
      </c>
      <c r="R70" s="60"/>
    </row>
    <row r="71" spans="1:18" s="30" customFormat="1" ht="11.25" customHeight="1">
      <c r="A71" s="50"/>
      <c r="B71" s="12" t="s">
        <v>27</v>
      </c>
      <c r="C71" s="58"/>
      <c r="D71" s="110"/>
      <c r="E71" s="36">
        <v>0</v>
      </c>
      <c r="F71" s="36">
        <v>467211.32</v>
      </c>
      <c r="G71" s="37">
        <v>741788.68</v>
      </c>
      <c r="H71" s="36"/>
      <c r="I71" s="36"/>
      <c r="J71" s="35"/>
      <c r="K71" s="35"/>
      <c r="L71" s="36"/>
      <c r="M71" s="37"/>
      <c r="N71" s="38"/>
      <c r="O71" s="38"/>
      <c r="P71" s="38"/>
      <c r="Q71" s="36"/>
      <c r="R71" s="60"/>
    </row>
    <row r="72" spans="1:17" s="30" customFormat="1" ht="11.25" customHeight="1">
      <c r="A72" s="28" t="s">
        <v>72</v>
      </c>
      <c r="B72" s="11" t="s">
        <v>17</v>
      </c>
      <c r="C72" s="180" t="s">
        <v>73</v>
      </c>
      <c r="D72" s="181"/>
      <c r="E72" s="181"/>
      <c r="F72" s="181"/>
      <c r="G72" s="181"/>
      <c r="H72" s="181"/>
      <c r="I72" s="181"/>
      <c r="J72" s="181"/>
      <c r="K72" s="181"/>
      <c r="L72" s="181"/>
      <c r="M72" s="181"/>
      <c r="N72" s="181"/>
      <c r="O72" s="181"/>
      <c r="P72" s="181"/>
      <c r="Q72" s="181"/>
    </row>
    <row r="73" spans="1:17" s="30" customFormat="1" ht="11.25" customHeight="1">
      <c r="A73" s="31"/>
      <c r="B73" s="12" t="s">
        <v>18</v>
      </c>
      <c r="C73" s="182"/>
      <c r="D73" s="183"/>
      <c r="E73" s="183"/>
      <c r="F73" s="183"/>
      <c r="G73" s="183"/>
      <c r="H73" s="183"/>
      <c r="I73" s="183"/>
      <c r="J73" s="183"/>
      <c r="K73" s="183"/>
      <c r="L73" s="183"/>
      <c r="M73" s="183"/>
      <c r="N73" s="183"/>
      <c r="O73" s="183"/>
      <c r="P73" s="183"/>
      <c r="Q73" s="183"/>
    </row>
    <row r="74" spans="1:17" s="30" customFormat="1" ht="11.25" customHeight="1">
      <c r="A74" s="31"/>
      <c r="B74" s="12" t="s">
        <v>19</v>
      </c>
      <c r="C74" s="163" t="s">
        <v>74</v>
      </c>
      <c r="D74" s="164"/>
      <c r="E74" s="164"/>
      <c r="F74" s="164"/>
      <c r="G74" s="164"/>
      <c r="H74" s="164"/>
      <c r="I74" s="164"/>
      <c r="J74" s="164"/>
      <c r="K74" s="164"/>
      <c r="L74" s="164"/>
      <c r="M74" s="164"/>
      <c r="N74" s="164"/>
      <c r="O74" s="164"/>
      <c r="P74" s="164"/>
      <c r="Q74" s="164"/>
    </row>
    <row r="75" spans="1:17" s="30" customFormat="1" ht="11.25" customHeight="1">
      <c r="A75" s="31"/>
      <c r="B75" s="12" t="s">
        <v>20</v>
      </c>
      <c r="C75" s="165" t="s">
        <v>75</v>
      </c>
      <c r="D75" s="166"/>
      <c r="E75" s="166"/>
      <c r="F75" s="166"/>
      <c r="G75" s="166"/>
      <c r="H75" s="166"/>
      <c r="I75" s="166"/>
      <c r="J75" s="166"/>
      <c r="K75" s="166"/>
      <c r="L75" s="166"/>
      <c r="M75" s="166"/>
      <c r="N75" s="166"/>
      <c r="O75" s="166"/>
      <c r="P75" s="166"/>
      <c r="Q75" s="166"/>
    </row>
    <row r="76" spans="1:17" s="30" customFormat="1" ht="11.25" customHeight="1">
      <c r="A76" s="31"/>
      <c r="B76" s="12" t="s">
        <v>21</v>
      </c>
      <c r="C76" s="113"/>
      <c r="D76" s="59" t="s">
        <v>45</v>
      </c>
      <c r="E76" s="36">
        <f>E77</f>
        <v>14000</v>
      </c>
      <c r="F76" s="36">
        <f>F77</f>
        <v>6000</v>
      </c>
      <c r="G76" s="36">
        <f>G77</f>
        <v>8000</v>
      </c>
      <c r="H76" s="36">
        <v>14000</v>
      </c>
      <c r="I76" s="36">
        <v>6000</v>
      </c>
      <c r="J76" s="35">
        <v>0</v>
      </c>
      <c r="K76" s="35">
        <v>0</v>
      </c>
      <c r="L76" s="36">
        <v>6000</v>
      </c>
      <c r="M76" s="36">
        <v>8000</v>
      </c>
      <c r="N76" s="38">
        <v>0</v>
      </c>
      <c r="O76" s="38">
        <v>0</v>
      </c>
      <c r="P76" s="38">
        <v>0</v>
      </c>
      <c r="Q76" s="36">
        <v>8000</v>
      </c>
    </row>
    <row r="77" spans="1:17" s="30" customFormat="1" ht="12" customHeight="1">
      <c r="A77" s="50"/>
      <c r="B77" s="12" t="s">
        <v>27</v>
      </c>
      <c r="C77" s="113"/>
      <c r="D77" s="110"/>
      <c r="E77" s="36">
        <v>14000</v>
      </c>
      <c r="F77" s="36">
        <v>6000</v>
      </c>
      <c r="G77" s="36">
        <v>8000</v>
      </c>
      <c r="H77" s="36"/>
      <c r="I77" s="36"/>
      <c r="J77" s="35"/>
      <c r="K77" s="35"/>
      <c r="L77" s="36"/>
      <c r="M77" s="36"/>
      <c r="N77" s="38"/>
      <c r="O77" s="38"/>
      <c r="P77" s="38"/>
      <c r="Q77" s="36"/>
    </row>
    <row r="78" spans="2:17" s="30" customFormat="1" ht="5.25" customHeight="1">
      <c r="B78" s="121"/>
      <c r="D78" s="77"/>
      <c r="E78" s="71"/>
      <c r="F78" s="71"/>
      <c r="G78" s="71"/>
      <c r="H78" s="71"/>
      <c r="I78" s="71"/>
      <c r="J78" s="122"/>
      <c r="K78" s="122"/>
      <c r="L78" s="71"/>
      <c r="M78" s="71"/>
      <c r="N78" s="80"/>
      <c r="O78" s="80"/>
      <c r="P78" s="80"/>
      <c r="Q78" s="71"/>
    </row>
    <row r="79" spans="2:17" s="114" customFormat="1" ht="9" customHeight="1">
      <c r="B79" s="119"/>
      <c r="D79" s="74"/>
      <c r="E79" s="108"/>
      <c r="F79" s="108"/>
      <c r="G79" s="108"/>
      <c r="H79" s="108"/>
      <c r="I79" s="108"/>
      <c r="J79" s="120"/>
      <c r="K79" s="120"/>
      <c r="L79" s="108"/>
      <c r="M79" s="108"/>
      <c r="N79" s="75"/>
      <c r="O79" s="75"/>
      <c r="P79" s="75"/>
      <c r="Q79" s="108"/>
    </row>
    <row r="80" spans="1:18" s="94" customFormat="1" ht="6.75" customHeight="1">
      <c r="A80" s="89">
        <v>1</v>
      </c>
      <c r="B80" s="90">
        <v>2</v>
      </c>
      <c r="C80" s="90">
        <v>3</v>
      </c>
      <c r="D80" s="91">
        <v>4</v>
      </c>
      <c r="E80" s="90">
        <v>5</v>
      </c>
      <c r="F80" s="91">
        <v>6</v>
      </c>
      <c r="G80" s="90">
        <v>7</v>
      </c>
      <c r="H80" s="91">
        <v>8</v>
      </c>
      <c r="I80" s="90">
        <v>9</v>
      </c>
      <c r="J80" s="91">
        <v>10</v>
      </c>
      <c r="K80" s="90">
        <v>11</v>
      </c>
      <c r="L80" s="90">
        <v>12</v>
      </c>
      <c r="M80" s="89">
        <v>13</v>
      </c>
      <c r="N80" s="90">
        <v>14</v>
      </c>
      <c r="O80" s="90">
        <v>15</v>
      </c>
      <c r="P80" s="90">
        <v>16</v>
      </c>
      <c r="Q80" s="92">
        <v>17</v>
      </c>
      <c r="R80" s="93"/>
    </row>
    <row r="81" spans="1:17" s="21" customFormat="1" ht="21.75" customHeight="1">
      <c r="A81" s="117">
        <v>2</v>
      </c>
      <c r="B81" s="16" t="s">
        <v>29</v>
      </c>
      <c r="C81" s="193" t="s">
        <v>23</v>
      </c>
      <c r="D81" s="194"/>
      <c r="E81" s="52">
        <f>E86+E94+E101+E108+E115+E121+E129</f>
        <v>1399422.1900000002</v>
      </c>
      <c r="F81" s="52">
        <f aca="true" t="shared" si="1" ref="F81:Q81">F86+F94+F101+F108+F115+F121+F129</f>
        <v>203025.62999999998</v>
      </c>
      <c r="G81" s="52">
        <f t="shared" si="1"/>
        <v>1196396.56</v>
      </c>
      <c r="H81" s="52">
        <f t="shared" si="1"/>
        <v>648187.34</v>
      </c>
      <c r="I81" s="52">
        <f t="shared" si="1"/>
        <v>88493.52</v>
      </c>
      <c r="J81" s="52">
        <f t="shared" si="1"/>
        <v>0</v>
      </c>
      <c r="K81" s="52">
        <f t="shared" si="1"/>
        <v>0</v>
      </c>
      <c r="L81" s="52">
        <f t="shared" si="1"/>
        <v>88493.52</v>
      </c>
      <c r="M81" s="52">
        <f t="shared" si="1"/>
        <v>559694.32</v>
      </c>
      <c r="N81" s="52">
        <f t="shared" si="1"/>
        <v>0</v>
      </c>
      <c r="O81" s="52">
        <f t="shared" si="1"/>
        <v>0</v>
      </c>
      <c r="P81" s="52">
        <f t="shared" si="1"/>
        <v>0</v>
      </c>
      <c r="Q81" s="52">
        <f t="shared" si="1"/>
        <v>559693.82</v>
      </c>
    </row>
    <row r="82" spans="1:17" s="21" customFormat="1" ht="11.25">
      <c r="A82" s="112" t="s">
        <v>24</v>
      </c>
      <c r="B82" s="13" t="s">
        <v>17</v>
      </c>
      <c r="C82" s="164" t="s">
        <v>26</v>
      </c>
      <c r="D82" s="164"/>
      <c r="E82" s="164"/>
      <c r="F82" s="164"/>
      <c r="G82" s="164"/>
      <c r="H82" s="164"/>
      <c r="I82" s="164"/>
      <c r="J82" s="164"/>
      <c r="K82" s="164"/>
      <c r="L82" s="164"/>
      <c r="M82" s="164"/>
      <c r="N82" s="164"/>
      <c r="O82" s="164"/>
      <c r="P82" s="164"/>
      <c r="Q82" s="164"/>
    </row>
    <row r="83" spans="1:17" s="21" customFormat="1" ht="11.25" customHeight="1">
      <c r="A83" s="40"/>
      <c r="B83" s="13" t="s">
        <v>18</v>
      </c>
      <c r="C83" s="164" t="s">
        <v>32</v>
      </c>
      <c r="D83" s="164"/>
      <c r="E83" s="164"/>
      <c r="F83" s="164"/>
      <c r="G83" s="164"/>
      <c r="H83" s="164"/>
      <c r="I83" s="164"/>
      <c r="J83" s="164"/>
      <c r="K83" s="164"/>
      <c r="L83" s="164"/>
      <c r="M83" s="164"/>
      <c r="N83" s="164"/>
      <c r="O83" s="164"/>
      <c r="P83" s="164"/>
      <c r="Q83" s="164"/>
    </row>
    <row r="84" spans="1:17" s="21" customFormat="1" ht="11.25" customHeight="1">
      <c r="A84" s="40"/>
      <c r="B84" s="13" t="s">
        <v>19</v>
      </c>
      <c r="C84" s="176" t="s">
        <v>34</v>
      </c>
      <c r="D84" s="176"/>
      <c r="E84" s="176"/>
      <c r="F84" s="176"/>
      <c r="G84" s="176"/>
      <c r="H84" s="176"/>
      <c r="I84" s="176"/>
      <c r="J84" s="176"/>
      <c r="K84" s="176"/>
      <c r="L84" s="176"/>
      <c r="M84" s="176"/>
      <c r="N84" s="176"/>
      <c r="O84" s="176"/>
      <c r="P84" s="176"/>
      <c r="Q84" s="176"/>
    </row>
    <row r="85" spans="1:17" s="45" customFormat="1" ht="11.25" customHeight="1">
      <c r="A85" s="118"/>
      <c r="B85" s="13" t="s">
        <v>20</v>
      </c>
      <c r="C85" s="174" t="s">
        <v>58</v>
      </c>
      <c r="D85" s="174"/>
      <c r="E85" s="174"/>
      <c r="F85" s="174"/>
      <c r="G85" s="174"/>
      <c r="H85" s="174"/>
      <c r="I85" s="174"/>
      <c r="J85" s="174"/>
      <c r="K85" s="174"/>
      <c r="L85" s="174"/>
      <c r="M85" s="174"/>
      <c r="N85" s="174"/>
      <c r="O85" s="174"/>
      <c r="P85" s="174"/>
      <c r="Q85" s="174"/>
    </row>
    <row r="86" spans="1:17" s="21" customFormat="1" ht="11.25">
      <c r="A86" s="40"/>
      <c r="B86" s="13" t="s">
        <v>21</v>
      </c>
      <c r="C86" s="82"/>
      <c r="D86" s="83" t="s">
        <v>39</v>
      </c>
      <c r="E86" s="84">
        <f>E87+E88+E89</f>
        <v>450000</v>
      </c>
      <c r="F86" s="84">
        <f>F87+F88+F89</f>
        <v>67245</v>
      </c>
      <c r="G86" s="84">
        <f>G87+G88+G89</f>
        <v>382755</v>
      </c>
      <c r="H86" s="84">
        <v>134750</v>
      </c>
      <c r="I86" s="84">
        <v>20212.5</v>
      </c>
      <c r="J86" s="84">
        <v>0</v>
      </c>
      <c r="K86" s="84">
        <v>0</v>
      </c>
      <c r="L86" s="84">
        <v>20212.5</v>
      </c>
      <c r="M86" s="84">
        <v>114537.5</v>
      </c>
      <c r="N86" s="84">
        <v>0</v>
      </c>
      <c r="O86" s="85">
        <v>0</v>
      </c>
      <c r="P86" s="85">
        <v>0</v>
      </c>
      <c r="Q86" s="85">
        <v>114537.5</v>
      </c>
    </row>
    <row r="87" spans="1:17" s="21" customFormat="1" ht="11.25">
      <c r="A87" s="40"/>
      <c r="B87" s="111" t="s">
        <v>59</v>
      </c>
      <c r="C87" s="46"/>
      <c r="D87" s="56"/>
      <c r="E87" s="53">
        <v>97750</v>
      </c>
      <c r="F87" s="47">
        <v>14662.5</v>
      </c>
      <c r="G87" s="47">
        <v>83087.5</v>
      </c>
      <c r="H87" s="54"/>
      <c r="I87" s="54"/>
      <c r="J87" s="54"/>
      <c r="K87" s="54"/>
      <c r="L87" s="54"/>
      <c r="M87" s="54"/>
      <c r="N87" s="54"/>
      <c r="O87" s="55"/>
      <c r="P87" s="55"/>
      <c r="Q87" s="55"/>
    </row>
    <row r="88" spans="1:17" s="21" customFormat="1" ht="11.25">
      <c r="A88" s="40"/>
      <c r="B88" s="16" t="s">
        <v>22</v>
      </c>
      <c r="C88" s="57"/>
      <c r="D88" s="57"/>
      <c r="E88" s="48">
        <v>217500</v>
      </c>
      <c r="F88" s="38">
        <v>32370</v>
      </c>
      <c r="G88" s="38">
        <v>185130</v>
      </c>
      <c r="H88" s="172"/>
      <c r="I88" s="172"/>
      <c r="J88" s="172"/>
      <c r="K88" s="172"/>
      <c r="L88" s="172"/>
      <c r="M88" s="172"/>
      <c r="N88" s="172"/>
      <c r="O88" s="170"/>
      <c r="P88" s="170"/>
      <c r="Q88" s="170"/>
    </row>
    <row r="89" spans="1:17" s="21" customFormat="1" ht="11.25">
      <c r="A89" s="42"/>
      <c r="B89" s="16" t="s">
        <v>27</v>
      </c>
      <c r="C89" s="57"/>
      <c r="D89" s="57"/>
      <c r="E89" s="48">
        <v>134750</v>
      </c>
      <c r="F89" s="38">
        <v>20212.5</v>
      </c>
      <c r="G89" s="38">
        <v>114537.5</v>
      </c>
      <c r="H89" s="173"/>
      <c r="I89" s="173"/>
      <c r="J89" s="173"/>
      <c r="K89" s="173"/>
      <c r="L89" s="173"/>
      <c r="M89" s="173"/>
      <c r="N89" s="173"/>
      <c r="O89" s="171"/>
      <c r="P89" s="171"/>
      <c r="Q89" s="171"/>
    </row>
    <row r="90" spans="1:17" s="21" customFormat="1" ht="11.25">
      <c r="A90" s="44" t="s">
        <v>41</v>
      </c>
      <c r="B90" s="13" t="s">
        <v>17</v>
      </c>
      <c r="C90" s="164" t="s">
        <v>26</v>
      </c>
      <c r="D90" s="164"/>
      <c r="E90" s="164"/>
      <c r="F90" s="164"/>
      <c r="G90" s="164"/>
      <c r="H90" s="164"/>
      <c r="I90" s="164"/>
      <c r="J90" s="164"/>
      <c r="K90" s="164"/>
      <c r="L90" s="164"/>
      <c r="M90" s="164"/>
      <c r="N90" s="164"/>
      <c r="O90" s="164"/>
      <c r="P90" s="164"/>
      <c r="Q90" s="164"/>
    </row>
    <row r="91" spans="1:17" s="21" customFormat="1" ht="11.25" customHeight="1">
      <c r="A91" s="44"/>
      <c r="B91" s="13" t="s">
        <v>18</v>
      </c>
      <c r="C91" s="164" t="s">
        <v>32</v>
      </c>
      <c r="D91" s="164"/>
      <c r="E91" s="164"/>
      <c r="F91" s="164"/>
      <c r="G91" s="164"/>
      <c r="H91" s="164"/>
      <c r="I91" s="164"/>
      <c r="J91" s="164"/>
      <c r="K91" s="164"/>
      <c r="L91" s="164"/>
      <c r="M91" s="164"/>
      <c r="N91" s="164"/>
      <c r="O91" s="164"/>
      <c r="P91" s="164"/>
      <c r="Q91" s="164"/>
    </row>
    <row r="92" spans="1:17" s="21" customFormat="1" ht="11.25" customHeight="1">
      <c r="A92" s="44"/>
      <c r="B92" s="13" t="s">
        <v>19</v>
      </c>
      <c r="C92" s="176" t="s">
        <v>34</v>
      </c>
      <c r="D92" s="176"/>
      <c r="E92" s="176"/>
      <c r="F92" s="176"/>
      <c r="G92" s="176"/>
      <c r="H92" s="176"/>
      <c r="I92" s="176"/>
      <c r="J92" s="176"/>
      <c r="K92" s="176"/>
      <c r="L92" s="176"/>
      <c r="M92" s="176"/>
      <c r="N92" s="176"/>
      <c r="O92" s="176"/>
      <c r="P92" s="176"/>
      <c r="Q92" s="176"/>
    </row>
    <row r="93" spans="1:17" s="45" customFormat="1" ht="11.25" customHeight="1">
      <c r="A93" s="43"/>
      <c r="B93" s="13" t="s">
        <v>20</v>
      </c>
      <c r="C93" s="174" t="s">
        <v>33</v>
      </c>
      <c r="D93" s="174"/>
      <c r="E93" s="174"/>
      <c r="F93" s="174"/>
      <c r="G93" s="174"/>
      <c r="H93" s="174"/>
      <c r="I93" s="174"/>
      <c r="J93" s="174"/>
      <c r="K93" s="174"/>
      <c r="L93" s="174"/>
      <c r="M93" s="174"/>
      <c r="N93" s="174"/>
      <c r="O93" s="174"/>
      <c r="P93" s="174"/>
      <c r="Q93" s="174"/>
    </row>
    <row r="94" spans="1:17" s="21" customFormat="1" ht="11.25">
      <c r="A94" s="44"/>
      <c r="B94" s="13" t="s">
        <v>21</v>
      </c>
      <c r="C94" s="82"/>
      <c r="D94" s="83" t="s">
        <v>39</v>
      </c>
      <c r="E94" s="84">
        <f>E95+E96</f>
        <v>440675.39</v>
      </c>
      <c r="F94" s="84">
        <f>F95+F96</f>
        <v>65640.92</v>
      </c>
      <c r="G94" s="84">
        <f>G95+G96</f>
        <v>375034.47</v>
      </c>
      <c r="H94" s="84">
        <v>154825.39</v>
      </c>
      <c r="I94" s="84">
        <v>20661.54</v>
      </c>
      <c r="J94" s="84">
        <v>0</v>
      </c>
      <c r="K94" s="84">
        <v>0</v>
      </c>
      <c r="L94" s="84">
        <v>20661.54</v>
      </c>
      <c r="M94" s="84">
        <v>134163.85</v>
      </c>
      <c r="N94" s="84">
        <v>0</v>
      </c>
      <c r="O94" s="85">
        <v>0</v>
      </c>
      <c r="P94" s="85">
        <v>0</v>
      </c>
      <c r="Q94" s="85">
        <v>134163.85</v>
      </c>
    </row>
    <row r="95" spans="1:17" s="21" customFormat="1" ht="11.25">
      <c r="A95" s="40"/>
      <c r="B95" s="14" t="s">
        <v>22</v>
      </c>
      <c r="C95" s="178"/>
      <c r="D95" s="178"/>
      <c r="E95" s="48">
        <v>285850</v>
      </c>
      <c r="F95" s="38">
        <v>44979.38</v>
      </c>
      <c r="G95" s="38">
        <v>240870.62</v>
      </c>
      <c r="H95" s="175"/>
      <c r="I95" s="175"/>
      <c r="J95" s="175"/>
      <c r="K95" s="175"/>
      <c r="L95" s="175"/>
      <c r="M95" s="175"/>
      <c r="N95" s="175"/>
      <c r="O95" s="177"/>
      <c r="P95" s="177"/>
      <c r="Q95" s="177"/>
    </row>
    <row r="96" spans="1:17" s="21" customFormat="1" ht="11.25">
      <c r="A96" s="42"/>
      <c r="B96" s="16" t="s">
        <v>27</v>
      </c>
      <c r="C96" s="179"/>
      <c r="D96" s="179"/>
      <c r="E96" s="38">
        <v>154825.39</v>
      </c>
      <c r="F96" s="38">
        <v>20661.54</v>
      </c>
      <c r="G96" s="38">
        <v>134163.85</v>
      </c>
      <c r="H96" s="173"/>
      <c r="I96" s="173"/>
      <c r="J96" s="173"/>
      <c r="K96" s="173"/>
      <c r="L96" s="173"/>
      <c r="M96" s="173"/>
      <c r="N96" s="173"/>
      <c r="O96" s="171"/>
      <c r="P96" s="171"/>
      <c r="Q96" s="171"/>
    </row>
    <row r="97" spans="1:17" s="21" customFormat="1" ht="11.25">
      <c r="A97" s="112" t="s">
        <v>54</v>
      </c>
      <c r="B97" s="13" t="s">
        <v>17</v>
      </c>
      <c r="C97" s="160" t="s">
        <v>26</v>
      </c>
      <c r="D97" s="161"/>
      <c r="E97" s="161"/>
      <c r="F97" s="161"/>
      <c r="G97" s="161"/>
      <c r="H97" s="161"/>
      <c r="I97" s="161"/>
      <c r="J97" s="161"/>
      <c r="K97" s="161"/>
      <c r="L97" s="161"/>
      <c r="M97" s="161"/>
      <c r="N97" s="161"/>
      <c r="O97" s="161"/>
      <c r="P97" s="161"/>
      <c r="Q97" s="162"/>
    </row>
    <row r="98" spans="1:17" s="21" customFormat="1" ht="11.25">
      <c r="A98" s="40"/>
      <c r="B98" s="13" t="s">
        <v>18</v>
      </c>
      <c r="C98" s="160" t="s">
        <v>32</v>
      </c>
      <c r="D98" s="161"/>
      <c r="E98" s="161"/>
      <c r="F98" s="161"/>
      <c r="G98" s="161"/>
      <c r="H98" s="161"/>
      <c r="I98" s="161"/>
      <c r="J98" s="161"/>
      <c r="K98" s="161"/>
      <c r="L98" s="161"/>
      <c r="M98" s="161"/>
      <c r="N98" s="161"/>
      <c r="O98" s="161"/>
      <c r="P98" s="161"/>
      <c r="Q98" s="162"/>
    </row>
    <row r="99" spans="1:17" s="21" customFormat="1" ht="11.25">
      <c r="A99" s="40"/>
      <c r="B99" s="13" t="s">
        <v>19</v>
      </c>
      <c r="C99" s="160" t="s">
        <v>34</v>
      </c>
      <c r="D99" s="161"/>
      <c r="E99" s="161"/>
      <c r="F99" s="161"/>
      <c r="G99" s="161"/>
      <c r="H99" s="161"/>
      <c r="I99" s="161"/>
      <c r="J99" s="161"/>
      <c r="K99" s="161"/>
      <c r="L99" s="161"/>
      <c r="M99" s="161"/>
      <c r="N99" s="161"/>
      <c r="O99" s="161"/>
      <c r="P99" s="161"/>
      <c r="Q99" s="162"/>
    </row>
    <row r="100" spans="1:17" s="21" customFormat="1" ht="11.25">
      <c r="A100" s="40"/>
      <c r="B100" s="13" t="s">
        <v>20</v>
      </c>
      <c r="C100" s="160" t="s">
        <v>53</v>
      </c>
      <c r="D100" s="161"/>
      <c r="E100" s="161"/>
      <c r="F100" s="161"/>
      <c r="G100" s="161"/>
      <c r="H100" s="161"/>
      <c r="I100" s="161"/>
      <c r="J100" s="161"/>
      <c r="K100" s="161"/>
      <c r="L100" s="161"/>
      <c r="M100" s="161"/>
      <c r="N100" s="161"/>
      <c r="O100" s="161"/>
      <c r="P100" s="161"/>
      <c r="Q100" s="162"/>
    </row>
    <row r="101" spans="1:17" s="21" customFormat="1" ht="10.5" customHeight="1">
      <c r="A101" s="40"/>
      <c r="B101" s="13" t="s">
        <v>21</v>
      </c>
      <c r="C101" s="86"/>
      <c r="D101" s="87">
        <v>853.85395</v>
      </c>
      <c r="E101" s="85">
        <f>E102+E103</f>
        <v>193520</v>
      </c>
      <c r="F101" s="52">
        <f>F102+F103</f>
        <v>29028</v>
      </c>
      <c r="G101" s="52">
        <f>G102+G103</f>
        <v>164492</v>
      </c>
      <c r="H101" s="84">
        <v>98170</v>
      </c>
      <c r="I101" s="84">
        <v>14725.5</v>
      </c>
      <c r="J101" s="84">
        <v>0</v>
      </c>
      <c r="K101" s="84">
        <v>0</v>
      </c>
      <c r="L101" s="84">
        <v>14725.5</v>
      </c>
      <c r="M101" s="51">
        <v>83444.5</v>
      </c>
      <c r="N101" s="51">
        <v>0</v>
      </c>
      <c r="O101" s="88">
        <v>0</v>
      </c>
      <c r="P101" s="88">
        <v>0</v>
      </c>
      <c r="Q101" s="88">
        <v>83444.5</v>
      </c>
    </row>
    <row r="102" spans="1:17" s="21" customFormat="1" ht="10.5" customHeight="1">
      <c r="A102" s="40"/>
      <c r="B102" s="16" t="s">
        <v>27</v>
      </c>
      <c r="C102" s="42"/>
      <c r="D102" s="42"/>
      <c r="E102" s="52">
        <v>98170</v>
      </c>
      <c r="F102" s="52">
        <v>14725.5</v>
      </c>
      <c r="G102" s="52">
        <v>83444.5</v>
      </c>
      <c r="H102" s="65"/>
      <c r="I102" s="65"/>
      <c r="J102" s="65"/>
      <c r="K102" s="65"/>
      <c r="L102" s="65"/>
      <c r="M102" s="65"/>
      <c r="N102" s="65"/>
      <c r="O102" s="64"/>
      <c r="P102" s="64"/>
      <c r="Q102" s="64"/>
    </row>
    <row r="103" spans="1:17" s="21" customFormat="1" ht="10.5" customHeight="1">
      <c r="A103" s="42"/>
      <c r="B103" s="16" t="s">
        <v>37</v>
      </c>
      <c r="C103" s="42"/>
      <c r="D103" s="42"/>
      <c r="E103" s="52">
        <v>95350</v>
      </c>
      <c r="F103" s="52">
        <v>14302.5</v>
      </c>
      <c r="G103" s="52">
        <v>81047.5</v>
      </c>
      <c r="H103" s="65"/>
      <c r="I103" s="65"/>
      <c r="J103" s="65"/>
      <c r="K103" s="65"/>
      <c r="L103" s="65"/>
      <c r="M103" s="65"/>
      <c r="N103" s="65"/>
      <c r="O103" s="64"/>
      <c r="P103" s="64"/>
      <c r="Q103" s="64"/>
    </row>
    <row r="104" spans="1:17" s="21" customFormat="1" ht="11.25">
      <c r="A104" s="112" t="s">
        <v>65</v>
      </c>
      <c r="B104" s="13" t="s">
        <v>17</v>
      </c>
      <c r="C104" s="160" t="s">
        <v>26</v>
      </c>
      <c r="D104" s="161"/>
      <c r="E104" s="161"/>
      <c r="F104" s="161"/>
      <c r="G104" s="161"/>
      <c r="H104" s="161"/>
      <c r="I104" s="161"/>
      <c r="J104" s="161"/>
      <c r="K104" s="161"/>
      <c r="L104" s="161"/>
      <c r="M104" s="161"/>
      <c r="N104" s="161"/>
      <c r="O104" s="161"/>
      <c r="P104" s="161"/>
      <c r="Q104" s="162"/>
    </row>
    <row r="105" spans="1:17" s="21" customFormat="1" ht="11.25">
      <c r="A105" s="40"/>
      <c r="B105" s="13" t="s">
        <v>18</v>
      </c>
      <c r="C105" s="160" t="s">
        <v>67</v>
      </c>
      <c r="D105" s="161"/>
      <c r="E105" s="161"/>
      <c r="F105" s="161"/>
      <c r="G105" s="161"/>
      <c r="H105" s="161"/>
      <c r="I105" s="161"/>
      <c r="J105" s="161"/>
      <c r="K105" s="161"/>
      <c r="L105" s="161"/>
      <c r="M105" s="161"/>
      <c r="N105" s="161"/>
      <c r="O105" s="161"/>
      <c r="P105" s="161"/>
      <c r="Q105" s="162"/>
    </row>
    <row r="106" spans="1:17" s="21" customFormat="1" ht="11.25">
      <c r="A106" s="40"/>
      <c r="B106" s="13" t="s">
        <v>19</v>
      </c>
      <c r="C106" s="160" t="s">
        <v>68</v>
      </c>
      <c r="D106" s="161"/>
      <c r="E106" s="161"/>
      <c r="F106" s="161"/>
      <c r="G106" s="161"/>
      <c r="H106" s="161"/>
      <c r="I106" s="161"/>
      <c r="J106" s="161"/>
      <c r="K106" s="161"/>
      <c r="L106" s="161"/>
      <c r="M106" s="161"/>
      <c r="N106" s="161"/>
      <c r="O106" s="161"/>
      <c r="P106" s="161"/>
      <c r="Q106" s="162"/>
    </row>
    <row r="107" spans="1:17" s="21" customFormat="1" ht="11.25">
      <c r="A107" s="40"/>
      <c r="B107" s="13" t="s">
        <v>20</v>
      </c>
      <c r="C107" s="160" t="s">
        <v>66</v>
      </c>
      <c r="D107" s="161"/>
      <c r="E107" s="161"/>
      <c r="F107" s="161"/>
      <c r="G107" s="161"/>
      <c r="H107" s="161"/>
      <c r="I107" s="161"/>
      <c r="J107" s="161"/>
      <c r="K107" s="161"/>
      <c r="L107" s="161"/>
      <c r="M107" s="161"/>
      <c r="N107" s="161"/>
      <c r="O107" s="161"/>
      <c r="P107" s="161"/>
      <c r="Q107" s="162"/>
    </row>
    <row r="108" spans="1:17" s="21" customFormat="1" ht="11.25">
      <c r="A108" s="40"/>
      <c r="B108" s="13" t="s">
        <v>21</v>
      </c>
      <c r="C108" s="86"/>
      <c r="D108" s="87">
        <v>853.85395</v>
      </c>
      <c r="E108" s="85">
        <f>E109+E110</f>
        <v>165959.78</v>
      </c>
      <c r="F108" s="52">
        <f>F109+F110</f>
        <v>24893.97</v>
      </c>
      <c r="G108" s="52">
        <f>G109+G110</f>
        <v>141065.81</v>
      </c>
      <c r="H108" s="84">
        <v>111174.93</v>
      </c>
      <c r="I108" s="52">
        <v>16676.24</v>
      </c>
      <c r="J108" s="84">
        <v>0</v>
      </c>
      <c r="K108" s="84">
        <v>0</v>
      </c>
      <c r="L108" s="52">
        <v>16676.24</v>
      </c>
      <c r="M108" s="52">
        <v>94498.69</v>
      </c>
      <c r="N108" s="51">
        <v>0</v>
      </c>
      <c r="O108" s="88">
        <v>0</v>
      </c>
      <c r="P108" s="88">
        <v>0</v>
      </c>
      <c r="Q108" s="52">
        <v>94498.69</v>
      </c>
    </row>
    <row r="109" spans="1:17" s="21" customFormat="1" ht="11.25">
      <c r="A109" s="40"/>
      <c r="B109" s="16" t="s">
        <v>27</v>
      </c>
      <c r="C109" s="42"/>
      <c r="D109" s="42"/>
      <c r="E109" s="85">
        <v>111174.93</v>
      </c>
      <c r="F109" s="52">
        <v>16676.24</v>
      </c>
      <c r="G109" s="52">
        <v>94498.69</v>
      </c>
      <c r="H109" s="65"/>
      <c r="I109" s="65"/>
      <c r="J109" s="65"/>
      <c r="K109" s="65"/>
      <c r="L109" s="65"/>
      <c r="M109" s="65"/>
      <c r="N109" s="65"/>
      <c r="O109" s="64"/>
      <c r="P109" s="64"/>
      <c r="Q109" s="64"/>
    </row>
    <row r="110" spans="1:17" s="21" customFormat="1" ht="11.25">
      <c r="A110" s="42"/>
      <c r="B110" s="111" t="s">
        <v>37</v>
      </c>
      <c r="C110" s="42"/>
      <c r="D110" s="42"/>
      <c r="E110" s="85">
        <v>54784.85</v>
      </c>
      <c r="F110" s="52">
        <v>8217.73</v>
      </c>
      <c r="G110" s="52">
        <v>46567.12</v>
      </c>
      <c r="H110" s="65"/>
      <c r="I110" s="65"/>
      <c r="J110" s="65"/>
      <c r="K110" s="65"/>
      <c r="L110" s="65"/>
      <c r="M110" s="65"/>
      <c r="N110" s="65"/>
      <c r="O110" s="64"/>
      <c r="P110" s="64"/>
      <c r="Q110" s="64"/>
    </row>
    <row r="111" spans="1:17" s="21" customFormat="1" ht="10.5" customHeight="1">
      <c r="A111" s="112" t="s">
        <v>69</v>
      </c>
      <c r="B111" s="115" t="s">
        <v>17</v>
      </c>
      <c r="C111" s="160" t="s">
        <v>26</v>
      </c>
      <c r="D111" s="161"/>
      <c r="E111" s="161"/>
      <c r="F111" s="161"/>
      <c r="G111" s="161"/>
      <c r="H111" s="161"/>
      <c r="I111" s="161"/>
      <c r="J111" s="161"/>
      <c r="K111" s="161"/>
      <c r="L111" s="161"/>
      <c r="M111" s="161"/>
      <c r="N111" s="161"/>
      <c r="O111" s="161"/>
      <c r="P111" s="161"/>
      <c r="Q111" s="162"/>
    </row>
    <row r="112" spans="1:17" s="21" customFormat="1" ht="10.5" customHeight="1">
      <c r="A112" s="40"/>
      <c r="B112" s="115" t="s">
        <v>18</v>
      </c>
      <c r="C112" s="160" t="s">
        <v>67</v>
      </c>
      <c r="D112" s="161"/>
      <c r="E112" s="161"/>
      <c r="F112" s="161"/>
      <c r="G112" s="161"/>
      <c r="H112" s="161"/>
      <c r="I112" s="161"/>
      <c r="J112" s="161"/>
      <c r="K112" s="161"/>
      <c r="L112" s="161"/>
      <c r="M112" s="161"/>
      <c r="N112" s="161"/>
      <c r="O112" s="161"/>
      <c r="P112" s="161"/>
      <c r="Q112" s="162"/>
    </row>
    <row r="113" spans="1:17" s="21" customFormat="1" ht="10.5" customHeight="1">
      <c r="A113" s="40"/>
      <c r="B113" s="115" t="s">
        <v>19</v>
      </c>
      <c r="C113" s="160" t="s">
        <v>71</v>
      </c>
      <c r="D113" s="161"/>
      <c r="E113" s="161"/>
      <c r="F113" s="161"/>
      <c r="G113" s="161"/>
      <c r="H113" s="161"/>
      <c r="I113" s="161"/>
      <c r="J113" s="161"/>
      <c r="K113" s="161"/>
      <c r="L113" s="161"/>
      <c r="M113" s="162"/>
      <c r="N113" s="167"/>
      <c r="O113" s="168"/>
      <c r="P113" s="168"/>
      <c r="Q113" s="169"/>
    </row>
    <row r="114" spans="1:17" s="21" customFormat="1" ht="10.5" customHeight="1">
      <c r="A114" s="40"/>
      <c r="B114" s="115" t="s">
        <v>20</v>
      </c>
      <c r="C114" s="160" t="s">
        <v>70</v>
      </c>
      <c r="D114" s="161"/>
      <c r="E114" s="161"/>
      <c r="F114" s="161"/>
      <c r="G114" s="161"/>
      <c r="H114" s="161"/>
      <c r="I114" s="161"/>
      <c r="J114" s="161"/>
      <c r="K114" s="161"/>
      <c r="L114" s="161"/>
      <c r="M114" s="161"/>
      <c r="N114" s="161"/>
      <c r="O114" s="161"/>
      <c r="P114" s="161"/>
      <c r="Q114" s="162"/>
    </row>
    <row r="115" spans="1:17" s="21" customFormat="1" ht="10.5" customHeight="1">
      <c r="A115" s="40"/>
      <c r="B115" s="115" t="s">
        <v>21</v>
      </c>
      <c r="C115" s="42"/>
      <c r="D115" s="87">
        <v>853.85395</v>
      </c>
      <c r="E115" s="85">
        <f>E116</f>
        <v>126023.78</v>
      </c>
      <c r="F115" s="52">
        <f>F116</f>
        <v>13323.5</v>
      </c>
      <c r="G115" s="52">
        <f>G116</f>
        <v>112700.28</v>
      </c>
      <c r="H115" s="84">
        <v>126023.78</v>
      </c>
      <c r="I115" s="84">
        <v>13323.5</v>
      </c>
      <c r="J115" s="84">
        <v>0</v>
      </c>
      <c r="K115" s="84">
        <v>0</v>
      </c>
      <c r="L115" s="84">
        <v>13323.5</v>
      </c>
      <c r="M115" s="84">
        <v>112700.78</v>
      </c>
      <c r="N115" s="84">
        <v>0</v>
      </c>
      <c r="O115" s="85">
        <v>0</v>
      </c>
      <c r="P115" s="85">
        <v>0</v>
      </c>
      <c r="Q115" s="84">
        <v>112700.28</v>
      </c>
    </row>
    <row r="116" spans="1:17" s="21" customFormat="1" ht="10.5" customHeight="1">
      <c r="A116" s="42"/>
      <c r="B116" s="116" t="s">
        <v>27</v>
      </c>
      <c r="C116" s="42"/>
      <c r="D116" s="42"/>
      <c r="E116" s="85">
        <v>126023.78</v>
      </c>
      <c r="F116" s="52">
        <v>13323.5</v>
      </c>
      <c r="G116" s="52">
        <v>112700.28</v>
      </c>
      <c r="H116" s="65"/>
      <c r="I116" s="65"/>
      <c r="J116" s="65"/>
      <c r="K116" s="65"/>
      <c r="L116" s="65"/>
      <c r="M116" s="65"/>
      <c r="N116" s="65"/>
      <c r="O116" s="64"/>
      <c r="P116" s="64"/>
      <c r="Q116" s="64"/>
    </row>
    <row r="117" spans="1:17" s="21" customFormat="1" ht="10.5" customHeight="1">
      <c r="A117" s="40" t="s">
        <v>78</v>
      </c>
      <c r="B117" s="115" t="s">
        <v>17</v>
      </c>
      <c r="C117" s="180" t="s">
        <v>73</v>
      </c>
      <c r="D117" s="181"/>
      <c r="E117" s="181"/>
      <c r="F117" s="181"/>
      <c r="G117" s="181"/>
      <c r="H117" s="181"/>
      <c r="I117" s="181"/>
      <c r="J117" s="181"/>
      <c r="K117" s="181"/>
      <c r="L117" s="181"/>
      <c r="M117" s="181"/>
      <c r="N117" s="181"/>
      <c r="O117" s="181"/>
      <c r="P117" s="181"/>
      <c r="Q117" s="181"/>
    </row>
    <row r="118" spans="1:17" s="21" customFormat="1" ht="11.25" customHeight="1">
      <c r="A118" s="40"/>
      <c r="B118" s="115" t="s">
        <v>18</v>
      </c>
      <c r="C118" s="182"/>
      <c r="D118" s="183"/>
      <c r="E118" s="183"/>
      <c r="F118" s="183"/>
      <c r="G118" s="183"/>
      <c r="H118" s="183"/>
      <c r="I118" s="183"/>
      <c r="J118" s="183"/>
      <c r="K118" s="183"/>
      <c r="L118" s="183"/>
      <c r="M118" s="183"/>
      <c r="N118" s="183"/>
      <c r="O118" s="183"/>
      <c r="P118" s="183"/>
      <c r="Q118" s="183"/>
    </row>
    <row r="119" spans="1:17" s="21" customFormat="1" ht="10.5" customHeight="1">
      <c r="A119" s="40"/>
      <c r="B119" s="115" t="s">
        <v>19</v>
      </c>
      <c r="C119" s="163" t="s">
        <v>77</v>
      </c>
      <c r="D119" s="164"/>
      <c r="E119" s="164"/>
      <c r="F119" s="164"/>
      <c r="G119" s="164"/>
      <c r="H119" s="164"/>
      <c r="I119" s="164"/>
      <c r="J119" s="164"/>
      <c r="K119" s="164"/>
      <c r="L119" s="164"/>
      <c r="M119" s="164"/>
      <c r="N119" s="164"/>
      <c r="O119" s="164"/>
      <c r="P119" s="164"/>
      <c r="Q119" s="164"/>
    </row>
    <row r="120" spans="1:17" s="21" customFormat="1" ht="10.5" customHeight="1">
      <c r="A120" s="40"/>
      <c r="B120" s="115" t="s">
        <v>20</v>
      </c>
      <c r="C120" s="165" t="s">
        <v>76</v>
      </c>
      <c r="D120" s="166"/>
      <c r="E120" s="166"/>
      <c r="F120" s="166"/>
      <c r="G120" s="166"/>
      <c r="H120" s="166"/>
      <c r="I120" s="166"/>
      <c r="J120" s="166"/>
      <c r="K120" s="166"/>
      <c r="L120" s="166"/>
      <c r="M120" s="166"/>
      <c r="N120" s="166"/>
      <c r="O120" s="166"/>
      <c r="P120" s="166"/>
      <c r="Q120" s="166"/>
    </row>
    <row r="121" spans="1:17" s="21" customFormat="1" ht="11.25" customHeight="1">
      <c r="A121" s="40"/>
      <c r="B121" s="115" t="s">
        <v>21</v>
      </c>
      <c r="C121" s="42"/>
      <c r="D121" s="59" t="s">
        <v>45</v>
      </c>
      <c r="E121" s="85">
        <f>E122</f>
        <v>3849</v>
      </c>
      <c r="F121" s="52">
        <f>F122</f>
        <v>2000</v>
      </c>
      <c r="G121" s="52">
        <f>G122</f>
        <v>1849</v>
      </c>
      <c r="H121" s="84">
        <v>3849</v>
      </c>
      <c r="I121" s="84">
        <v>2000</v>
      </c>
      <c r="J121" s="84">
        <v>0</v>
      </c>
      <c r="K121" s="84">
        <v>0</v>
      </c>
      <c r="L121" s="84">
        <v>2000</v>
      </c>
      <c r="M121" s="84">
        <v>1849</v>
      </c>
      <c r="N121" s="84">
        <v>0</v>
      </c>
      <c r="O121" s="85">
        <v>0</v>
      </c>
      <c r="P121" s="85">
        <v>0</v>
      </c>
      <c r="Q121" s="85">
        <v>1849</v>
      </c>
    </row>
    <row r="122" spans="1:17" s="21" customFormat="1" ht="10.5" customHeight="1">
      <c r="A122" s="42"/>
      <c r="B122" s="116" t="s">
        <v>27</v>
      </c>
      <c r="C122" s="42"/>
      <c r="D122" s="42"/>
      <c r="E122" s="85">
        <v>3849</v>
      </c>
      <c r="F122" s="52">
        <v>2000</v>
      </c>
      <c r="G122" s="52">
        <v>1849</v>
      </c>
      <c r="H122" s="65"/>
      <c r="I122" s="65"/>
      <c r="J122" s="65"/>
      <c r="K122" s="65"/>
      <c r="L122" s="65"/>
      <c r="M122" s="65"/>
      <c r="N122" s="65"/>
      <c r="O122" s="64"/>
      <c r="P122" s="64"/>
      <c r="Q122" s="64"/>
    </row>
    <row r="123" spans="1:17" s="21" customFormat="1" ht="10.5" customHeight="1">
      <c r="A123" s="66"/>
      <c r="B123" s="79"/>
      <c r="C123" s="66"/>
      <c r="D123" s="66"/>
      <c r="E123" s="124"/>
      <c r="F123" s="80"/>
      <c r="G123" s="80"/>
      <c r="H123" s="125"/>
      <c r="I123" s="125"/>
      <c r="J123" s="125"/>
      <c r="K123" s="125"/>
      <c r="L123" s="125"/>
      <c r="M123" s="125"/>
      <c r="N123" s="125"/>
      <c r="O123" s="78"/>
      <c r="P123" s="78"/>
      <c r="Q123" s="78"/>
    </row>
    <row r="124" spans="1:18" s="94" customFormat="1" ht="6.75" customHeight="1">
      <c r="A124" s="89">
        <v>1</v>
      </c>
      <c r="B124" s="90">
        <v>2</v>
      </c>
      <c r="C124" s="90">
        <v>3</v>
      </c>
      <c r="D124" s="91">
        <v>4</v>
      </c>
      <c r="E124" s="90">
        <v>5</v>
      </c>
      <c r="F124" s="91">
        <v>6</v>
      </c>
      <c r="G124" s="90">
        <v>7</v>
      </c>
      <c r="H124" s="91">
        <v>8</v>
      </c>
      <c r="I124" s="90">
        <v>9</v>
      </c>
      <c r="J124" s="91">
        <v>10</v>
      </c>
      <c r="K124" s="90">
        <v>11</v>
      </c>
      <c r="L124" s="90">
        <v>12</v>
      </c>
      <c r="M124" s="89">
        <v>13</v>
      </c>
      <c r="N124" s="90">
        <v>14</v>
      </c>
      <c r="O124" s="90">
        <v>15</v>
      </c>
      <c r="P124" s="90">
        <v>16</v>
      </c>
      <c r="Q124" s="92">
        <v>17</v>
      </c>
      <c r="R124" s="93"/>
    </row>
    <row r="125" spans="1:17" s="21" customFormat="1" ht="10.5" customHeight="1">
      <c r="A125" s="40" t="s">
        <v>79</v>
      </c>
      <c r="B125" s="126" t="s">
        <v>17</v>
      </c>
      <c r="C125" s="163" t="s">
        <v>42</v>
      </c>
      <c r="D125" s="164"/>
      <c r="E125" s="164"/>
      <c r="F125" s="164"/>
      <c r="G125" s="164"/>
      <c r="H125" s="164"/>
      <c r="I125" s="164"/>
      <c r="J125" s="164"/>
      <c r="K125" s="164"/>
      <c r="L125" s="164"/>
      <c r="M125" s="164"/>
      <c r="N125" s="164"/>
      <c r="O125" s="164"/>
      <c r="P125" s="164"/>
      <c r="Q125" s="164"/>
    </row>
    <row r="126" spans="1:17" s="21" customFormat="1" ht="10.5" customHeight="1">
      <c r="A126" s="40"/>
      <c r="B126" s="115" t="s">
        <v>18</v>
      </c>
      <c r="C126" s="157"/>
      <c r="D126" s="158"/>
      <c r="E126" s="158"/>
      <c r="F126" s="158"/>
      <c r="G126" s="158"/>
      <c r="H126" s="158"/>
      <c r="I126" s="158"/>
      <c r="J126" s="158"/>
      <c r="K126" s="158"/>
      <c r="L126" s="158"/>
      <c r="M126" s="158"/>
      <c r="N126" s="158"/>
      <c r="O126" s="158"/>
      <c r="P126" s="158"/>
      <c r="Q126" s="159"/>
    </row>
    <row r="127" spans="1:17" s="21" customFormat="1" ht="10.5" customHeight="1">
      <c r="A127" s="40"/>
      <c r="B127" s="115" t="s">
        <v>19</v>
      </c>
      <c r="C127" s="160" t="s">
        <v>81</v>
      </c>
      <c r="D127" s="161"/>
      <c r="E127" s="161"/>
      <c r="F127" s="161"/>
      <c r="G127" s="161"/>
      <c r="H127" s="161"/>
      <c r="I127" s="161"/>
      <c r="J127" s="161"/>
      <c r="K127" s="161"/>
      <c r="L127" s="161"/>
      <c r="M127" s="161"/>
      <c r="N127" s="161"/>
      <c r="O127" s="161"/>
      <c r="P127" s="161"/>
      <c r="Q127" s="162"/>
    </row>
    <row r="128" spans="1:17" s="21" customFormat="1" ht="10.5" customHeight="1">
      <c r="A128" s="40"/>
      <c r="B128" s="115" t="s">
        <v>20</v>
      </c>
      <c r="C128" s="160" t="s">
        <v>80</v>
      </c>
      <c r="D128" s="161"/>
      <c r="E128" s="161"/>
      <c r="F128" s="161"/>
      <c r="G128" s="161"/>
      <c r="H128" s="161"/>
      <c r="I128" s="161"/>
      <c r="J128" s="161"/>
      <c r="K128" s="161"/>
      <c r="L128" s="161"/>
      <c r="M128" s="161"/>
      <c r="N128" s="161"/>
      <c r="O128" s="161"/>
      <c r="P128" s="161"/>
      <c r="Q128" s="162"/>
    </row>
    <row r="129" spans="1:17" s="21" customFormat="1" ht="10.5" customHeight="1">
      <c r="A129" s="40"/>
      <c r="B129" s="115" t="s">
        <v>21</v>
      </c>
      <c r="C129" s="42"/>
      <c r="D129" s="42">
        <v>926.92695</v>
      </c>
      <c r="E129" s="52">
        <f>E130</f>
        <v>19394.24</v>
      </c>
      <c r="F129" s="52">
        <f>F130</f>
        <v>894.24</v>
      </c>
      <c r="G129" s="52">
        <f>G130</f>
        <v>18500</v>
      </c>
      <c r="H129" s="84">
        <v>19394.24</v>
      </c>
      <c r="I129" s="84">
        <v>894.24</v>
      </c>
      <c r="J129" s="84">
        <v>0</v>
      </c>
      <c r="K129" s="84">
        <v>0</v>
      </c>
      <c r="L129" s="84">
        <v>894.24</v>
      </c>
      <c r="M129" s="84">
        <v>18500</v>
      </c>
      <c r="N129" s="84">
        <v>0</v>
      </c>
      <c r="O129" s="85">
        <v>0</v>
      </c>
      <c r="P129" s="85">
        <v>0</v>
      </c>
      <c r="Q129" s="85">
        <v>18500</v>
      </c>
    </row>
    <row r="130" spans="1:17" s="21" customFormat="1" ht="10.5" customHeight="1">
      <c r="A130" s="40"/>
      <c r="B130" s="123" t="s">
        <v>27</v>
      </c>
      <c r="C130" s="42"/>
      <c r="D130" s="42"/>
      <c r="E130" s="85">
        <v>19394.24</v>
      </c>
      <c r="F130" s="52">
        <v>894.24</v>
      </c>
      <c r="G130" s="52">
        <v>18500</v>
      </c>
      <c r="H130" s="65"/>
      <c r="I130" s="65"/>
      <c r="J130" s="65"/>
      <c r="K130" s="65"/>
      <c r="L130" s="65"/>
      <c r="M130" s="65"/>
      <c r="N130" s="65"/>
      <c r="O130" s="64"/>
      <c r="P130" s="64"/>
      <c r="Q130" s="64"/>
    </row>
    <row r="131" spans="1:17" s="30" customFormat="1" ht="10.5" customHeight="1">
      <c r="A131" s="50"/>
      <c r="B131" s="18" t="s">
        <v>25</v>
      </c>
      <c r="C131" s="50"/>
      <c r="D131" s="51"/>
      <c r="E131" s="104">
        <f aca="true" t="shared" si="2" ref="E131:Q131">E15+E81</f>
        <v>7278922.48</v>
      </c>
      <c r="F131" s="104">
        <f t="shared" si="2"/>
        <v>2798796.1599999997</v>
      </c>
      <c r="G131" s="104">
        <f t="shared" si="2"/>
        <v>4480126.32</v>
      </c>
      <c r="H131" s="51">
        <f t="shared" si="2"/>
        <v>4225687.63</v>
      </c>
      <c r="I131" s="51">
        <f t="shared" si="2"/>
        <v>1570500.6</v>
      </c>
      <c r="J131" s="51">
        <f t="shared" si="2"/>
        <v>0</v>
      </c>
      <c r="K131" s="51">
        <f t="shared" si="2"/>
        <v>0</v>
      </c>
      <c r="L131" s="51">
        <f t="shared" si="2"/>
        <v>1570500.6</v>
      </c>
      <c r="M131" s="51">
        <f t="shared" si="2"/>
        <v>2655187.53</v>
      </c>
      <c r="N131" s="51">
        <f t="shared" si="2"/>
        <v>0</v>
      </c>
      <c r="O131" s="51">
        <f t="shared" si="2"/>
        <v>0</v>
      </c>
      <c r="P131" s="51">
        <f t="shared" si="2"/>
        <v>0</v>
      </c>
      <c r="Q131" s="51">
        <f t="shared" si="2"/>
        <v>2655187.03</v>
      </c>
    </row>
  </sheetData>
  <sheetProtection/>
  <mergeCells count="142">
    <mergeCell ref="C46:R46"/>
    <mergeCell ref="C54:R54"/>
    <mergeCell ref="C69:R69"/>
    <mergeCell ref="O95:O96"/>
    <mergeCell ref="P95:P96"/>
    <mergeCell ref="D95:D96"/>
    <mergeCell ref="H95:H96"/>
    <mergeCell ref="C90:Q90"/>
    <mergeCell ref="I95:I96"/>
    <mergeCell ref="J95:J96"/>
    <mergeCell ref="C42:C44"/>
    <mergeCell ref="D42:D44"/>
    <mergeCell ref="H42:H44"/>
    <mergeCell ref="C66:Q66"/>
    <mergeCell ref="C60:Q60"/>
    <mergeCell ref="C61:R61"/>
    <mergeCell ref="C62:R62"/>
    <mergeCell ref="M42:M44"/>
    <mergeCell ref="N42:N44"/>
    <mergeCell ref="O42:O44"/>
    <mergeCell ref="C67:R67"/>
    <mergeCell ref="C68:R68"/>
    <mergeCell ref="C39:R39"/>
    <mergeCell ref="C63:R63"/>
    <mergeCell ref="K42:K44"/>
    <mergeCell ref="L42:L44"/>
    <mergeCell ref="C47:R47"/>
    <mergeCell ref="I42:I44"/>
    <mergeCell ref="J42:J44"/>
    <mergeCell ref="D58:D59"/>
    <mergeCell ref="C55:R55"/>
    <mergeCell ref="C53:Q53"/>
    <mergeCell ref="C5:Q5"/>
    <mergeCell ref="M11:M13"/>
    <mergeCell ref="K29:K30"/>
    <mergeCell ref="C23:Q23"/>
    <mergeCell ref="N11:Q12"/>
    <mergeCell ref="C24:R24"/>
    <mergeCell ref="Q29:Q30"/>
    <mergeCell ref="H8:Q8"/>
    <mergeCell ref="D6:P6"/>
    <mergeCell ref="J11:L12"/>
    <mergeCell ref="H7:Q7"/>
    <mergeCell ref="H9:H13"/>
    <mergeCell ref="I11:I13"/>
    <mergeCell ref="I9:Q9"/>
    <mergeCell ref="I10:L10"/>
    <mergeCell ref="M10:Q10"/>
    <mergeCell ref="C18:R18"/>
    <mergeCell ref="C19:R19"/>
    <mergeCell ref="Q42:Q44"/>
    <mergeCell ref="C25:R25"/>
    <mergeCell ref="I29:I30"/>
    <mergeCell ref="J29:J30"/>
    <mergeCell ref="P42:P44"/>
    <mergeCell ref="D28:D30"/>
    <mergeCell ref="N29:N30"/>
    <mergeCell ref="C40:R40"/>
    <mergeCell ref="R11:R12"/>
    <mergeCell ref="C29:C30"/>
    <mergeCell ref="H29:H30"/>
    <mergeCell ref="M29:M30"/>
    <mergeCell ref="C16:Q16"/>
    <mergeCell ref="L29:L30"/>
    <mergeCell ref="O29:O30"/>
    <mergeCell ref="P29:P30"/>
    <mergeCell ref="C26:R26"/>
    <mergeCell ref="C17:R17"/>
    <mergeCell ref="C83:Q83"/>
    <mergeCell ref="C84:Q84"/>
    <mergeCell ref="A7:A13"/>
    <mergeCell ref="G8:G13"/>
    <mergeCell ref="F8:F13"/>
    <mergeCell ref="E7:E13"/>
    <mergeCell ref="C7:C13"/>
    <mergeCell ref="D7:D13"/>
    <mergeCell ref="B7:B13"/>
    <mergeCell ref="F7:G7"/>
    <mergeCell ref="C82:Q82"/>
    <mergeCell ref="C81:D81"/>
    <mergeCell ref="O51:O52"/>
    <mergeCell ref="L51:L52"/>
    <mergeCell ref="C56:R56"/>
    <mergeCell ref="M51:M52"/>
    <mergeCell ref="Q51:Q52"/>
    <mergeCell ref="C51:C52"/>
    <mergeCell ref="H51:H52"/>
    <mergeCell ref="C75:Q75"/>
    <mergeCell ref="C37:Q37"/>
    <mergeCell ref="C38:R38"/>
    <mergeCell ref="C45:Q45"/>
    <mergeCell ref="P51:P52"/>
    <mergeCell ref="C48:R48"/>
    <mergeCell ref="D50:D52"/>
    <mergeCell ref="I51:I52"/>
    <mergeCell ref="J51:J52"/>
    <mergeCell ref="K51:K52"/>
    <mergeCell ref="N51:N52"/>
    <mergeCell ref="C74:Q74"/>
    <mergeCell ref="C73:Q73"/>
    <mergeCell ref="C72:Q72"/>
    <mergeCell ref="C104:Q104"/>
    <mergeCell ref="C100:Q100"/>
    <mergeCell ref="C97:Q97"/>
    <mergeCell ref="C85:Q85"/>
    <mergeCell ref="H88:H89"/>
    <mergeCell ref="O88:O89"/>
    <mergeCell ref="Q88:Q89"/>
    <mergeCell ref="C117:Q117"/>
    <mergeCell ref="L88:L89"/>
    <mergeCell ref="M88:M89"/>
    <mergeCell ref="C118:Q118"/>
    <mergeCell ref="I88:I89"/>
    <mergeCell ref="J88:J89"/>
    <mergeCell ref="K88:K89"/>
    <mergeCell ref="K95:K96"/>
    <mergeCell ref="L95:L96"/>
    <mergeCell ref="M95:M96"/>
    <mergeCell ref="P88:P89"/>
    <mergeCell ref="C98:Q98"/>
    <mergeCell ref="C99:Q99"/>
    <mergeCell ref="N88:N89"/>
    <mergeCell ref="C93:Q93"/>
    <mergeCell ref="N95:N96"/>
    <mergeCell ref="C91:Q91"/>
    <mergeCell ref="C92:Q92"/>
    <mergeCell ref="Q95:Q96"/>
    <mergeCell ref="C95:C96"/>
    <mergeCell ref="C105:Q105"/>
    <mergeCell ref="C106:Q106"/>
    <mergeCell ref="C107:Q107"/>
    <mergeCell ref="C114:Q114"/>
    <mergeCell ref="C112:Q112"/>
    <mergeCell ref="C113:M113"/>
    <mergeCell ref="N113:Q113"/>
    <mergeCell ref="C111:Q111"/>
    <mergeCell ref="C126:Q126"/>
    <mergeCell ref="C127:Q127"/>
    <mergeCell ref="C128:Q128"/>
    <mergeCell ref="C119:Q119"/>
    <mergeCell ref="C120:Q120"/>
    <mergeCell ref="C125:Q125"/>
  </mergeCells>
  <printOptions/>
  <pageMargins left="0.15748031496062992" right="0.15748031496062992" top="0.7480314960629921" bottom="0.8267716535433072" header="0.31496062992125984" footer="0.866141732283464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8"/>
  <sheetViews>
    <sheetView tabSelected="1" zoomScalePageLayoutView="0" workbookViewId="0" topLeftCell="A1">
      <selection activeCell="F5" sqref="F5"/>
    </sheetView>
  </sheetViews>
  <sheetFormatPr defaultColWidth="8.796875" defaultRowHeight="14.25"/>
  <cols>
    <col min="1" max="1" width="4.69921875" style="0" customWidth="1"/>
    <col min="2" max="2" width="37.8984375" style="0" customWidth="1"/>
    <col min="3" max="3" width="13.5" style="0" customWidth="1"/>
    <col min="4" max="4" width="12.8984375" style="0" customWidth="1"/>
    <col min="5" max="5" width="10.8984375" style="0" customWidth="1"/>
  </cols>
  <sheetData>
    <row r="1" spans="2:8" ht="14.25">
      <c r="B1" s="231" t="s">
        <v>93</v>
      </c>
      <c r="C1" s="231"/>
      <c r="D1" s="231"/>
      <c r="E1" s="231"/>
      <c r="F1" s="132"/>
      <c r="G1" s="132"/>
      <c r="H1" s="132"/>
    </row>
    <row r="2" spans="2:8" ht="14.25">
      <c r="B2" s="231" t="s">
        <v>94</v>
      </c>
      <c r="C2" s="231"/>
      <c r="D2" s="231"/>
      <c r="E2" s="231"/>
      <c r="F2" s="132"/>
      <c r="G2" s="132"/>
      <c r="H2" s="132"/>
    </row>
    <row r="3" spans="2:8" ht="14.25">
      <c r="B3" s="231" t="s">
        <v>92</v>
      </c>
      <c r="C3" s="231"/>
      <c r="D3" s="231"/>
      <c r="E3" s="231"/>
      <c r="F3" s="132"/>
      <c r="G3" s="132"/>
      <c r="H3" s="132"/>
    </row>
    <row r="4" spans="3:5" ht="32.25" customHeight="1">
      <c r="C4" s="127"/>
      <c r="D4" s="127"/>
      <c r="E4" s="127"/>
    </row>
    <row r="5" spans="1:15" ht="47.25" customHeight="1">
      <c r="A5" s="218" t="s">
        <v>57</v>
      </c>
      <c r="B5" s="218"/>
      <c r="C5" s="218"/>
      <c r="D5" s="218"/>
      <c r="E5" s="218"/>
      <c r="F5" s="131"/>
      <c r="G5" s="131"/>
      <c r="H5" s="131"/>
      <c r="I5" s="131"/>
      <c r="J5" s="131"/>
      <c r="K5" s="131"/>
      <c r="L5" s="131"/>
      <c r="M5" s="131"/>
      <c r="N5" s="131"/>
      <c r="O5" s="131"/>
    </row>
    <row r="7" spans="1:5" s="128" customFormat="1" ht="36" customHeight="1">
      <c r="A7" s="134" t="s">
        <v>82</v>
      </c>
      <c r="B7" s="135" t="s">
        <v>20</v>
      </c>
      <c r="C7" s="135" t="s">
        <v>85</v>
      </c>
      <c r="D7" s="136" t="s">
        <v>83</v>
      </c>
      <c r="E7" s="137" t="s">
        <v>84</v>
      </c>
    </row>
    <row r="8" spans="1:5" ht="31.5" customHeight="1">
      <c r="A8" s="228">
        <v>1</v>
      </c>
      <c r="B8" s="225" t="s">
        <v>91</v>
      </c>
      <c r="C8" s="226"/>
      <c r="D8" s="226"/>
      <c r="E8" s="227"/>
    </row>
    <row r="9" spans="1:5" s="143" customFormat="1" ht="15.75" customHeight="1">
      <c r="A9" s="229"/>
      <c r="B9" s="140" t="s">
        <v>90</v>
      </c>
      <c r="C9" s="141">
        <f>C10+C11</f>
        <v>1240000</v>
      </c>
      <c r="D9" s="141">
        <f>D10+D11</f>
        <v>1125433.48</v>
      </c>
      <c r="E9" s="142">
        <f>D9/C9</f>
        <v>0.9076076451612903</v>
      </c>
    </row>
    <row r="10" spans="1:5" s="143" customFormat="1" ht="15.75" customHeight="1">
      <c r="A10" s="229"/>
      <c r="B10" s="138" t="s">
        <v>6</v>
      </c>
      <c r="C10" s="139">
        <v>636671</v>
      </c>
      <c r="D10" s="144">
        <v>522104.48</v>
      </c>
      <c r="E10" s="145">
        <f>D10/C10</f>
        <v>0.8200538111520707</v>
      </c>
    </row>
    <row r="11" spans="1:5" s="143" customFormat="1" ht="15.75" customHeight="1">
      <c r="A11" s="230"/>
      <c r="B11" s="138" t="s">
        <v>7</v>
      </c>
      <c r="C11" s="139">
        <v>603329</v>
      </c>
      <c r="D11" s="144">
        <v>603329</v>
      </c>
      <c r="E11" s="145">
        <f>D11/C11</f>
        <v>1</v>
      </c>
    </row>
    <row r="12" spans="1:5" ht="31.5" customHeight="1">
      <c r="A12" s="228">
        <v>2</v>
      </c>
      <c r="B12" s="225" t="s">
        <v>47</v>
      </c>
      <c r="C12" s="226"/>
      <c r="D12" s="226"/>
      <c r="E12" s="227"/>
    </row>
    <row r="13" spans="1:5" s="143" customFormat="1" ht="15.75" customHeight="1">
      <c r="A13" s="229"/>
      <c r="B13" s="140" t="s">
        <v>90</v>
      </c>
      <c r="C13" s="141">
        <f>C14+C15</f>
        <v>482342</v>
      </c>
      <c r="D13" s="141">
        <f>D14+D15</f>
        <v>479956.25</v>
      </c>
      <c r="E13" s="142">
        <f aca="true" t="shared" si="0" ref="E13:E58">D13/C13</f>
        <v>0.9950538207330069</v>
      </c>
    </row>
    <row r="14" spans="1:5" s="143" customFormat="1" ht="15.75" customHeight="1">
      <c r="A14" s="229"/>
      <c r="B14" s="138" t="s">
        <v>6</v>
      </c>
      <c r="C14" s="139">
        <v>246527.73</v>
      </c>
      <c r="D14" s="144">
        <v>244348.13</v>
      </c>
      <c r="E14" s="145">
        <f t="shared" si="0"/>
        <v>0.991158803920354</v>
      </c>
    </row>
    <row r="15" spans="1:5" s="143" customFormat="1" ht="15.75" customHeight="1">
      <c r="A15" s="230"/>
      <c r="B15" s="138" t="s">
        <v>7</v>
      </c>
      <c r="C15" s="139">
        <v>235814.27</v>
      </c>
      <c r="D15" s="144">
        <v>235608.12</v>
      </c>
      <c r="E15" s="145">
        <f t="shared" si="0"/>
        <v>0.9991257950589674</v>
      </c>
    </row>
    <row r="16" spans="1:5" s="129" customFormat="1" ht="31.5" customHeight="1">
      <c r="A16" s="228">
        <v>3</v>
      </c>
      <c r="B16" s="225" t="s">
        <v>86</v>
      </c>
      <c r="C16" s="226"/>
      <c r="D16" s="226"/>
      <c r="E16" s="227"/>
    </row>
    <row r="17" spans="1:5" s="129" customFormat="1" ht="15.75" customHeight="1">
      <c r="A17" s="229"/>
      <c r="B17" s="140" t="s">
        <v>90</v>
      </c>
      <c r="C17" s="141">
        <f>C18+C19</f>
        <v>241000</v>
      </c>
      <c r="D17" s="141">
        <f>D18+D19</f>
        <v>240654.78</v>
      </c>
      <c r="E17" s="142">
        <f t="shared" si="0"/>
        <v>0.9985675518672199</v>
      </c>
    </row>
    <row r="18" spans="1:5" s="129" customFormat="1" ht="15.75" customHeight="1">
      <c r="A18" s="229"/>
      <c r="B18" s="138" t="s">
        <v>6</v>
      </c>
      <c r="C18" s="139">
        <v>114192</v>
      </c>
      <c r="D18" s="144">
        <v>113846.78</v>
      </c>
      <c r="E18" s="145">
        <f t="shared" si="0"/>
        <v>0.9969768460137313</v>
      </c>
    </row>
    <row r="19" spans="1:5" s="129" customFormat="1" ht="15.75" customHeight="1">
      <c r="A19" s="230"/>
      <c r="B19" s="138" t="s">
        <v>7</v>
      </c>
      <c r="C19" s="139">
        <v>126808</v>
      </c>
      <c r="D19" s="144">
        <v>126808</v>
      </c>
      <c r="E19" s="145">
        <f t="shared" si="0"/>
        <v>1</v>
      </c>
    </row>
    <row r="20" spans="1:5" s="130" customFormat="1" ht="31.5" customHeight="1">
      <c r="A20" s="228">
        <v>4</v>
      </c>
      <c r="B20" s="225" t="s">
        <v>89</v>
      </c>
      <c r="C20" s="226"/>
      <c r="D20" s="226"/>
      <c r="E20" s="227"/>
    </row>
    <row r="21" spans="1:5" s="130" customFormat="1" ht="15.75" customHeight="1">
      <c r="A21" s="229"/>
      <c r="B21" s="140" t="s">
        <v>90</v>
      </c>
      <c r="C21" s="141">
        <f>C22+C23</f>
        <v>244541.28999999998</v>
      </c>
      <c r="D21" s="141">
        <f>D22+D23</f>
        <v>244387.83000000002</v>
      </c>
      <c r="E21" s="142">
        <f t="shared" si="0"/>
        <v>0.9993724577146054</v>
      </c>
    </row>
    <row r="22" spans="1:5" s="130" customFormat="1" ht="15.75" customHeight="1">
      <c r="A22" s="229"/>
      <c r="B22" s="138" t="s">
        <v>6</v>
      </c>
      <c r="C22" s="139">
        <v>126232.29</v>
      </c>
      <c r="D22" s="144">
        <v>126078.83</v>
      </c>
      <c r="E22" s="145">
        <f t="shared" si="0"/>
        <v>0.9987843047131603</v>
      </c>
    </row>
    <row r="23" spans="1:5" s="130" customFormat="1" ht="15.75" customHeight="1">
      <c r="A23" s="230"/>
      <c r="B23" s="138" t="s">
        <v>7</v>
      </c>
      <c r="C23" s="139">
        <v>118309</v>
      </c>
      <c r="D23" s="144">
        <v>118309</v>
      </c>
      <c r="E23" s="145">
        <f t="shared" si="0"/>
        <v>1</v>
      </c>
    </row>
    <row r="24" spans="1:5" s="129" customFormat="1" ht="27.75" customHeight="1">
      <c r="A24" s="228">
        <v>5</v>
      </c>
      <c r="B24" s="225" t="s">
        <v>49</v>
      </c>
      <c r="C24" s="226"/>
      <c r="D24" s="226"/>
      <c r="E24" s="227"/>
    </row>
    <row r="25" spans="1:5" s="129" customFormat="1" ht="15.75" customHeight="1">
      <c r="A25" s="229"/>
      <c r="B25" s="140" t="s">
        <v>90</v>
      </c>
      <c r="C25" s="141">
        <f>C26+C27</f>
        <v>304000</v>
      </c>
      <c r="D25" s="141">
        <f>D26+D27</f>
        <v>303951.29000000004</v>
      </c>
      <c r="E25" s="142">
        <f t="shared" si="0"/>
        <v>0.9998397697368422</v>
      </c>
    </row>
    <row r="26" spans="1:5" s="129" customFormat="1" ht="15.75" customHeight="1">
      <c r="A26" s="229"/>
      <c r="B26" s="138" t="s">
        <v>6</v>
      </c>
      <c r="C26" s="139">
        <v>167693</v>
      </c>
      <c r="D26" s="144">
        <v>167644.29</v>
      </c>
      <c r="E26" s="145">
        <f t="shared" si="0"/>
        <v>0.9997095287221291</v>
      </c>
    </row>
    <row r="27" spans="1:5" s="129" customFormat="1" ht="15.75" customHeight="1">
      <c r="A27" s="230"/>
      <c r="B27" s="138" t="s">
        <v>7</v>
      </c>
      <c r="C27" s="139">
        <v>136307</v>
      </c>
      <c r="D27" s="144">
        <v>136307</v>
      </c>
      <c r="E27" s="145">
        <f t="shared" si="0"/>
        <v>1</v>
      </c>
    </row>
    <row r="28" spans="1:5" s="129" customFormat="1" ht="31.5" customHeight="1">
      <c r="A28" s="228">
        <v>6</v>
      </c>
      <c r="B28" s="225" t="s">
        <v>75</v>
      </c>
      <c r="C28" s="226"/>
      <c r="D28" s="226"/>
      <c r="E28" s="227"/>
    </row>
    <row r="29" spans="1:5" s="129" customFormat="1" ht="15.75" customHeight="1">
      <c r="A29" s="229"/>
      <c r="B29" s="140" t="s">
        <v>90</v>
      </c>
      <c r="C29" s="141">
        <f>C30+C31</f>
        <v>14000</v>
      </c>
      <c r="D29" s="141">
        <f>D30+D31</f>
        <v>14000</v>
      </c>
      <c r="E29" s="142">
        <f t="shared" si="0"/>
        <v>1</v>
      </c>
    </row>
    <row r="30" spans="1:5" s="129" customFormat="1" ht="15.75" customHeight="1">
      <c r="A30" s="229"/>
      <c r="B30" s="138" t="s">
        <v>6</v>
      </c>
      <c r="C30" s="139">
        <v>6000</v>
      </c>
      <c r="D30" s="144">
        <v>6000</v>
      </c>
      <c r="E30" s="145">
        <f t="shared" si="0"/>
        <v>1</v>
      </c>
    </row>
    <row r="31" spans="1:5" s="129" customFormat="1" ht="15.75" customHeight="1">
      <c r="A31" s="230"/>
      <c r="B31" s="138" t="s">
        <v>7</v>
      </c>
      <c r="C31" s="139">
        <v>8000</v>
      </c>
      <c r="D31" s="144">
        <v>8000</v>
      </c>
      <c r="E31" s="145">
        <f t="shared" si="0"/>
        <v>1</v>
      </c>
    </row>
    <row r="32" spans="1:5" s="129" customFormat="1" ht="31.5" customHeight="1">
      <c r="A32" s="228">
        <v>7</v>
      </c>
      <c r="B32" s="225" t="s">
        <v>58</v>
      </c>
      <c r="C32" s="226"/>
      <c r="D32" s="226"/>
      <c r="E32" s="227"/>
    </row>
    <row r="33" spans="1:5" s="129" customFormat="1" ht="15.75" customHeight="1">
      <c r="A33" s="229"/>
      <c r="B33" s="140" t="s">
        <v>90</v>
      </c>
      <c r="C33" s="141">
        <f>C34+C35</f>
        <v>134750</v>
      </c>
      <c r="D33" s="141">
        <f>D34+D35</f>
        <v>134750</v>
      </c>
      <c r="E33" s="142">
        <f t="shared" si="0"/>
        <v>1</v>
      </c>
    </row>
    <row r="34" spans="1:5" s="129" customFormat="1" ht="15.75" customHeight="1">
      <c r="A34" s="229"/>
      <c r="B34" s="138" t="s">
        <v>6</v>
      </c>
      <c r="C34" s="139">
        <v>20467.5</v>
      </c>
      <c r="D34" s="144">
        <v>20467.5</v>
      </c>
      <c r="E34" s="145">
        <f t="shared" si="0"/>
        <v>1</v>
      </c>
    </row>
    <row r="35" spans="1:5" s="129" customFormat="1" ht="15.75" customHeight="1">
      <c r="A35" s="230"/>
      <c r="B35" s="138" t="s">
        <v>7</v>
      </c>
      <c r="C35" s="139">
        <v>114282.5</v>
      </c>
      <c r="D35" s="144">
        <v>114282.5</v>
      </c>
      <c r="E35" s="145">
        <f t="shared" si="0"/>
        <v>1</v>
      </c>
    </row>
    <row r="36" spans="1:5" s="156" customFormat="1" ht="15.75" customHeight="1">
      <c r="A36" s="151"/>
      <c r="B36" s="152"/>
      <c r="C36" s="153"/>
      <c r="D36" s="154"/>
      <c r="E36" s="155"/>
    </row>
    <row r="37" spans="1:5" s="129" customFormat="1" ht="36.75" customHeight="1">
      <c r="A37" s="146"/>
      <c r="B37" s="147"/>
      <c r="C37" s="148"/>
      <c r="D37" s="149"/>
      <c r="E37" s="150"/>
    </row>
    <row r="38" spans="1:5" s="129" customFormat="1" ht="31.5" customHeight="1">
      <c r="A38" s="228">
        <v>8</v>
      </c>
      <c r="B38" s="225" t="s">
        <v>33</v>
      </c>
      <c r="C38" s="226"/>
      <c r="D38" s="226"/>
      <c r="E38" s="227"/>
    </row>
    <row r="39" spans="1:5" s="129" customFormat="1" ht="15.75" customHeight="1">
      <c r="A39" s="229"/>
      <c r="B39" s="140" t="s">
        <v>90</v>
      </c>
      <c r="C39" s="141">
        <f>C40+C41</f>
        <v>154825.38999999998</v>
      </c>
      <c r="D39" s="141">
        <f>D40+D41</f>
        <v>154825.38999999998</v>
      </c>
      <c r="E39" s="142">
        <f t="shared" si="0"/>
        <v>1</v>
      </c>
    </row>
    <row r="40" spans="1:5" s="129" customFormat="1" ht="15.75" customHeight="1">
      <c r="A40" s="229"/>
      <c r="B40" s="138" t="s">
        <v>6</v>
      </c>
      <c r="C40" s="139">
        <v>21078.8</v>
      </c>
      <c r="D40" s="144">
        <v>21078.8</v>
      </c>
      <c r="E40" s="145">
        <f t="shared" si="0"/>
        <v>1</v>
      </c>
    </row>
    <row r="41" spans="1:5" s="129" customFormat="1" ht="15.75" customHeight="1">
      <c r="A41" s="230"/>
      <c r="B41" s="138" t="s">
        <v>7</v>
      </c>
      <c r="C41" s="139">
        <v>133746.59</v>
      </c>
      <c r="D41" s="144">
        <v>133746.59</v>
      </c>
      <c r="E41" s="145">
        <f t="shared" si="0"/>
        <v>1</v>
      </c>
    </row>
    <row r="42" spans="1:5" s="129" customFormat="1" ht="31.5" customHeight="1">
      <c r="A42" s="228">
        <v>9</v>
      </c>
      <c r="B42" s="225" t="s">
        <v>53</v>
      </c>
      <c r="C42" s="226"/>
      <c r="D42" s="226"/>
      <c r="E42" s="227"/>
    </row>
    <row r="43" spans="1:5" s="129" customFormat="1" ht="15.75" customHeight="1">
      <c r="A43" s="229"/>
      <c r="B43" s="140" t="s">
        <v>90</v>
      </c>
      <c r="C43" s="141">
        <f>C44+C45</f>
        <v>103170</v>
      </c>
      <c r="D43" s="141">
        <f>D44+D45</f>
        <v>91782.48000000001</v>
      </c>
      <c r="E43" s="142">
        <f t="shared" si="0"/>
        <v>0.889623727827857</v>
      </c>
    </row>
    <row r="44" spans="1:5" s="129" customFormat="1" ht="15.75" customHeight="1">
      <c r="A44" s="229"/>
      <c r="B44" s="138" t="s">
        <v>6</v>
      </c>
      <c r="C44" s="139">
        <v>17516.68</v>
      </c>
      <c r="D44" s="144">
        <v>16064.77</v>
      </c>
      <c r="E44" s="145">
        <f t="shared" si="0"/>
        <v>0.91711271770678</v>
      </c>
    </row>
    <row r="45" spans="1:5" s="129" customFormat="1" ht="15.75" customHeight="1">
      <c r="A45" s="230"/>
      <c r="B45" s="138" t="s">
        <v>7</v>
      </c>
      <c r="C45" s="139">
        <v>85653.32</v>
      </c>
      <c r="D45" s="144">
        <v>75717.71</v>
      </c>
      <c r="E45" s="145">
        <f t="shared" si="0"/>
        <v>0.8840020445208662</v>
      </c>
    </row>
    <row r="46" spans="1:5" s="129" customFormat="1" ht="31.5" customHeight="1">
      <c r="A46" s="228">
        <v>10</v>
      </c>
      <c r="B46" s="225" t="s">
        <v>66</v>
      </c>
      <c r="C46" s="226"/>
      <c r="D46" s="226"/>
      <c r="E46" s="227"/>
    </row>
    <row r="47" spans="1:5" s="129" customFormat="1" ht="15.75" customHeight="1">
      <c r="A47" s="229"/>
      <c r="B47" s="140" t="s">
        <v>90</v>
      </c>
      <c r="C47" s="141">
        <f>C48+C49</f>
        <v>111174.93000000001</v>
      </c>
      <c r="D47" s="141">
        <f>D48+D49</f>
        <v>93622.55</v>
      </c>
      <c r="E47" s="142">
        <f t="shared" si="0"/>
        <v>0.8421192619595083</v>
      </c>
    </row>
    <row r="48" spans="1:5" s="129" customFormat="1" ht="15.75" customHeight="1">
      <c r="A48" s="229"/>
      <c r="B48" s="138" t="s">
        <v>6</v>
      </c>
      <c r="C48" s="139">
        <v>16675.88</v>
      </c>
      <c r="D48" s="144">
        <v>14043.08</v>
      </c>
      <c r="E48" s="145">
        <f t="shared" si="0"/>
        <v>0.8421192764639707</v>
      </c>
    </row>
    <row r="49" spans="1:5" s="129" customFormat="1" ht="15.75" customHeight="1">
      <c r="A49" s="230"/>
      <c r="B49" s="138" t="s">
        <v>7</v>
      </c>
      <c r="C49" s="139">
        <v>94499.05</v>
      </c>
      <c r="D49" s="144">
        <v>79579.47</v>
      </c>
      <c r="E49" s="145">
        <f t="shared" si="0"/>
        <v>0.8421192593999622</v>
      </c>
    </row>
    <row r="50" spans="1:5" s="129" customFormat="1" ht="31.5" customHeight="1">
      <c r="A50" s="228">
        <v>11</v>
      </c>
      <c r="B50" s="225" t="s">
        <v>87</v>
      </c>
      <c r="C50" s="226"/>
      <c r="D50" s="226"/>
      <c r="E50" s="227"/>
    </row>
    <row r="51" spans="1:5" s="129" customFormat="1" ht="15.75" customHeight="1">
      <c r="A51" s="229"/>
      <c r="B51" s="140" t="s">
        <v>90</v>
      </c>
      <c r="C51" s="141">
        <f>C52+C53</f>
        <v>126023.78</v>
      </c>
      <c r="D51" s="141">
        <f>D52+D53</f>
        <v>116375.15</v>
      </c>
      <c r="E51" s="142">
        <f t="shared" si="0"/>
        <v>0.923438020983024</v>
      </c>
    </row>
    <row r="52" spans="1:5" s="129" customFormat="1" ht="15.75" customHeight="1">
      <c r="A52" s="229"/>
      <c r="B52" s="138" t="s">
        <v>6</v>
      </c>
      <c r="C52" s="139">
        <v>18903.57</v>
      </c>
      <c r="D52" s="144">
        <v>17456.28</v>
      </c>
      <c r="E52" s="145">
        <f t="shared" si="0"/>
        <v>0.923438271183697</v>
      </c>
    </row>
    <row r="53" spans="1:5" s="129" customFormat="1" ht="15.75" customHeight="1">
      <c r="A53" s="230"/>
      <c r="B53" s="138" t="s">
        <v>7</v>
      </c>
      <c r="C53" s="139">
        <v>107120.21</v>
      </c>
      <c r="D53" s="144">
        <v>98918.87</v>
      </c>
      <c r="E53" s="145">
        <f t="shared" si="0"/>
        <v>0.9234379768299557</v>
      </c>
    </row>
    <row r="54" spans="1:5" s="129" customFormat="1" ht="31.5" customHeight="1">
      <c r="A54" s="228">
        <v>13</v>
      </c>
      <c r="B54" s="225" t="s">
        <v>80</v>
      </c>
      <c r="C54" s="226"/>
      <c r="D54" s="226"/>
      <c r="E54" s="227"/>
    </row>
    <row r="55" spans="1:5" s="129" customFormat="1" ht="15.75" customHeight="1">
      <c r="A55" s="229"/>
      <c r="B55" s="140" t="s">
        <v>90</v>
      </c>
      <c r="C55" s="141">
        <f>C56+C57</f>
        <v>19210.25</v>
      </c>
      <c r="D55" s="141">
        <f>D56+D57</f>
        <v>19210.25</v>
      </c>
      <c r="E55" s="142">
        <f t="shared" si="0"/>
        <v>1</v>
      </c>
    </row>
    <row r="56" spans="1:5" s="129" customFormat="1" ht="15.75" customHeight="1">
      <c r="A56" s="229"/>
      <c r="B56" s="138" t="s">
        <v>6</v>
      </c>
      <c r="C56" s="139">
        <v>6260.25</v>
      </c>
      <c r="D56" s="144">
        <v>6260.25</v>
      </c>
      <c r="E56" s="145">
        <f t="shared" si="0"/>
        <v>1</v>
      </c>
    </row>
    <row r="57" spans="1:5" s="129" customFormat="1" ht="15.75" customHeight="1">
      <c r="A57" s="230"/>
      <c r="B57" s="138" t="s">
        <v>7</v>
      </c>
      <c r="C57" s="139">
        <v>12950</v>
      </c>
      <c r="D57" s="144">
        <v>12950</v>
      </c>
      <c r="E57" s="145">
        <f t="shared" si="0"/>
        <v>1</v>
      </c>
    </row>
    <row r="58" spans="1:5" s="133" customFormat="1" ht="15.75" customHeight="1">
      <c r="A58" s="232" t="s">
        <v>88</v>
      </c>
      <c r="B58" s="233"/>
      <c r="C58" s="141">
        <f>SUM(C55,C51,C47,C43,C39,C33,C29,C25,C21,C17,C13,C9)</f>
        <v>3175037.6399999997</v>
      </c>
      <c r="D58" s="141">
        <f>SUM(D55,D51,D47,D43,D39,D33,D29,D25,D21,D17,D13,D9)</f>
        <v>3018949.45</v>
      </c>
      <c r="E58" s="142">
        <f t="shared" si="0"/>
        <v>0.9508389481644068</v>
      </c>
    </row>
  </sheetData>
  <sheetProtection/>
  <mergeCells count="29">
    <mergeCell ref="A58:B58"/>
    <mergeCell ref="A50:A53"/>
    <mergeCell ref="A42:A45"/>
    <mergeCell ref="A24:A27"/>
    <mergeCell ref="B8:E8"/>
    <mergeCell ref="A8:A11"/>
    <mergeCell ref="A20:A23"/>
    <mergeCell ref="B54:E54"/>
    <mergeCell ref="B38:E38"/>
    <mergeCell ref="B42:E42"/>
    <mergeCell ref="B46:E46"/>
    <mergeCell ref="B50:E50"/>
    <mergeCell ref="B20:E20"/>
    <mergeCell ref="B24:E24"/>
    <mergeCell ref="A5:E5"/>
    <mergeCell ref="A28:A31"/>
    <mergeCell ref="A32:A35"/>
    <mergeCell ref="A38:A41"/>
    <mergeCell ref="A12:A15"/>
    <mergeCell ref="B28:E28"/>
    <mergeCell ref="B32:E32"/>
    <mergeCell ref="A16:A19"/>
    <mergeCell ref="A54:A57"/>
    <mergeCell ref="B1:E1"/>
    <mergeCell ref="B2:E2"/>
    <mergeCell ref="B3:E3"/>
    <mergeCell ref="A46:A49"/>
    <mergeCell ref="B12:E12"/>
    <mergeCell ref="B16:E1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Ksiegowa-Ania</cp:lastModifiedBy>
  <cp:lastPrinted>2012-03-15T07:49:24Z</cp:lastPrinted>
  <dcterms:created xsi:type="dcterms:W3CDTF">2008-10-23T16:03:48Z</dcterms:created>
  <dcterms:modified xsi:type="dcterms:W3CDTF">2012-03-15T07:49:26Z</dcterms:modified>
  <cp:category/>
  <cp:version/>
  <cp:contentType/>
  <cp:contentStatus/>
</cp:coreProperties>
</file>