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000" windowHeight="796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<sst xmlns="http://schemas.openxmlformats.org/spreadsheetml/2006/main" count="70" uniqueCount="49">
  <si>
    <t>Klasyfikacja budżetowa</t>
  </si>
  <si>
    <t>Treść</t>
  </si>
  <si>
    <t>Wykonanie</t>
  </si>
  <si>
    <t>Dział</t>
  </si>
  <si>
    <t>§</t>
  </si>
  <si>
    <t>Rolnictwo i łowiectwo</t>
  </si>
  <si>
    <t>Pozostała działalność</t>
  </si>
  <si>
    <t>Składki na ubezpieczenia społeczne</t>
  </si>
  <si>
    <t>Składki na Fundusz Pracy</t>
  </si>
  <si>
    <t>Wynagrodzenia bezosobowe</t>
  </si>
  <si>
    <t>Różne opłaty i składki</t>
  </si>
  <si>
    <t>Razem dział 010</t>
  </si>
  <si>
    <t>Administracja publiczna</t>
  </si>
  <si>
    <t>Urzędy wojewódzkie</t>
  </si>
  <si>
    <t>Wynagrodzenia osobowe pracowników</t>
  </si>
  <si>
    <t>Dodatkowe wynagrodzenie roczne</t>
  </si>
  <si>
    <t>Razem dział 750</t>
  </si>
  <si>
    <t>Urzędy naczelnych organów władzy państwowej, kontroli i ochrony prawa oraz sądownictwa</t>
  </si>
  <si>
    <t>Różne wydatki na rzecz osób fizycznych</t>
  </si>
  <si>
    <t>Podróże służbowe krajowe</t>
  </si>
  <si>
    <t>Razem dział 751</t>
  </si>
  <si>
    <t xml:space="preserve">Pomoc społeczna </t>
  </si>
  <si>
    <t>Świadczenia rodzinne, świadczenie z funduszu alimentacyjnego oraz składki na ubezpieczenia emerytalne i rentowe z ubezpieczenia społecznego</t>
  </si>
  <si>
    <t>Świadczenia społeczne</t>
  </si>
  <si>
    <t xml:space="preserve">Dodatkowe wynagrodzenie roczne </t>
  </si>
  <si>
    <t>Odpisy na zakładowy fundusz świadczeń socjalnych</t>
  </si>
  <si>
    <t>Szkolenie pracowników niebędących członkami korpusu służby cywilnej</t>
  </si>
  <si>
    <t>Razem rozdział 85212</t>
  </si>
  <si>
    <t>Składki na ubezpieczenie zdrowotne opłacane za osoby pobierające niektóre świadczenia z pomocy społecznej, niektóre świadczenia rodzinne oraz za osoby uczestniczące w zajęciach w centrum integracji społecznej</t>
  </si>
  <si>
    <t>Składki na ubezpieczenie zdrowotne</t>
  </si>
  <si>
    <t>Razem rozdział 85213</t>
  </si>
  <si>
    <t>Razem dział 852</t>
  </si>
  <si>
    <t>Ogółem: zadania zlecone</t>
  </si>
  <si>
    <t>Plan na 2011r.</t>
  </si>
  <si>
    <t>Spis powszechny i inne</t>
  </si>
  <si>
    <t xml:space="preserve">Załącznik Nr 4a do Zarządzenia </t>
  </si>
  <si>
    <t>Rozdz.</t>
  </si>
  <si>
    <t>Wskaźnik w %</t>
  </si>
  <si>
    <t>Wydatki związane z realizacją zadań z zakresu administracji rządowej</t>
  </si>
  <si>
    <r>
      <t>Urzędy naczelnych organów władzy</t>
    </r>
    <r>
      <rPr>
        <sz val="8"/>
        <color indexed="8"/>
        <rFont val="Arial"/>
        <family val="2"/>
      </rPr>
      <t xml:space="preserve"> </t>
    </r>
    <r>
      <rPr>
        <b/>
        <sz val="8"/>
        <color indexed="8"/>
        <rFont val="Arial"/>
        <family val="2"/>
      </rPr>
      <t>państwowej, kontroli i ochrony prawa</t>
    </r>
  </si>
  <si>
    <t>Zakup materiałów i wyposażenia</t>
  </si>
  <si>
    <t>Zakup usług pozostałych</t>
  </si>
  <si>
    <t>Razem rozdział 75011</t>
  </si>
  <si>
    <t>Razem rozdział 75056</t>
  </si>
  <si>
    <t>Razem rozdział 75101</t>
  </si>
  <si>
    <t>Razem rozdział 75108</t>
  </si>
  <si>
    <t>Razem rozdział 85295</t>
  </si>
  <si>
    <t xml:space="preserve">z dnia 12 marca 2012r.
</t>
  </si>
  <si>
    <t>Wójta Gminy Grodziczno Nr 20/2012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</si>
</sst>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###0"/>
  </numFmts>
  <fonts count="42"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u val="single"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13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 horizontal="center" wrapText="1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right" vertical="top" wrapText="1"/>
    </xf>
    <xf numFmtId="0" fontId="3" fillId="0" borderId="12" xfId="0" applyFont="1" applyBorder="1" applyAlignment="1">
      <alignment horizontal="right" vertical="top" wrapText="1"/>
    </xf>
    <xf numFmtId="0" fontId="3" fillId="0" borderId="12" xfId="0" applyFont="1" applyBorder="1" applyAlignment="1">
      <alignment/>
    </xf>
    <xf numFmtId="164" fontId="3" fillId="0" borderId="0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right" vertical="top" wrapText="1"/>
    </xf>
    <xf numFmtId="0" fontId="3" fillId="0" borderId="12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top" wrapText="1"/>
    </xf>
    <xf numFmtId="4" fontId="3" fillId="0" borderId="12" xfId="0" applyNumberFormat="1" applyFont="1" applyBorder="1" applyAlignment="1">
      <alignment horizontal="right" vertical="top" wrapText="1"/>
    </xf>
    <xf numFmtId="10" fontId="3" fillId="0" borderId="12" xfId="0" applyNumberFormat="1" applyFont="1" applyBorder="1" applyAlignment="1">
      <alignment horizontal="right" vertical="top" wrapText="1"/>
    </xf>
    <xf numFmtId="0" fontId="4" fillId="33" borderId="14" xfId="0" applyFont="1" applyFill="1" applyBorder="1" applyAlignment="1">
      <alignment horizontal="left" vertical="top" wrapText="1"/>
    </xf>
    <xf numFmtId="0" fontId="4" fillId="33" borderId="14" xfId="0" applyFont="1" applyFill="1" applyBorder="1" applyAlignment="1">
      <alignment horizontal="center" vertical="top" wrapText="1"/>
    </xf>
    <xf numFmtId="4" fontId="4" fillId="33" borderId="14" xfId="0" applyNumberFormat="1" applyFont="1" applyFill="1" applyBorder="1" applyAlignment="1">
      <alignment horizontal="right" vertical="top" wrapText="1"/>
    </xf>
    <xf numFmtId="4" fontId="4" fillId="33" borderId="15" xfId="0" applyNumberFormat="1" applyFont="1" applyFill="1" applyBorder="1" applyAlignment="1">
      <alignment horizontal="right" vertical="top" wrapText="1"/>
    </xf>
    <xf numFmtId="10" fontId="4" fillId="33" borderId="14" xfId="0" applyNumberFormat="1" applyFont="1" applyFill="1" applyBorder="1" applyAlignment="1">
      <alignment horizontal="right" vertical="top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top" wrapText="1"/>
    </xf>
    <xf numFmtId="0" fontId="3" fillId="0" borderId="13" xfId="0" applyFont="1" applyBorder="1" applyAlignment="1">
      <alignment vertical="top" wrapText="1"/>
    </xf>
    <xf numFmtId="4" fontId="3" fillId="0" borderId="13" xfId="0" applyNumberFormat="1" applyFont="1" applyBorder="1" applyAlignment="1">
      <alignment horizontal="right" vertical="top" wrapText="1"/>
    </xf>
    <xf numFmtId="0" fontId="3" fillId="0" borderId="13" xfId="0" applyFont="1" applyBorder="1" applyAlignment="1">
      <alignment horizontal="center" vertical="top" wrapText="1"/>
    </xf>
    <xf numFmtId="4" fontId="3" fillId="0" borderId="0" xfId="0" applyNumberFormat="1" applyFont="1" applyBorder="1" applyAlignment="1">
      <alignment horizontal="righ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 wrapText="1"/>
    </xf>
    <xf numFmtId="4" fontId="4" fillId="0" borderId="10" xfId="0" applyNumberFormat="1" applyFont="1" applyFill="1" applyBorder="1" applyAlignment="1">
      <alignment horizontal="right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10" fontId="4" fillId="0" borderId="12" xfId="0" applyNumberFormat="1" applyFont="1" applyFill="1" applyBorder="1" applyAlignment="1">
      <alignment horizontal="right" vertical="top" wrapText="1"/>
    </xf>
    <xf numFmtId="0" fontId="4" fillId="0" borderId="12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4" fontId="4" fillId="0" borderId="12" xfId="0" applyNumberFormat="1" applyFont="1" applyFill="1" applyBorder="1" applyAlignment="1">
      <alignment horizontal="right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4" fontId="3" fillId="0" borderId="12" xfId="0" applyNumberFormat="1" applyFont="1" applyFill="1" applyBorder="1" applyAlignment="1">
      <alignment horizontal="right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0" fontId="4" fillId="33" borderId="17" xfId="0" applyFont="1" applyFill="1" applyBorder="1" applyAlignment="1">
      <alignment horizontal="left" vertical="top" wrapText="1"/>
    </xf>
    <xf numFmtId="4" fontId="4" fillId="33" borderId="17" xfId="0" applyNumberFormat="1" applyFont="1" applyFill="1" applyBorder="1" applyAlignment="1">
      <alignment horizontal="right" vertical="top" wrapText="1"/>
    </xf>
    <xf numFmtId="10" fontId="4" fillId="33" borderId="17" xfId="0" applyNumberFormat="1" applyFont="1" applyFill="1" applyBorder="1" applyAlignment="1">
      <alignment horizontal="right" vertical="top" wrapText="1"/>
    </xf>
    <xf numFmtId="0" fontId="3" fillId="34" borderId="14" xfId="0" applyFont="1" applyFill="1" applyBorder="1" applyAlignment="1">
      <alignment horizontal="center" vertical="top" wrapText="1"/>
    </xf>
    <xf numFmtId="0" fontId="3" fillId="34" borderId="15" xfId="0" applyFont="1" applyFill="1" applyBorder="1" applyAlignment="1">
      <alignment horizontal="center" vertical="top" wrapText="1"/>
    </xf>
    <xf numFmtId="0" fontId="4" fillId="34" borderId="14" xfId="0" applyFont="1" applyFill="1" applyBorder="1" applyAlignment="1">
      <alignment horizontal="left" vertical="top" wrapText="1"/>
    </xf>
    <xf numFmtId="4" fontId="4" fillId="34" borderId="14" xfId="0" applyNumberFormat="1" applyFont="1" applyFill="1" applyBorder="1" applyAlignment="1">
      <alignment horizontal="right" vertical="top" wrapText="1"/>
    </xf>
    <xf numFmtId="10" fontId="4" fillId="34" borderId="14" xfId="0" applyNumberFormat="1" applyFont="1" applyFill="1" applyBorder="1" applyAlignment="1">
      <alignment horizontal="right" vertical="top" wrapText="1"/>
    </xf>
    <xf numFmtId="0" fontId="7" fillId="34" borderId="14" xfId="0" applyFont="1" applyFill="1" applyBorder="1" applyAlignment="1">
      <alignment horizontal="center" vertical="top" wrapText="1"/>
    </xf>
    <xf numFmtId="0" fontId="7" fillId="34" borderId="15" xfId="0" applyFont="1" applyFill="1" applyBorder="1" applyAlignment="1">
      <alignment horizontal="center" vertical="top" wrapText="1"/>
    </xf>
    <xf numFmtId="0" fontId="6" fillId="34" borderId="14" xfId="0" applyFont="1" applyFill="1" applyBorder="1" applyAlignment="1">
      <alignment horizontal="left" vertical="top" wrapText="1"/>
    </xf>
    <xf numFmtId="4" fontId="6" fillId="34" borderId="14" xfId="0" applyNumberFormat="1" applyFont="1" applyFill="1" applyBorder="1" applyAlignment="1">
      <alignment horizontal="right" vertical="top" wrapText="1"/>
    </xf>
    <xf numFmtId="10" fontId="6" fillId="34" borderId="14" xfId="0" applyNumberFormat="1" applyFont="1" applyFill="1" applyBorder="1" applyAlignment="1">
      <alignment horizontal="right" vertical="top" wrapText="1"/>
    </xf>
    <xf numFmtId="0" fontId="4" fillId="0" borderId="14" xfId="0" applyFont="1" applyBorder="1" applyAlignment="1">
      <alignment horizontal="center" vertical="top" wrapText="1"/>
    </xf>
    <xf numFmtId="0" fontId="3" fillId="33" borderId="17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horizontal="left" vertical="top" wrapText="1"/>
    </xf>
    <xf numFmtId="4" fontId="4" fillId="33" borderId="12" xfId="0" applyNumberFormat="1" applyFont="1" applyFill="1" applyBorder="1" applyAlignment="1">
      <alignment horizontal="right" vertical="top" wrapText="1"/>
    </xf>
    <xf numFmtId="10" fontId="4" fillId="33" borderId="12" xfId="0" applyNumberFormat="1" applyFont="1" applyFill="1" applyBorder="1" applyAlignment="1">
      <alignment horizontal="right" vertical="top" wrapText="1"/>
    </xf>
    <xf numFmtId="0" fontId="6" fillId="0" borderId="12" xfId="0" applyFont="1" applyBorder="1" applyAlignment="1">
      <alignment vertical="top" wrapText="1"/>
    </xf>
    <xf numFmtId="0" fontId="3" fillId="33" borderId="13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4" fillId="0" borderId="13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8"/>
  <sheetViews>
    <sheetView tabSelected="1" zoomScalePageLayoutView="0" workbookViewId="0" topLeftCell="A58">
      <selection activeCell="D57" sqref="D57"/>
    </sheetView>
  </sheetViews>
  <sheetFormatPr defaultColWidth="8.796875" defaultRowHeight="14.25"/>
  <cols>
    <col min="1" max="1" width="4.59765625" style="3" customWidth="1"/>
    <col min="2" max="2" width="6.19921875" style="3" customWidth="1"/>
    <col min="3" max="3" width="4.5" style="3" customWidth="1"/>
    <col min="4" max="4" width="29" style="0" customWidth="1"/>
    <col min="5" max="5" width="11.5" style="0" customWidth="1"/>
    <col min="6" max="6" width="11.19921875" style="0" customWidth="1"/>
    <col min="7" max="7" width="10.8984375" style="0" customWidth="1"/>
    <col min="8" max="16384" width="9" style="1" customWidth="1"/>
  </cols>
  <sheetData>
    <row r="1" spans="5:7" ht="14.25" customHeight="1">
      <c r="E1" s="89" t="s">
        <v>35</v>
      </c>
      <c r="F1" s="89"/>
      <c r="G1" s="89"/>
    </row>
    <row r="2" spans="1:7" ht="14.25">
      <c r="A2" s="4"/>
      <c r="B2" s="4"/>
      <c r="E2" s="89" t="s">
        <v>48</v>
      </c>
      <c r="F2" s="89"/>
      <c r="G2" s="89"/>
    </row>
    <row r="3" spans="1:7" ht="15.75" customHeight="1">
      <c r="A3" s="5"/>
      <c r="B3" s="5"/>
      <c r="E3" s="90" t="s">
        <v>47</v>
      </c>
      <c r="F3" s="89"/>
      <c r="G3" s="89"/>
    </row>
    <row r="4" spans="1:2" ht="14.25">
      <c r="A4" s="5"/>
      <c r="B4" s="5"/>
    </row>
    <row r="5" spans="1:7" ht="32.25" customHeight="1">
      <c r="A5" s="88" t="s">
        <v>38</v>
      </c>
      <c r="B5" s="88"/>
      <c r="C5" s="88"/>
      <c r="D5" s="88"/>
      <c r="E5" s="88"/>
      <c r="F5" s="88"/>
      <c r="G5" s="88"/>
    </row>
    <row r="6" spans="1:2" ht="14.25">
      <c r="A6" s="6"/>
      <c r="B6" s="6"/>
    </row>
    <row r="7" spans="1:7" ht="31.5" customHeight="1">
      <c r="A7" s="91" t="s">
        <v>0</v>
      </c>
      <c r="B7" s="92"/>
      <c r="C7" s="93"/>
      <c r="D7" s="85" t="s">
        <v>1</v>
      </c>
      <c r="E7" s="91" t="s">
        <v>33</v>
      </c>
      <c r="F7" s="91" t="s">
        <v>2</v>
      </c>
      <c r="G7" s="85" t="s">
        <v>37</v>
      </c>
    </row>
    <row r="8" spans="1:7" ht="15.75" customHeight="1">
      <c r="A8" s="94"/>
      <c r="B8" s="95"/>
      <c r="C8" s="96"/>
      <c r="D8" s="86"/>
      <c r="E8" s="97"/>
      <c r="F8" s="97"/>
      <c r="G8" s="86"/>
    </row>
    <row r="9" spans="1:7" ht="16.5" customHeight="1">
      <c r="A9" s="8" t="s">
        <v>3</v>
      </c>
      <c r="B9" s="71" t="s">
        <v>36</v>
      </c>
      <c r="C9" s="9" t="s">
        <v>4</v>
      </c>
      <c r="D9" s="87"/>
      <c r="E9" s="97"/>
      <c r="F9" s="94"/>
      <c r="G9" s="87"/>
    </row>
    <row r="10" spans="1:7" ht="15.75" customHeight="1">
      <c r="A10" s="10">
        <v>10</v>
      </c>
      <c r="B10" s="11"/>
      <c r="C10" s="12"/>
      <c r="D10" s="13" t="s">
        <v>5</v>
      </c>
      <c r="E10" s="14"/>
      <c r="F10" s="15"/>
      <c r="G10" s="16"/>
    </row>
    <row r="11" spans="1:7" ht="15.75" customHeight="1">
      <c r="A11" s="17"/>
      <c r="B11" s="18">
        <v>1095</v>
      </c>
      <c r="C11" s="19"/>
      <c r="D11" s="20" t="s">
        <v>6</v>
      </c>
      <c r="E11" s="16"/>
      <c r="F11" s="21"/>
      <c r="G11" s="16"/>
    </row>
    <row r="12" spans="1:7" ht="15.75" customHeight="1">
      <c r="A12" s="22"/>
      <c r="B12" s="23"/>
      <c r="C12" s="24">
        <v>4110</v>
      </c>
      <c r="D12" s="11" t="s">
        <v>7</v>
      </c>
      <c r="E12" s="25">
        <v>1480.51</v>
      </c>
      <c r="F12" s="25">
        <v>1480.51</v>
      </c>
      <c r="G12" s="26">
        <f>F12/E12</f>
        <v>1</v>
      </c>
    </row>
    <row r="13" spans="1:7" ht="15.75" customHeight="1">
      <c r="A13" s="22"/>
      <c r="B13" s="23"/>
      <c r="C13" s="24">
        <v>4120</v>
      </c>
      <c r="D13" s="11" t="s">
        <v>8</v>
      </c>
      <c r="E13" s="25">
        <v>193.3</v>
      </c>
      <c r="F13" s="25">
        <v>193.3</v>
      </c>
      <c r="G13" s="26">
        <f>F13/E13</f>
        <v>1</v>
      </c>
    </row>
    <row r="14" spans="1:7" ht="15.75" customHeight="1">
      <c r="A14" s="22"/>
      <c r="B14" s="23"/>
      <c r="C14" s="24">
        <v>4170</v>
      </c>
      <c r="D14" s="11" t="s">
        <v>9</v>
      </c>
      <c r="E14" s="25">
        <v>9570.24</v>
      </c>
      <c r="F14" s="25">
        <v>9570.24</v>
      </c>
      <c r="G14" s="26">
        <f>F14/E14</f>
        <v>1</v>
      </c>
    </row>
    <row r="15" spans="1:7" ht="15.75" customHeight="1">
      <c r="A15" s="22"/>
      <c r="B15" s="23"/>
      <c r="C15" s="24">
        <v>4430</v>
      </c>
      <c r="D15" s="11" t="s">
        <v>10</v>
      </c>
      <c r="E15" s="25">
        <v>562202.84</v>
      </c>
      <c r="F15" s="25">
        <v>562202.84</v>
      </c>
      <c r="G15" s="26">
        <f>F15/E15</f>
        <v>1</v>
      </c>
    </row>
    <row r="16" spans="1:7" ht="15.75" customHeight="1">
      <c r="A16" s="27"/>
      <c r="B16" s="27"/>
      <c r="C16" s="28"/>
      <c r="D16" s="27" t="s">
        <v>11</v>
      </c>
      <c r="E16" s="29">
        <f>SUM(E12:E15)</f>
        <v>573446.89</v>
      </c>
      <c r="F16" s="30">
        <f>SUM(F12:F15)</f>
        <v>573446.89</v>
      </c>
      <c r="G16" s="31">
        <f>F16/E16</f>
        <v>1</v>
      </c>
    </row>
    <row r="17" spans="1:7" ht="15.75" customHeight="1">
      <c r="A17" s="32">
        <v>750</v>
      </c>
      <c r="B17" s="19"/>
      <c r="C17" s="24"/>
      <c r="D17" s="13" t="s">
        <v>12</v>
      </c>
      <c r="E17" s="14"/>
      <c r="F17" s="15"/>
      <c r="G17" s="14"/>
    </row>
    <row r="18" spans="1:7" ht="15.75" customHeight="1">
      <c r="A18" s="17"/>
      <c r="B18" s="24">
        <v>75011</v>
      </c>
      <c r="C18" s="33"/>
      <c r="D18" s="20" t="s">
        <v>13</v>
      </c>
      <c r="E18" s="16"/>
      <c r="F18" s="21"/>
      <c r="G18" s="16"/>
    </row>
    <row r="19" spans="1:7" ht="15.75" customHeight="1">
      <c r="A19" s="22"/>
      <c r="B19" s="34"/>
      <c r="C19" s="24">
        <v>4010</v>
      </c>
      <c r="D19" s="11" t="s">
        <v>14</v>
      </c>
      <c r="E19" s="25">
        <v>28000</v>
      </c>
      <c r="F19" s="35">
        <v>28000</v>
      </c>
      <c r="G19" s="26">
        <f aca="true" t="shared" si="0" ref="G19:G29">F19/E19</f>
        <v>1</v>
      </c>
    </row>
    <row r="20" spans="1:7" ht="15.75" customHeight="1">
      <c r="A20" s="22"/>
      <c r="B20" s="34"/>
      <c r="C20" s="24">
        <v>4040</v>
      </c>
      <c r="D20" s="11" t="s">
        <v>15</v>
      </c>
      <c r="E20" s="25">
        <v>5000</v>
      </c>
      <c r="F20" s="35">
        <v>5000</v>
      </c>
      <c r="G20" s="26">
        <f t="shared" si="0"/>
        <v>1</v>
      </c>
    </row>
    <row r="21" spans="1:7" ht="15.75" customHeight="1">
      <c r="A21" s="22"/>
      <c r="B21" s="34"/>
      <c r="C21" s="24">
        <v>4110</v>
      </c>
      <c r="D21" s="11" t="s">
        <v>7</v>
      </c>
      <c r="E21" s="25">
        <v>4860</v>
      </c>
      <c r="F21" s="35">
        <v>4860</v>
      </c>
      <c r="G21" s="26">
        <f t="shared" si="0"/>
        <v>1</v>
      </c>
    </row>
    <row r="22" spans="1:7" ht="15.75" customHeight="1">
      <c r="A22" s="22"/>
      <c r="B22" s="34"/>
      <c r="C22" s="24">
        <v>4120</v>
      </c>
      <c r="D22" s="11" t="s">
        <v>8</v>
      </c>
      <c r="E22" s="25">
        <v>808</v>
      </c>
      <c r="F22" s="35">
        <v>808</v>
      </c>
      <c r="G22" s="26">
        <f t="shared" si="0"/>
        <v>1</v>
      </c>
    </row>
    <row r="23" spans="1:7" ht="15.75" customHeight="1">
      <c r="A23" s="73"/>
      <c r="B23" s="73"/>
      <c r="C23" s="73"/>
      <c r="D23" s="74" t="s">
        <v>42</v>
      </c>
      <c r="E23" s="75">
        <f>SUM(E19:E22)</f>
        <v>38668</v>
      </c>
      <c r="F23" s="75">
        <f>SUM(F19:F22)</f>
        <v>38668</v>
      </c>
      <c r="G23" s="76">
        <f>F23/E23</f>
        <v>1</v>
      </c>
    </row>
    <row r="24" spans="1:7" ht="15.75" customHeight="1">
      <c r="A24" s="22"/>
      <c r="B24" s="36">
        <v>75056</v>
      </c>
      <c r="C24" s="36"/>
      <c r="D24" s="77" t="s">
        <v>34</v>
      </c>
      <c r="E24" s="25"/>
      <c r="F24" s="37"/>
      <c r="G24" s="26"/>
    </row>
    <row r="25" spans="1:7" ht="15.75" customHeight="1">
      <c r="A25" s="22"/>
      <c r="B25" s="34"/>
      <c r="C25" s="36">
        <v>3020</v>
      </c>
      <c r="D25" s="19" t="s">
        <v>18</v>
      </c>
      <c r="E25" s="25">
        <v>14857.16</v>
      </c>
      <c r="F25" s="37">
        <v>14857.16</v>
      </c>
      <c r="G25" s="26">
        <f t="shared" si="0"/>
        <v>1</v>
      </c>
    </row>
    <row r="26" spans="1:7" ht="15.75" customHeight="1">
      <c r="A26" s="22"/>
      <c r="B26" s="22"/>
      <c r="C26" s="36">
        <v>4110</v>
      </c>
      <c r="D26" s="19" t="s">
        <v>7</v>
      </c>
      <c r="E26" s="25">
        <v>1957.67</v>
      </c>
      <c r="F26" s="37">
        <v>1673.64</v>
      </c>
      <c r="G26" s="26">
        <f t="shared" si="0"/>
        <v>0.8549142603196658</v>
      </c>
    </row>
    <row r="27" spans="1:7" ht="15.75" customHeight="1">
      <c r="A27" s="22"/>
      <c r="B27" s="34"/>
      <c r="C27" s="36">
        <v>4120</v>
      </c>
      <c r="D27" s="19" t="s">
        <v>8</v>
      </c>
      <c r="E27" s="25">
        <v>230.39</v>
      </c>
      <c r="F27" s="37">
        <v>215.4</v>
      </c>
      <c r="G27" s="26">
        <f t="shared" si="0"/>
        <v>0.9349364121706673</v>
      </c>
    </row>
    <row r="28" spans="1:7" ht="15.75" customHeight="1">
      <c r="A28" s="22"/>
      <c r="B28" s="23"/>
      <c r="C28" s="36">
        <v>4170</v>
      </c>
      <c r="D28" s="19" t="s">
        <v>9</v>
      </c>
      <c r="E28" s="25">
        <v>6319.78</v>
      </c>
      <c r="F28" s="37">
        <v>4483.8</v>
      </c>
      <c r="G28" s="26">
        <f t="shared" si="0"/>
        <v>0.7094867226390793</v>
      </c>
    </row>
    <row r="29" spans="1:7" ht="15.75" customHeight="1">
      <c r="A29" s="22"/>
      <c r="B29" s="22"/>
      <c r="C29" s="36">
        <v>4410</v>
      </c>
      <c r="D29" s="19" t="s">
        <v>19</v>
      </c>
      <c r="E29" s="25">
        <v>800</v>
      </c>
      <c r="F29" s="37">
        <v>200.59</v>
      </c>
      <c r="G29" s="26">
        <f t="shared" si="0"/>
        <v>0.2507375</v>
      </c>
    </row>
    <row r="30" spans="1:7" ht="15.75" customHeight="1">
      <c r="A30" s="72"/>
      <c r="B30" s="72"/>
      <c r="C30" s="72"/>
      <c r="D30" s="58" t="s">
        <v>43</v>
      </c>
      <c r="E30" s="59">
        <f>SUM(E25:E29)</f>
        <v>24165</v>
      </c>
      <c r="F30" s="59">
        <f>SUM(F25:F29)</f>
        <v>21430.59</v>
      </c>
      <c r="G30" s="60">
        <f>F30/E30</f>
        <v>0.8868441961514587</v>
      </c>
    </row>
    <row r="31" spans="1:7" ht="15.75" customHeight="1">
      <c r="A31" s="27"/>
      <c r="B31" s="27"/>
      <c r="C31" s="28"/>
      <c r="D31" s="27" t="s">
        <v>16</v>
      </c>
      <c r="E31" s="29">
        <f>SUM(E30,E23)</f>
        <v>62833</v>
      </c>
      <c r="F31" s="29">
        <f>SUM(F30,F23)</f>
        <v>60098.59</v>
      </c>
      <c r="G31" s="31">
        <f>F31/E31</f>
        <v>0.9564813075931436</v>
      </c>
    </row>
    <row r="32" spans="1:7" ht="36" customHeight="1">
      <c r="A32" s="38">
        <v>751</v>
      </c>
      <c r="B32" s="12"/>
      <c r="C32" s="9"/>
      <c r="D32" s="13" t="s">
        <v>17</v>
      </c>
      <c r="E32" s="14"/>
      <c r="F32" s="39"/>
      <c r="G32" s="40"/>
    </row>
    <row r="33" spans="1:7" ht="26.25" customHeight="1">
      <c r="A33" s="41"/>
      <c r="B33" s="24">
        <v>75101</v>
      </c>
      <c r="C33" s="42"/>
      <c r="D33" s="20" t="s">
        <v>39</v>
      </c>
      <c r="E33" s="16"/>
      <c r="F33" s="39"/>
      <c r="G33" s="40"/>
    </row>
    <row r="34" spans="1:7" ht="15.75" customHeight="1">
      <c r="A34" s="41"/>
      <c r="B34" s="41"/>
      <c r="C34" s="24">
        <v>4110</v>
      </c>
      <c r="D34" s="11" t="s">
        <v>7</v>
      </c>
      <c r="E34" s="25">
        <v>132.02</v>
      </c>
      <c r="F34" s="25">
        <v>132.02</v>
      </c>
      <c r="G34" s="26">
        <f>F34/E34</f>
        <v>1</v>
      </c>
    </row>
    <row r="35" spans="1:7" ht="15.75" customHeight="1">
      <c r="A35" s="17"/>
      <c r="B35" s="24"/>
      <c r="C35" s="24">
        <v>4120</v>
      </c>
      <c r="D35" s="11" t="s">
        <v>8</v>
      </c>
      <c r="E35" s="25">
        <v>20.96</v>
      </c>
      <c r="F35" s="37">
        <v>20.96</v>
      </c>
      <c r="G35" s="26">
        <f>F35/E35</f>
        <v>1</v>
      </c>
    </row>
    <row r="36" spans="1:7" ht="15.75" customHeight="1">
      <c r="A36" s="41"/>
      <c r="B36" s="41"/>
      <c r="C36" s="24">
        <v>4170</v>
      </c>
      <c r="D36" s="11" t="s">
        <v>9</v>
      </c>
      <c r="E36" s="25">
        <v>868.02</v>
      </c>
      <c r="F36" s="37">
        <v>856</v>
      </c>
      <c r="G36" s="26">
        <f>F36/E36</f>
        <v>0.9861523928020092</v>
      </c>
    </row>
    <row r="37" spans="1:7" ht="15.75" customHeight="1">
      <c r="A37" s="73"/>
      <c r="B37" s="73"/>
      <c r="C37" s="73"/>
      <c r="D37" s="74" t="s">
        <v>44</v>
      </c>
      <c r="E37" s="75">
        <f>SUM(E33:E36)</f>
        <v>1021</v>
      </c>
      <c r="F37" s="75">
        <f>SUM(F33:F36)</f>
        <v>1008.98</v>
      </c>
      <c r="G37" s="76">
        <f>F37/E37</f>
        <v>0.9882272282076396</v>
      </c>
    </row>
    <row r="38" spans="1:7" ht="15.75" customHeight="1">
      <c r="A38" s="41"/>
      <c r="B38" s="41"/>
      <c r="C38" s="24">
        <v>3030</v>
      </c>
      <c r="D38" s="11" t="s">
        <v>18</v>
      </c>
      <c r="E38" s="25">
        <v>7080</v>
      </c>
      <c r="F38" s="37">
        <v>7080</v>
      </c>
      <c r="G38" s="26">
        <f>F38/E38</f>
        <v>1</v>
      </c>
    </row>
    <row r="39" spans="1:7" ht="15.75" customHeight="1">
      <c r="A39" s="41"/>
      <c r="B39" s="41"/>
      <c r="C39" s="24">
        <v>4110</v>
      </c>
      <c r="D39" s="11" t="s">
        <v>7</v>
      </c>
      <c r="E39" s="25">
        <v>414.13</v>
      </c>
      <c r="F39" s="37">
        <v>414.13</v>
      </c>
      <c r="G39" s="26">
        <f aca="true" t="shared" si="1" ref="G39:G44">F39/E39</f>
        <v>1</v>
      </c>
    </row>
    <row r="40" spans="1:7" ht="15.75" customHeight="1">
      <c r="A40" s="41"/>
      <c r="B40" s="41"/>
      <c r="C40" s="24">
        <v>4120</v>
      </c>
      <c r="D40" s="11" t="s">
        <v>8</v>
      </c>
      <c r="E40" s="25">
        <v>65.61</v>
      </c>
      <c r="F40" s="37">
        <v>65.61</v>
      </c>
      <c r="G40" s="26">
        <f t="shared" si="1"/>
        <v>1</v>
      </c>
    </row>
    <row r="41" spans="1:7" ht="15.75" customHeight="1">
      <c r="A41" s="41"/>
      <c r="B41" s="41"/>
      <c r="C41" s="24">
        <v>4170</v>
      </c>
      <c r="D41" s="11" t="s">
        <v>9</v>
      </c>
      <c r="E41" s="25">
        <v>3077.26</v>
      </c>
      <c r="F41" s="37">
        <v>3077.26</v>
      </c>
      <c r="G41" s="26">
        <f t="shared" si="1"/>
        <v>1</v>
      </c>
    </row>
    <row r="42" spans="1:7" ht="15.75" customHeight="1">
      <c r="A42" s="41"/>
      <c r="B42" s="41"/>
      <c r="C42" s="24">
        <v>4210</v>
      </c>
      <c r="D42" s="11" t="s">
        <v>40</v>
      </c>
      <c r="E42" s="25">
        <v>1892.25</v>
      </c>
      <c r="F42" s="37">
        <v>1892.25</v>
      </c>
      <c r="G42" s="26">
        <f t="shared" si="1"/>
        <v>1</v>
      </c>
    </row>
    <row r="43" spans="1:7" ht="15.75" customHeight="1">
      <c r="A43" s="41"/>
      <c r="B43" s="41"/>
      <c r="C43" s="24">
        <v>4300</v>
      </c>
      <c r="D43" s="11" t="s">
        <v>41</v>
      </c>
      <c r="E43" s="25">
        <v>620.53</v>
      </c>
      <c r="F43" s="37">
        <v>620.53</v>
      </c>
      <c r="G43" s="26">
        <f t="shared" si="1"/>
        <v>1</v>
      </c>
    </row>
    <row r="44" spans="1:7" ht="15.75" customHeight="1">
      <c r="A44" s="41"/>
      <c r="B44" s="41"/>
      <c r="C44" s="24">
        <v>4410</v>
      </c>
      <c r="D44" s="11" t="s">
        <v>19</v>
      </c>
      <c r="E44" s="25">
        <v>1449.22</v>
      </c>
      <c r="F44" s="37">
        <v>1444</v>
      </c>
      <c r="G44" s="26">
        <f t="shared" si="1"/>
        <v>0.9963980624059839</v>
      </c>
    </row>
    <row r="45" spans="1:7" ht="15.75" customHeight="1">
      <c r="A45" s="73"/>
      <c r="B45" s="73"/>
      <c r="C45" s="73"/>
      <c r="D45" s="74" t="s">
        <v>45</v>
      </c>
      <c r="E45" s="75">
        <f>SUM(E38:E44)</f>
        <v>14599</v>
      </c>
      <c r="F45" s="75">
        <f>SUM(F38:F44)</f>
        <v>14593.78</v>
      </c>
      <c r="G45" s="76">
        <f>F45/E45</f>
        <v>0.9996424412631003</v>
      </c>
    </row>
    <row r="46" spans="1:256" s="2" customFormat="1" ht="15.75" customHeight="1">
      <c r="A46" s="27"/>
      <c r="B46" s="27"/>
      <c r="C46" s="28"/>
      <c r="D46" s="27" t="s">
        <v>20</v>
      </c>
      <c r="E46" s="29">
        <f>SUM(E45,E37)</f>
        <v>15620</v>
      </c>
      <c r="F46" s="29">
        <f>SUM(F45,F37)</f>
        <v>15602.76</v>
      </c>
      <c r="G46" s="31">
        <f>F46/E46</f>
        <v>0.9988962868117798</v>
      </c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</row>
    <row r="47" spans="1:256" s="2" customFormat="1" ht="15.75" customHeight="1">
      <c r="A47" s="43">
        <v>852</v>
      </c>
      <c r="B47" s="44"/>
      <c r="C47" s="45"/>
      <c r="D47" s="46" t="s">
        <v>21</v>
      </c>
      <c r="E47" s="47"/>
      <c r="F47" s="48"/>
      <c r="G47" s="49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</row>
    <row r="48" spans="1:256" s="2" customFormat="1" ht="47.25" customHeight="1">
      <c r="A48" s="50"/>
      <c r="B48" s="51">
        <v>85212</v>
      </c>
      <c r="C48" s="52"/>
      <c r="D48" s="44" t="s">
        <v>22</v>
      </c>
      <c r="E48" s="53"/>
      <c r="F48" s="48"/>
      <c r="G48" s="49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256" s="2" customFormat="1" ht="15.75" customHeight="1">
      <c r="A49" s="50"/>
      <c r="B49" s="44"/>
      <c r="C49" s="54">
        <v>3110</v>
      </c>
      <c r="D49" s="55" t="s">
        <v>23</v>
      </c>
      <c r="E49" s="56">
        <v>3449479</v>
      </c>
      <c r="F49" s="57">
        <v>3449443.35</v>
      </c>
      <c r="G49" s="26">
        <f aca="true" t="shared" si="2" ref="G49:G58">F49/E49</f>
        <v>0.9999896651059479</v>
      </c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 s="2" customFormat="1" ht="15.75" customHeight="1">
      <c r="A50" s="50"/>
      <c r="B50" s="44"/>
      <c r="C50" s="54">
        <v>4010</v>
      </c>
      <c r="D50" s="55" t="s">
        <v>14</v>
      </c>
      <c r="E50" s="56">
        <v>72326</v>
      </c>
      <c r="F50" s="57">
        <v>72325.42</v>
      </c>
      <c r="G50" s="26">
        <f t="shared" si="2"/>
        <v>0.9999919807538091</v>
      </c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 s="2" customFormat="1" ht="15.75" customHeight="1">
      <c r="A51" s="50"/>
      <c r="B51" s="44"/>
      <c r="C51" s="54">
        <v>4040</v>
      </c>
      <c r="D51" s="55" t="s">
        <v>24</v>
      </c>
      <c r="E51" s="56">
        <v>4846</v>
      </c>
      <c r="F51" s="57">
        <v>4845.18</v>
      </c>
      <c r="G51" s="26">
        <f t="shared" si="2"/>
        <v>0.9998307882789931</v>
      </c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1:256" s="2" customFormat="1" ht="15.75" customHeight="1">
      <c r="A52" s="50"/>
      <c r="B52" s="44"/>
      <c r="C52" s="54">
        <v>4110</v>
      </c>
      <c r="D52" s="11" t="s">
        <v>7</v>
      </c>
      <c r="E52" s="56">
        <v>11770</v>
      </c>
      <c r="F52" s="57">
        <v>11769.02</v>
      </c>
      <c r="G52" s="26">
        <f t="shared" si="2"/>
        <v>0.9999167374681394</v>
      </c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1:256" s="2" customFormat="1" ht="15.75" customHeight="1">
      <c r="A53" s="50"/>
      <c r="B53" s="44"/>
      <c r="C53" s="54">
        <v>4120</v>
      </c>
      <c r="D53" s="11" t="s">
        <v>8</v>
      </c>
      <c r="E53" s="56">
        <v>1901</v>
      </c>
      <c r="F53" s="57">
        <v>1900.53</v>
      </c>
      <c r="G53" s="26">
        <f t="shared" si="2"/>
        <v>0.9997527617043661</v>
      </c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</row>
    <row r="54" spans="1:256" s="2" customFormat="1" ht="15.75" customHeight="1">
      <c r="A54" s="50"/>
      <c r="B54" s="44"/>
      <c r="C54" s="54">
        <v>4210</v>
      </c>
      <c r="D54" s="11" t="s">
        <v>40</v>
      </c>
      <c r="E54" s="56">
        <v>2828</v>
      </c>
      <c r="F54" s="57">
        <v>2827.89</v>
      </c>
      <c r="G54" s="26">
        <f t="shared" si="2"/>
        <v>0.9999611032531824</v>
      </c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</row>
    <row r="55" spans="1:256" s="2" customFormat="1" ht="15.75" customHeight="1">
      <c r="A55" s="50"/>
      <c r="B55" s="44"/>
      <c r="C55" s="54">
        <v>4300</v>
      </c>
      <c r="D55" s="11" t="s">
        <v>41</v>
      </c>
      <c r="E55" s="56">
        <v>2010</v>
      </c>
      <c r="F55" s="57">
        <v>2003.5</v>
      </c>
      <c r="G55" s="26">
        <f t="shared" si="2"/>
        <v>0.9967661691542289</v>
      </c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</row>
    <row r="56" spans="1:256" s="2" customFormat="1" ht="15.75" customHeight="1">
      <c r="A56" s="50"/>
      <c r="B56" s="44"/>
      <c r="C56" s="54">
        <v>4410</v>
      </c>
      <c r="D56" s="55" t="s">
        <v>19</v>
      </c>
      <c r="E56" s="56">
        <v>423.21</v>
      </c>
      <c r="F56" s="57">
        <v>422.92</v>
      </c>
      <c r="G56" s="26">
        <f t="shared" si="2"/>
        <v>0.9993147609933604</v>
      </c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</row>
    <row r="57" spans="1:256" s="2" customFormat="1" ht="24.75" customHeight="1">
      <c r="A57" s="50"/>
      <c r="B57" s="44"/>
      <c r="C57" s="54">
        <v>4440</v>
      </c>
      <c r="D57" s="55" t="s">
        <v>25</v>
      </c>
      <c r="E57" s="56">
        <v>3281.79</v>
      </c>
      <c r="F57" s="57">
        <v>3281.79</v>
      </c>
      <c r="G57" s="26">
        <f t="shared" si="2"/>
        <v>1</v>
      </c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</row>
    <row r="58" spans="1:256" s="2" customFormat="1" ht="24.75" customHeight="1">
      <c r="A58" s="50"/>
      <c r="B58" s="44"/>
      <c r="C58" s="54">
        <v>4700</v>
      </c>
      <c r="D58" s="55" t="s">
        <v>26</v>
      </c>
      <c r="E58" s="56">
        <v>1433</v>
      </c>
      <c r="F58" s="57">
        <v>1432.4</v>
      </c>
      <c r="G58" s="26">
        <f t="shared" si="2"/>
        <v>0.9995812979762736</v>
      </c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</row>
    <row r="59" spans="1:7" ht="15.75" customHeight="1">
      <c r="A59" s="73"/>
      <c r="B59" s="73"/>
      <c r="C59" s="73"/>
      <c r="D59" s="74" t="s">
        <v>27</v>
      </c>
      <c r="E59" s="75">
        <f>SUM(E47:E58)</f>
        <v>3550298</v>
      </c>
      <c r="F59" s="75">
        <f>SUM(F47:F58)</f>
        <v>3550252</v>
      </c>
      <c r="G59" s="76">
        <f>F59/E59</f>
        <v>0.9999870433411505</v>
      </c>
    </row>
    <row r="60" spans="1:7" ht="71.25" customHeight="1">
      <c r="A60" s="80"/>
      <c r="B60" s="36">
        <v>85213</v>
      </c>
      <c r="C60" s="81"/>
      <c r="D60" s="82" t="s">
        <v>28</v>
      </c>
      <c r="E60" s="80"/>
      <c r="F60" s="7"/>
      <c r="G60" s="80"/>
    </row>
    <row r="61" spans="1:7" ht="15.75" customHeight="1">
      <c r="A61" s="17"/>
      <c r="B61" s="34"/>
      <c r="C61" s="36">
        <v>4130</v>
      </c>
      <c r="D61" s="83" t="s">
        <v>29</v>
      </c>
      <c r="E61" s="25">
        <v>8191</v>
      </c>
      <c r="F61" s="37">
        <v>8143.2</v>
      </c>
      <c r="G61" s="26">
        <f>F61/E61</f>
        <v>0.9941643267000366</v>
      </c>
    </row>
    <row r="62" spans="1:7" ht="15.75" customHeight="1">
      <c r="A62" s="73"/>
      <c r="B62" s="73"/>
      <c r="C62" s="78"/>
      <c r="D62" s="74" t="s">
        <v>30</v>
      </c>
      <c r="E62" s="75">
        <f>SUM(E61)</f>
        <v>8191</v>
      </c>
      <c r="F62" s="75">
        <f>F61</f>
        <v>8143.2</v>
      </c>
      <c r="G62" s="76">
        <f>F62/E62</f>
        <v>0.9941643267000366</v>
      </c>
    </row>
    <row r="63" spans="1:7" ht="15.75" customHeight="1">
      <c r="A63" s="54"/>
      <c r="B63" s="54">
        <v>85295</v>
      </c>
      <c r="C63" s="79"/>
      <c r="D63" s="50" t="s">
        <v>6</v>
      </c>
      <c r="E63" s="53"/>
      <c r="F63" s="53"/>
      <c r="G63" s="49"/>
    </row>
    <row r="64" spans="1:7" ht="15.75" customHeight="1">
      <c r="A64" s="54"/>
      <c r="B64" s="54"/>
      <c r="C64" s="54">
        <v>3110</v>
      </c>
      <c r="D64" s="84" t="s">
        <v>23</v>
      </c>
      <c r="E64" s="56">
        <v>24000</v>
      </c>
      <c r="F64" s="56">
        <v>24000</v>
      </c>
      <c r="G64" s="26">
        <f>F64/E64</f>
        <v>1</v>
      </c>
    </row>
    <row r="65" spans="1:7" ht="15.75" customHeight="1">
      <c r="A65" s="73"/>
      <c r="B65" s="73"/>
      <c r="C65" s="78"/>
      <c r="D65" s="74" t="s">
        <v>46</v>
      </c>
      <c r="E65" s="75">
        <f>SUM(E64)</f>
        <v>24000</v>
      </c>
      <c r="F65" s="75">
        <f>F64</f>
        <v>24000</v>
      </c>
      <c r="G65" s="76">
        <f>F65/E65</f>
        <v>1</v>
      </c>
    </row>
    <row r="66" spans="1:7" ht="15.75" customHeight="1">
      <c r="A66" s="61"/>
      <c r="B66" s="61"/>
      <c r="C66" s="62"/>
      <c r="D66" s="63" t="s">
        <v>31</v>
      </c>
      <c r="E66" s="64">
        <f>SUM(E65,E62,E59)</f>
        <v>3582489</v>
      </c>
      <c r="F66" s="64">
        <f>SUM(F65,F62,F59)</f>
        <v>3582395.2</v>
      </c>
      <c r="G66" s="65">
        <f>F66/E66</f>
        <v>0.9999738170863889</v>
      </c>
    </row>
    <row r="67" spans="1:7" ht="15.75" customHeight="1">
      <c r="A67" s="66"/>
      <c r="B67" s="66"/>
      <c r="C67" s="67"/>
      <c r="D67" s="68" t="s">
        <v>32</v>
      </c>
      <c r="E67" s="69">
        <f>SUM(E66,E46,E31,E16)</f>
        <v>4234388.89</v>
      </c>
      <c r="F67" s="69">
        <f>SUM(F66,F46,F31,F16)</f>
        <v>4231543.4399999995</v>
      </c>
      <c r="G67" s="70">
        <f>F67/E67</f>
        <v>0.9993280140124304</v>
      </c>
    </row>
    <row r="68" spans="1:2" ht="14.25">
      <c r="A68" s="4"/>
      <c r="B68" s="4"/>
    </row>
  </sheetData>
  <sheetProtection/>
  <mergeCells count="9">
    <mergeCell ref="G7:G9"/>
    <mergeCell ref="A5:G5"/>
    <mergeCell ref="E1:G1"/>
    <mergeCell ref="E2:G2"/>
    <mergeCell ref="E3:G3"/>
    <mergeCell ref="A7:C8"/>
    <mergeCell ref="F7:F9"/>
    <mergeCell ref="D7:D9"/>
    <mergeCell ref="E7:E9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  <headerFoot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Marzena Waliszewska</dc:creator>
  <cp:keywords/>
  <dc:description/>
  <cp:lastModifiedBy>Ksiegowa-Ania</cp:lastModifiedBy>
  <cp:lastPrinted>2012-03-15T07:51:24Z</cp:lastPrinted>
  <dcterms:created xsi:type="dcterms:W3CDTF">2011-08-07T18:07:14Z</dcterms:created>
  <dcterms:modified xsi:type="dcterms:W3CDTF">2012-03-15T07:51:56Z</dcterms:modified>
  <cp:category/>
  <cp:version/>
  <cp:contentType/>
  <cp:contentStatus/>
</cp:coreProperties>
</file>