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553" activeTab="0"/>
  </bookViews>
  <sheets>
    <sheet name="DANE OGÓLNE" sheetId="1" r:id="rId1"/>
    <sheet name="MIENIE SU" sheetId="2" r:id="rId2"/>
    <sheet name="ELEKTRONIKA SU" sheetId="3" r:id="rId3"/>
  </sheets>
  <definedNames>
    <definedName name="_1Excel_BuiltIn_Print_Area_1_1_1">('MIENIE SU'!$C$3:$E$39,'MIENIE SU'!#REF!,'MIENIE SU'!#REF!,'MIENIE SU'!#REF!)</definedName>
    <definedName name="_xlnm._FilterDatabase" localSheetId="2" hidden="1">'ELEKTRONIKA SU'!$A$15:$J$40</definedName>
    <definedName name="Excel_BuiltIn_Print_Area_1_1">('MIENIE SU'!$C$3:$E$39,'MIENIE SU'!#REF!,'MIENIE SU'!#REF!)</definedName>
    <definedName name="Excel_BuiltIn_Print_Area_3_1">#REF!</definedName>
    <definedName name="_xlnm.Print_Area" localSheetId="1">'MIENIE SU'!$B$3:$F$42</definedName>
  </definedNames>
  <calcPr fullCalcOnLoad="1"/>
</workbook>
</file>

<file path=xl/sharedStrings.xml><?xml version="1.0" encoding="utf-8"?>
<sst xmlns="http://schemas.openxmlformats.org/spreadsheetml/2006/main" count="257" uniqueCount="153">
  <si>
    <t>Niskocenne składniki mienia</t>
  </si>
  <si>
    <t>Nakłady inwestycyjne będące własnością Ubezpieczającego</t>
  </si>
  <si>
    <t>Budynki oraz budowle - łącznie:</t>
  </si>
  <si>
    <t>Maszyny, urządzenia i wyposażenie - łącznie:</t>
  </si>
  <si>
    <t>Sprzęt stacjonarny - łącznie</t>
  </si>
  <si>
    <t>Sprzęt przenośny - łącznie</t>
  </si>
  <si>
    <t>Wartości pieniężne w schowku</t>
  </si>
  <si>
    <t>Zbiory biblioteczne</t>
  </si>
  <si>
    <t>Lp.</t>
  </si>
  <si>
    <t>Przedmiot ubezpieczenia</t>
  </si>
  <si>
    <t xml:space="preserve">Grupa 3 </t>
  </si>
  <si>
    <t xml:space="preserve">Grupa 4 </t>
  </si>
  <si>
    <t xml:space="preserve">Grupa 5 </t>
  </si>
  <si>
    <t>Nr inwentarzowy/seryjny</t>
  </si>
  <si>
    <t>Rodzaj (stacjonarny/przenośny)</t>
  </si>
  <si>
    <t>Ilość sztuk</t>
  </si>
  <si>
    <t>Lokalizacja</t>
  </si>
  <si>
    <t xml:space="preserve">Rok produkcji </t>
  </si>
  <si>
    <t>Koszt zakupu/Koszt wytworzenia</t>
  </si>
  <si>
    <t>Pełna nazwa jednostki</t>
  </si>
  <si>
    <t>Adres siedziby</t>
  </si>
  <si>
    <t>NIP</t>
  </si>
  <si>
    <t>REGON</t>
  </si>
  <si>
    <t>Opis prowadzonej działalności</t>
  </si>
  <si>
    <t>Adresy wszystkich lokalizacji, 
w których jest prowadzona działalność (filie, oddziały, itp.)</t>
  </si>
  <si>
    <t>Liczba pracowników</t>
  </si>
  <si>
    <t>Roczny planowany budżet</t>
  </si>
  <si>
    <t>Mienie osob trzecich przekazane ubezpieczającemu na podstawie tytułu prawnego (np. leasing, dzierżawa)</t>
  </si>
  <si>
    <t>PKD (proszę wymienić wszystkie PKD)</t>
  </si>
  <si>
    <t>Czy jednostka produkuje lub sprzedaje produkty (jeśli tak - proszę zaznaczyć czy sprzedaż czy produkcja oraz podać rodzaj produktów)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</si>
  <si>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</si>
  <si>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</si>
  <si>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</si>
  <si>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</si>
  <si>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</si>
  <si>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przechowuje, kontroluje lub chroni mienie należące do osób trzecich (np. prowadzenie szatni, prowadzenie parkingu strzeżonego itp.) - proszę o podanie informacji z opisem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</si>
  <si>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</si>
  <si>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</si>
  <si>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</si>
  <si>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</si>
  <si>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</si>
  <si>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</si>
  <si>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t>Czy jednostka prowadzi internat itp. - prosimy o podanie rodzaju</t>
  </si>
  <si>
    <t>Solary</t>
  </si>
  <si>
    <t>Mienie pracowników i członków OSP</t>
  </si>
  <si>
    <t>Zbiory i eksponaty muzealne</t>
  </si>
  <si>
    <t>Wyposażenie jednostek OSP</t>
  </si>
  <si>
    <t>Obiekty małej architektury 
(w tym pomniki, rzeźby, kompozycje przestrzenne)</t>
  </si>
  <si>
    <t>System ubezpieczenia</t>
  </si>
  <si>
    <t>Sumy stałe</t>
  </si>
  <si>
    <t>Razem</t>
  </si>
  <si>
    <t>Sumy ubezpieczenia dla</t>
  </si>
  <si>
    <t>Nazwa jednostki</t>
  </si>
  <si>
    <t>Ubezpieczenie sprzętu elektronicznego od ryzyk wszystkich</t>
  </si>
  <si>
    <t xml:space="preserve">Podstawa szacowania wartości </t>
  </si>
  <si>
    <t xml:space="preserve">Suma ubezpieczenia w zł </t>
  </si>
  <si>
    <t>Ubezpieczenie mienia od ognia i innych zdarzeń losowych</t>
  </si>
  <si>
    <t xml:space="preserve">Suma ubezpieczenia </t>
  </si>
  <si>
    <t>w tym</t>
  </si>
  <si>
    <t>-</t>
  </si>
  <si>
    <t>w tym w rozbiciu na grupy KŚT</t>
  </si>
  <si>
    <t xml:space="preserve">Grupa 6 </t>
  </si>
  <si>
    <t>Grupa 7  z wyłączeniem pojazdów mechanicznych podlegających obowiązkowi rejestracji</t>
  </si>
  <si>
    <t>Grupa 8</t>
  </si>
  <si>
    <t>Środki obrotowe łącznie</t>
  </si>
  <si>
    <t>Mienie osób trzecich przyjęte w celu wykonania usługi</t>
  </si>
  <si>
    <t>Mienie najemców powierzchni (np.biur, magazynów itp.) ubezpieczającego</t>
  </si>
  <si>
    <t>Mienie wyłączone z ekspoatacji</t>
  </si>
  <si>
    <t xml:space="preserve">Mienie przechowywane na zewnątrz budynków </t>
  </si>
  <si>
    <r>
      <t xml:space="preserve">Liczba uczniów 
</t>
    </r>
    <r>
      <rPr>
        <i/>
        <sz val="8"/>
        <color indexed="8"/>
        <rFont val="Verdana"/>
        <family val="2"/>
      </rPr>
      <t>(w przypadku placówki oświatowej lub wychowawczej)</t>
    </r>
  </si>
  <si>
    <r>
      <t>Liczba przeprowadzonych</t>
    </r>
    <r>
      <rPr>
        <b/>
        <sz val="8"/>
        <color indexed="8"/>
        <rFont val="Verdana"/>
        <family val="2"/>
      </rPr>
      <t xml:space="preserve"> ewakuacji </t>
    </r>
    <r>
      <rPr>
        <sz val="8"/>
        <color indexed="8"/>
        <rFont val="Verdana"/>
        <family val="2"/>
      </rPr>
      <t>z powodu aktów terroryzmu 
(z włączeniem fałszywych alarmów) oraz koszty tych ewakuacji 
w ostatnich 5 latach</t>
    </r>
  </si>
  <si>
    <t>Dane ogólne jednostki organizacyjnej podległej Gminie Ziębice</t>
  </si>
  <si>
    <t>jednostki organizacyjnej podległej Gminie Ziębice</t>
  </si>
  <si>
    <t>Odtworzeniowa</t>
  </si>
  <si>
    <t>ul.Zamkowa 31</t>
  </si>
  <si>
    <t>887 16 13 655</t>
  </si>
  <si>
    <t>8520Z</t>
  </si>
  <si>
    <t>dziłalność oświatowa</t>
  </si>
  <si>
    <t>nie dotyczy</t>
  </si>
  <si>
    <t>ul. Zamkowa 31,                      ul. Zamkowa 25,                      ul. Wałowa 33</t>
  </si>
  <si>
    <t>nie</t>
  </si>
  <si>
    <t xml:space="preserve">tak </t>
  </si>
  <si>
    <t>tak - gabinet pielęgniarski</t>
  </si>
  <si>
    <t>nie posiada</t>
  </si>
  <si>
    <t>tak</t>
  </si>
  <si>
    <t>Laptop</t>
  </si>
  <si>
    <t>odtworzeniowa</t>
  </si>
  <si>
    <t>Dz.III k-to V poz.86</t>
  </si>
  <si>
    <t>przenośny</t>
  </si>
  <si>
    <t>Tablica interaktywna</t>
  </si>
  <si>
    <t>stacjonarny</t>
  </si>
  <si>
    <t>Dz.III k-to V poz.88/1</t>
  </si>
  <si>
    <t>Dz.III k-to V poz.88/2</t>
  </si>
  <si>
    <t>B.1 gab. 31</t>
  </si>
  <si>
    <t>B.1 gab. 26</t>
  </si>
  <si>
    <t>B.1 gab. 32</t>
  </si>
  <si>
    <t>Dz.III k-to V poz.89/1</t>
  </si>
  <si>
    <t>Dz.III k-to V poz.89/2</t>
  </si>
  <si>
    <t>B. 1 gab. 26</t>
  </si>
  <si>
    <t>Dz.III k-to V poz.90/2</t>
  </si>
  <si>
    <t>Dz.III k-to V poz.90/1</t>
  </si>
  <si>
    <t>B. 1 gab. 24</t>
  </si>
  <si>
    <t>Dz.III k-to V poz.91/2</t>
  </si>
  <si>
    <t>B. 1 gab. 33</t>
  </si>
  <si>
    <t>B. 1 gab. 9</t>
  </si>
  <si>
    <t>Dz.III k-to V poz.92</t>
  </si>
  <si>
    <t>B. 1 gab. 35</t>
  </si>
  <si>
    <t xml:space="preserve">Laptop </t>
  </si>
  <si>
    <t>Dz.III k-to V poz.93</t>
  </si>
  <si>
    <t>Dz.III k-to V poz.94</t>
  </si>
  <si>
    <t>Dz.III k-to V poz.95</t>
  </si>
  <si>
    <t>B. 1 gab. 20</t>
  </si>
  <si>
    <t>Telewizor</t>
  </si>
  <si>
    <t>Dz.III k-to V poz.96</t>
  </si>
  <si>
    <t>Dz.III k-to V poz.97</t>
  </si>
  <si>
    <t>Dz.III k-to V poz.101</t>
  </si>
  <si>
    <t>Dz.III k-to V poz.103</t>
  </si>
  <si>
    <t>B. 1 gab. 30</t>
  </si>
  <si>
    <t>Dz.III k-to V poz.104</t>
  </si>
  <si>
    <t>B. 1 gab. 36</t>
  </si>
  <si>
    <t>Dz.III k-to V poz.107</t>
  </si>
  <si>
    <t>B.1 gab. 25</t>
  </si>
  <si>
    <t>Dz.III k-to V poz.108</t>
  </si>
  <si>
    <t>B. 1 gab. 32</t>
  </si>
  <si>
    <t>Drukarka</t>
  </si>
  <si>
    <t>Dz.III k-to V poz.109</t>
  </si>
  <si>
    <t>Komputer</t>
  </si>
  <si>
    <t>Dz.III k-to V poz.111</t>
  </si>
  <si>
    <t>B. 1 gab. 17</t>
  </si>
  <si>
    <t xml:space="preserve">Komputer </t>
  </si>
  <si>
    <t>Dz.III k-to V poz.112</t>
  </si>
  <si>
    <t>Dz.III k-to V poz.113</t>
  </si>
  <si>
    <t>B. 1 gab. 22</t>
  </si>
  <si>
    <t>Dz.III k-to V poz.114</t>
  </si>
  <si>
    <t>B. 3 gab. 2</t>
  </si>
  <si>
    <t>B. 2 świetlica</t>
  </si>
  <si>
    <t>B. 3  odz. 0</t>
  </si>
  <si>
    <t>B. 2  gab.12</t>
  </si>
  <si>
    <t>B. 2 gab. 12</t>
  </si>
  <si>
    <t>B. 2 gab. rew.</t>
  </si>
  <si>
    <t>B. 2 gab. 6</t>
  </si>
  <si>
    <t>nawierzchnia asfaltowa</t>
  </si>
  <si>
    <t>Szkoła Podstawowa nr 4 w Ziębicach</t>
  </si>
  <si>
    <t>Księgowa brutto</t>
  </si>
  <si>
    <t>Szkoła Podstawowa nr 4 w Ziebicach</t>
  </si>
  <si>
    <t>budynek 1_Zamkowa 31</t>
  </si>
  <si>
    <t>budynek 2_ Wałowa 33</t>
  </si>
  <si>
    <t>budynek 3_Zamkowa 25 …</t>
  </si>
  <si>
    <t>budynek  4_ sala gimnastyczna</t>
  </si>
  <si>
    <t>Pierwszy okres ubezpieczenia:</t>
  </si>
  <si>
    <t>od 14.11.2018r. 
do 31.03.2019r.</t>
  </si>
  <si>
    <t>138 dni</t>
  </si>
  <si>
    <t>Załącznik nr 23 do Specyfikacji Istotnych Warunków Zamówienia na usługę ubezpieczenia Gminy Ziębice oraz podległych jednostek organizacyjnych 
Znak sprawy 1/2018/OC+M_KOM_NNW/NO/K/BU
– „Wykaz mienia do ubezpieczenia_SP nr 4 ”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</si>
</sst>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\-#,##0.00&quot; zł&quot;"/>
    <numFmt numFmtId="167" formatCode="#,##0.00_ ;\-#,##0.00\ 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</numFmts>
  <fonts count="55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8"/>
      <name val="Arial CE"/>
      <family val="2"/>
    </font>
    <font>
      <sz val="8"/>
      <name val="Czcionka tekstu podstawowego"/>
      <family val="0"/>
    </font>
    <font>
      <i/>
      <sz val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B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rgb="FFC2B000"/>
      </left>
      <right style="thin"/>
      <top style="thin"/>
      <bottom style="thin"/>
    </border>
    <border>
      <left style="thin"/>
      <right style="thin">
        <color rgb="FFC2B000"/>
      </right>
      <top style="thin"/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/>
    </border>
    <border>
      <left style="thin"/>
      <right style="thin">
        <color rgb="FFC2B000"/>
      </right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hair">
        <color rgb="FFC2B000"/>
      </bottom>
    </border>
    <border>
      <left style="hair">
        <color rgb="FFC2B000"/>
      </left>
      <right style="thin"/>
      <top>
        <color indexed="63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 style="thin"/>
    </border>
    <border>
      <left style="thin"/>
      <right style="hair">
        <color rgb="FFC2B000"/>
      </right>
      <top>
        <color indexed="63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 style="thin"/>
    </border>
    <border>
      <left style="thin">
        <color rgb="FFC2B000"/>
      </left>
      <right style="thin"/>
      <top style="thin"/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>
        <color indexed="63"/>
      </bottom>
    </border>
    <border>
      <left style="thin">
        <color rgb="FFC2B000"/>
      </left>
      <right style="thin"/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thin"/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>
        <color indexed="63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thin">
        <color rgb="FFC2B000"/>
      </left>
      <right style="thin"/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>
        <color indexed="63"/>
      </bottom>
    </border>
    <border>
      <left style="thin">
        <color rgb="FFC2B000"/>
      </left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/>
      <top style="thin">
        <color rgb="FFC2B000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rgb="FFC2B000"/>
      </left>
      <right style="thin"/>
      <top style="thin"/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thin">
        <color rgb="FFC2B000"/>
      </bottom>
    </border>
    <border>
      <left style="hair">
        <color rgb="FFC2B000"/>
      </left>
      <right style="thin"/>
      <top style="hair">
        <color rgb="FFC2B000"/>
      </top>
      <bottom>
        <color indexed="63"/>
      </bottom>
    </border>
    <border>
      <left style="thin"/>
      <right style="hair">
        <color rgb="FFC2B000"/>
      </right>
      <top style="thin"/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thin">
        <color rgb="FFC2B000"/>
      </bottom>
    </border>
    <border>
      <left style="thin"/>
      <right style="hair">
        <color rgb="FFC2B000"/>
      </right>
      <top style="hair">
        <color rgb="FFC2B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64" fontId="2" fillId="34" borderId="12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66" fontId="2" fillId="33" borderId="17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44" fontId="2" fillId="33" borderId="18" xfId="0" applyNumberFormat="1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3" fontId="2" fillId="0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73" fontId="2" fillId="0" borderId="22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73" fontId="2" fillId="0" borderId="24" xfId="0" applyNumberFormat="1" applyFont="1" applyFill="1" applyBorder="1" applyAlignment="1">
      <alignment horizontal="center" vertical="center" wrapText="1"/>
    </xf>
    <xf numFmtId="44" fontId="2" fillId="34" borderId="12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27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54" fillId="33" borderId="15" xfId="0" applyFont="1" applyFill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3" borderId="31" xfId="0" applyFont="1" applyFill="1" applyBorder="1" applyAlignment="1">
      <alignment vertical="center" wrapText="1"/>
    </xf>
    <xf numFmtId="44" fontId="2" fillId="33" borderId="31" xfId="0" applyNumberFormat="1" applyFont="1" applyFill="1" applyBorder="1" applyAlignment="1">
      <alignment horizontal="right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vertical="center" wrapText="1"/>
    </xf>
    <xf numFmtId="44" fontId="8" fillId="33" borderId="18" xfId="0" applyNumberFormat="1" applyFont="1" applyFill="1" applyBorder="1" applyAlignment="1" quotePrefix="1">
      <alignment horizontal="right" wrapText="1"/>
    </xf>
    <xf numFmtId="0" fontId="8" fillId="33" borderId="18" xfId="0" applyFont="1" applyFill="1" applyBorder="1" applyAlignment="1">
      <alignment horizontal="center" wrapText="1"/>
    </xf>
    <xf numFmtId="44" fontId="9" fillId="33" borderId="18" xfId="0" applyNumberFormat="1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44" fontId="9" fillId="33" borderId="32" xfId="0" applyNumberFormat="1" applyFont="1" applyFill="1" applyBorder="1" applyAlignment="1">
      <alignment horizontal="right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44" fontId="2" fillId="33" borderId="21" xfId="0" applyNumberFormat="1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9" fillId="33" borderId="33" xfId="0" applyFont="1" applyFill="1" applyBorder="1" applyAlignment="1">
      <alignment horizontal="right" vertical="center" wrapText="1"/>
    </xf>
    <xf numFmtId="44" fontId="9" fillId="33" borderId="33" xfId="0" applyNumberFormat="1" applyFont="1" applyFill="1" applyBorder="1" applyAlignment="1">
      <alignment horizontal="right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44" fontId="2" fillId="33" borderId="23" xfId="0" applyNumberFormat="1" applyFont="1" applyFill="1" applyBorder="1" applyAlignment="1">
      <alignment horizontal="righ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right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vertical="center"/>
    </xf>
    <xf numFmtId="168" fontId="2" fillId="33" borderId="36" xfId="0" applyNumberFormat="1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vertical="center"/>
    </xf>
    <xf numFmtId="168" fontId="2" fillId="33" borderId="37" xfId="0" applyNumberFormat="1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vertical="center"/>
    </xf>
    <xf numFmtId="168" fontId="2" fillId="33" borderId="38" xfId="0" applyNumberFormat="1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center" vertical="center" wrapText="1"/>
    </xf>
    <xf numFmtId="168" fontId="2" fillId="33" borderId="39" xfId="0" applyNumberFormat="1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2" fillId="9" borderId="41" xfId="0" applyFont="1" applyFill="1" applyBorder="1" applyAlignment="1">
      <alignment horizontal="right" vertical="center" wrapText="1"/>
    </xf>
    <xf numFmtId="0" fontId="12" fillId="9" borderId="4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42" xfId="0" applyNumberFormat="1" applyFont="1" applyFill="1" applyBorder="1" applyAlignment="1">
      <alignment horizontal="center" vertical="center" wrapText="1"/>
    </xf>
    <xf numFmtId="173" fontId="2" fillId="0" borderId="43" xfId="0" applyNumberFormat="1" applyFont="1" applyFill="1" applyBorder="1" applyAlignment="1">
      <alignment horizontal="center" vertical="center" wrapText="1"/>
    </xf>
    <xf numFmtId="173" fontId="2" fillId="0" borderId="44" xfId="0" applyNumberFormat="1" applyFont="1" applyFill="1" applyBorder="1" applyAlignment="1">
      <alignment horizontal="center" vertical="center" wrapText="1"/>
    </xf>
    <xf numFmtId="173" fontId="2" fillId="0" borderId="22" xfId="0" applyNumberFormat="1" applyFont="1" applyFill="1" applyBorder="1" applyAlignment="1">
      <alignment horizontal="center" vertical="center" wrapText="1"/>
    </xf>
    <xf numFmtId="173" fontId="2" fillId="0" borderId="4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9" borderId="50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1238250</xdr:colOff>
      <xdr:row>2</xdr:row>
      <xdr:rowOff>523875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71525"/>
          <a:ext cx="1533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104775</xdr:rowOff>
    </xdr:from>
    <xdr:to>
      <xdr:col>2</xdr:col>
      <xdr:colOff>1228725</xdr:colOff>
      <xdr:row>1</xdr:row>
      <xdr:rowOff>628650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71525"/>
          <a:ext cx="1543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showGridLines="0" tabSelected="1" zoomScalePageLayoutView="0" workbookViewId="0" topLeftCell="A1">
      <selection activeCell="B2" sqref="B2"/>
    </sheetView>
  </sheetViews>
  <sheetFormatPr defaultColWidth="9.00390625" defaultRowHeight="12.75"/>
  <cols>
    <col min="1" max="1" width="9.125" style="7" customWidth="1"/>
    <col min="2" max="2" width="61.25390625" style="7" customWidth="1"/>
    <col min="3" max="3" width="26.625" style="7" customWidth="1"/>
    <col min="4" max="16384" width="9.125" style="7" customWidth="1"/>
  </cols>
  <sheetData>
    <row r="1" ht="52.5">
      <c r="B1" s="57" t="s">
        <v>152</v>
      </c>
    </row>
    <row r="3" spans="2:3" ht="19.5" customHeight="1">
      <c r="B3" s="53" t="s">
        <v>71</v>
      </c>
      <c r="C3" s="48"/>
    </row>
    <row r="4" spans="2:3" ht="10.5">
      <c r="B4" s="48"/>
      <c r="C4" s="48"/>
    </row>
    <row r="5" spans="2:3" ht="19.5" customHeight="1">
      <c r="B5" s="51" t="s">
        <v>19</v>
      </c>
      <c r="C5" s="49" t="s">
        <v>144</v>
      </c>
    </row>
    <row r="6" spans="2:3" ht="19.5" customHeight="1">
      <c r="B6" s="52" t="s">
        <v>20</v>
      </c>
      <c r="C6" s="50" t="s">
        <v>74</v>
      </c>
    </row>
    <row r="7" spans="2:3" ht="19.5" customHeight="1">
      <c r="B7" s="52" t="s">
        <v>21</v>
      </c>
      <c r="C7" s="50" t="s">
        <v>75</v>
      </c>
    </row>
    <row r="8" spans="2:3" ht="19.5" customHeight="1">
      <c r="B8" s="52" t="s">
        <v>22</v>
      </c>
      <c r="C8" s="50">
        <v>691843</v>
      </c>
    </row>
    <row r="9" spans="2:3" ht="19.5" customHeight="1">
      <c r="B9" s="52" t="s">
        <v>28</v>
      </c>
      <c r="C9" s="50" t="s">
        <v>76</v>
      </c>
    </row>
    <row r="10" spans="2:3" ht="19.5" customHeight="1">
      <c r="B10" s="52" t="s">
        <v>23</v>
      </c>
      <c r="C10" s="50" t="s">
        <v>77</v>
      </c>
    </row>
    <row r="11" spans="2:3" ht="38.25" customHeight="1">
      <c r="B11" s="52" t="s">
        <v>24</v>
      </c>
      <c r="C11" s="50" t="s">
        <v>79</v>
      </c>
    </row>
    <row r="12" spans="2:3" ht="19.5" customHeight="1">
      <c r="B12" s="52" t="s">
        <v>25</v>
      </c>
      <c r="C12" s="50">
        <v>45</v>
      </c>
    </row>
    <row r="13" spans="2:3" ht="19.5" customHeight="1">
      <c r="B13" s="52" t="s">
        <v>26</v>
      </c>
      <c r="C13" s="50">
        <v>3569880</v>
      </c>
    </row>
    <row r="14" spans="2:3" ht="28.5" customHeight="1">
      <c r="B14" s="52" t="s">
        <v>69</v>
      </c>
      <c r="C14" s="50">
        <v>389</v>
      </c>
    </row>
    <row r="15" spans="2:3" ht="42.75" customHeight="1">
      <c r="B15" s="52" t="s">
        <v>70</v>
      </c>
      <c r="C15" s="50">
        <v>0</v>
      </c>
    </row>
    <row r="16" spans="2:3" ht="42" customHeight="1">
      <c r="B16" s="52" t="s">
        <v>29</v>
      </c>
      <c r="C16" s="50" t="s">
        <v>80</v>
      </c>
    </row>
    <row r="17" spans="2:3" ht="18.75" customHeight="1">
      <c r="B17" s="52" t="s">
        <v>30</v>
      </c>
      <c r="C17" s="50" t="s">
        <v>80</v>
      </c>
    </row>
    <row r="18" spans="2:3" ht="18.75" customHeight="1">
      <c r="B18" s="52" t="s">
        <v>31</v>
      </c>
      <c r="C18" s="50" t="s">
        <v>84</v>
      </c>
    </row>
    <row r="19" spans="2:3" ht="38.25" customHeight="1">
      <c r="B19" s="52" t="s">
        <v>32</v>
      </c>
      <c r="C19" s="50" t="s">
        <v>80</v>
      </c>
    </row>
    <row r="20" spans="2:3" ht="44.25" customHeight="1">
      <c r="B20" s="52" t="s">
        <v>33</v>
      </c>
      <c r="C20" s="50" t="s">
        <v>80</v>
      </c>
    </row>
    <row r="21" spans="2:3" ht="29.25" customHeight="1">
      <c r="B21" s="52" t="s">
        <v>34</v>
      </c>
      <c r="C21" s="50" t="s">
        <v>78</v>
      </c>
    </row>
    <row r="22" spans="2:3" ht="31.5">
      <c r="B22" s="52" t="s">
        <v>35</v>
      </c>
      <c r="C22" s="50" t="s">
        <v>78</v>
      </c>
    </row>
    <row r="23" spans="2:3" ht="46.5" customHeight="1">
      <c r="B23" s="52" t="s">
        <v>36</v>
      </c>
      <c r="C23" s="50" t="s">
        <v>80</v>
      </c>
    </row>
    <row r="24" spans="2:3" ht="39" customHeight="1">
      <c r="B24" s="52" t="s">
        <v>37</v>
      </c>
      <c r="C24" s="50" t="s">
        <v>83</v>
      </c>
    </row>
    <row r="25" spans="2:3" ht="42">
      <c r="B25" s="52" t="s">
        <v>38</v>
      </c>
      <c r="C25" s="50" t="s">
        <v>80</v>
      </c>
    </row>
    <row r="26" spans="2:3" ht="18" customHeight="1">
      <c r="B26" s="52" t="s">
        <v>39</v>
      </c>
      <c r="C26" s="50" t="s">
        <v>81</v>
      </c>
    </row>
    <row r="27" spans="2:3" ht="33.75" customHeight="1">
      <c r="B27" s="52" t="s">
        <v>40</v>
      </c>
      <c r="C27" s="50" t="s">
        <v>82</v>
      </c>
    </row>
    <row r="28" spans="2:3" ht="52.5">
      <c r="B28" s="52" t="s">
        <v>41</v>
      </c>
      <c r="C28" s="50" t="s">
        <v>80</v>
      </c>
    </row>
    <row r="29" spans="2:3" ht="18" customHeight="1">
      <c r="B29" s="55" t="s">
        <v>42</v>
      </c>
      <c r="C29" s="56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2"/>
  <sheetViews>
    <sheetView showGridLines="0" zoomScale="85" zoomScaleNormal="85" zoomScaleSheetLayoutView="50" zoomScalePageLayoutView="75" workbookViewId="0" topLeftCell="A1">
      <selection activeCell="E4" sqref="E4:F4"/>
    </sheetView>
  </sheetViews>
  <sheetFormatPr defaultColWidth="9.00390625" defaultRowHeight="12.75"/>
  <cols>
    <col min="1" max="1" width="9.00390625" style="10" customWidth="1"/>
    <col min="2" max="2" width="3.875" style="9" bestFit="1" customWidth="1"/>
    <col min="3" max="3" width="45.75390625" style="17" customWidth="1"/>
    <col min="4" max="4" width="25.375" style="18" customWidth="1"/>
    <col min="5" max="5" width="25.875" style="10" customWidth="1"/>
    <col min="6" max="6" width="25.875" style="9" customWidth="1"/>
    <col min="7" max="16384" width="9.00390625" style="10" customWidth="1"/>
  </cols>
  <sheetData>
    <row r="1" spans="2:4" ht="48" customHeight="1">
      <c r="B1" s="103" t="str">
        <f>'DANE OGÓLNE'!B1</f>
        <v>Załącznik nr 23 do Specyfikacji Istotnych Warunków Zamówienia na usługę ubezpieczenia Gminy Ziębice oraz podległych jednostek organizacyjnych 
Znak sprawy 1/2018/OC+M_KOM_NNW/NO/K/BU
– „Wykaz mienia do ubezpieczenia_SP nr 4 ”</v>
      </c>
      <c r="C1" s="103"/>
      <c r="D1" s="103"/>
    </row>
    <row r="3" spans="3:4" ht="48" customHeight="1">
      <c r="C3" s="12"/>
      <c r="D3" s="12"/>
    </row>
    <row r="4" spans="3:6" ht="34.5" customHeight="1">
      <c r="C4" s="12"/>
      <c r="D4" s="101" t="s">
        <v>149</v>
      </c>
      <c r="E4" s="102" t="s">
        <v>150</v>
      </c>
      <c r="F4" s="102" t="s">
        <v>151</v>
      </c>
    </row>
    <row r="5" spans="3:4" ht="19.5" customHeight="1">
      <c r="C5" s="12"/>
      <c r="D5" s="12"/>
    </row>
    <row r="6" spans="2:6" ht="18.75" customHeight="1">
      <c r="B6" s="118" t="s">
        <v>51</v>
      </c>
      <c r="C6" s="119"/>
      <c r="D6" s="109" t="s">
        <v>72</v>
      </c>
      <c r="E6" s="109"/>
      <c r="F6" s="110"/>
    </row>
    <row r="7" spans="2:6" ht="18.75" customHeight="1">
      <c r="B7" s="118" t="s">
        <v>52</v>
      </c>
      <c r="C7" s="119"/>
      <c r="D7" s="111" t="s">
        <v>142</v>
      </c>
      <c r="E7" s="111"/>
      <c r="F7" s="112"/>
    </row>
    <row r="8" spans="3:4" ht="10.5">
      <c r="C8" s="13"/>
      <c r="D8" s="14"/>
    </row>
    <row r="9" spans="2:6" ht="22.5" customHeight="1">
      <c r="B9" s="120" t="s">
        <v>56</v>
      </c>
      <c r="C9" s="120"/>
      <c r="D9" s="120"/>
      <c r="E9" s="120"/>
      <c r="F9" s="120"/>
    </row>
    <row r="10" spans="3:4" ht="10.5">
      <c r="C10" s="15"/>
      <c r="D10" s="16"/>
    </row>
    <row r="11" spans="2:6" ht="27" customHeight="1">
      <c r="B11" s="20" t="s">
        <v>8</v>
      </c>
      <c r="C11" s="21" t="s">
        <v>9</v>
      </c>
      <c r="D11" s="22" t="s">
        <v>57</v>
      </c>
      <c r="E11" s="22" t="s">
        <v>54</v>
      </c>
      <c r="F11" s="23" t="s">
        <v>48</v>
      </c>
    </row>
    <row r="12" spans="2:6" ht="18.75" customHeight="1">
      <c r="B12" s="113">
        <v>1</v>
      </c>
      <c r="C12" s="58" t="s">
        <v>2</v>
      </c>
      <c r="D12" s="59">
        <f>SUM(D14:D18)</f>
        <v>2328120.6199999996</v>
      </c>
      <c r="E12" s="60" t="s">
        <v>73</v>
      </c>
      <c r="F12" s="104" t="s">
        <v>49</v>
      </c>
    </row>
    <row r="13" spans="2:6" ht="11.25">
      <c r="B13" s="114"/>
      <c r="C13" s="61" t="s">
        <v>58</v>
      </c>
      <c r="D13" s="62" t="s">
        <v>59</v>
      </c>
      <c r="E13" s="63"/>
      <c r="F13" s="105"/>
    </row>
    <row r="14" spans="2:6" ht="24" customHeight="1">
      <c r="B14" s="114"/>
      <c r="C14" s="71" t="s">
        <v>145</v>
      </c>
      <c r="D14" s="64">
        <v>614744.12</v>
      </c>
      <c r="E14" s="65" t="s">
        <v>73</v>
      </c>
      <c r="F14" s="105"/>
    </row>
    <row r="15" spans="2:6" ht="24" customHeight="1">
      <c r="B15" s="114"/>
      <c r="C15" s="71" t="s">
        <v>146</v>
      </c>
      <c r="D15" s="64">
        <v>243174.86</v>
      </c>
      <c r="E15" s="65" t="s">
        <v>73</v>
      </c>
      <c r="F15" s="105"/>
    </row>
    <row r="16" spans="2:6" ht="24" customHeight="1">
      <c r="B16" s="114"/>
      <c r="C16" s="71" t="s">
        <v>147</v>
      </c>
      <c r="D16" s="64">
        <v>161345.82</v>
      </c>
      <c r="E16" s="65" t="s">
        <v>73</v>
      </c>
      <c r="F16" s="105"/>
    </row>
    <row r="17" spans="2:6" ht="24" customHeight="1">
      <c r="B17" s="114"/>
      <c r="C17" s="71" t="s">
        <v>148</v>
      </c>
      <c r="D17" s="64">
        <v>1169658.25</v>
      </c>
      <c r="E17" s="65" t="s">
        <v>73</v>
      </c>
      <c r="F17" s="105"/>
    </row>
    <row r="18" spans="2:6" ht="24" customHeight="1">
      <c r="B18" s="115"/>
      <c r="C18" s="79" t="s">
        <v>141</v>
      </c>
      <c r="D18" s="66">
        <v>139197.57</v>
      </c>
      <c r="E18" s="67" t="s">
        <v>73</v>
      </c>
      <c r="F18" s="106"/>
    </row>
    <row r="19" spans="2:6" ht="23.25" customHeight="1">
      <c r="B19" s="116">
        <v>2</v>
      </c>
      <c r="C19" s="68" t="s">
        <v>3</v>
      </c>
      <c r="D19" s="69">
        <f>SUM(D21:D26)</f>
        <v>362539.81</v>
      </c>
      <c r="E19" s="40" t="s">
        <v>143</v>
      </c>
      <c r="F19" s="107" t="s">
        <v>49</v>
      </c>
    </row>
    <row r="20" spans="2:6" ht="10.5">
      <c r="B20" s="114"/>
      <c r="C20" s="70" t="s">
        <v>60</v>
      </c>
      <c r="D20" s="36"/>
      <c r="E20" s="37"/>
      <c r="F20" s="105"/>
    </row>
    <row r="21" spans="2:6" ht="23.25" customHeight="1">
      <c r="B21" s="114"/>
      <c r="C21" s="71" t="s">
        <v>10</v>
      </c>
      <c r="D21" s="64">
        <v>166767.43</v>
      </c>
      <c r="E21" s="65" t="s">
        <v>143</v>
      </c>
      <c r="F21" s="105"/>
    </row>
    <row r="22" spans="2:6" ht="23.25" customHeight="1">
      <c r="B22" s="114"/>
      <c r="C22" s="71" t="s">
        <v>11</v>
      </c>
      <c r="D22" s="64">
        <v>0</v>
      </c>
      <c r="E22" s="65"/>
      <c r="F22" s="105"/>
    </row>
    <row r="23" spans="2:6" ht="23.25" customHeight="1">
      <c r="B23" s="114"/>
      <c r="C23" s="71" t="s">
        <v>12</v>
      </c>
      <c r="D23" s="64">
        <v>0</v>
      </c>
      <c r="E23" s="65"/>
      <c r="F23" s="105"/>
    </row>
    <row r="24" spans="2:6" ht="23.25" customHeight="1">
      <c r="B24" s="114"/>
      <c r="C24" s="71" t="s">
        <v>61</v>
      </c>
      <c r="D24" s="64">
        <v>0</v>
      </c>
      <c r="E24" s="65"/>
      <c r="F24" s="105"/>
    </row>
    <row r="25" spans="2:6" ht="23.25" customHeight="1">
      <c r="B25" s="114"/>
      <c r="C25" s="71" t="s">
        <v>62</v>
      </c>
      <c r="D25" s="64">
        <v>0</v>
      </c>
      <c r="E25" s="65"/>
      <c r="F25" s="105"/>
    </row>
    <row r="26" spans="2:6" ht="23.25" customHeight="1">
      <c r="B26" s="117"/>
      <c r="C26" s="72" t="s">
        <v>63</v>
      </c>
      <c r="D26" s="73">
        <v>195772.38</v>
      </c>
      <c r="E26" s="74" t="s">
        <v>143</v>
      </c>
      <c r="F26" s="108"/>
    </row>
    <row r="27" spans="2:6" ht="24.75" customHeight="1">
      <c r="B27" s="38">
        <v>3</v>
      </c>
      <c r="C27" s="75" t="s">
        <v>0</v>
      </c>
      <c r="D27" s="76">
        <v>402429.81</v>
      </c>
      <c r="E27" s="42" t="s">
        <v>18</v>
      </c>
      <c r="F27" s="39" t="s">
        <v>49</v>
      </c>
    </row>
    <row r="28" spans="2:6" ht="24.75" customHeight="1">
      <c r="B28" s="46">
        <v>4</v>
      </c>
      <c r="C28" s="68" t="s">
        <v>64</v>
      </c>
      <c r="D28" s="69">
        <v>0</v>
      </c>
      <c r="E28" s="40"/>
      <c r="F28" s="41"/>
    </row>
    <row r="29" spans="2:6" ht="24.75" customHeight="1">
      <c r="B29" s="38">
        <v>5</v>
      </c>
      <c r="C29" s="75" t="s">
        <v>1</v>
      </c>
      <c r="D29" s="76">
        <v>0</v>
      </c>
      <c r="E29" s="42"/>
      <c r="F29" s="39"/>
    </row>
    <row r="30" spans="2:6" ht="24.75" customHeight="1">
      <c r="B30" s="38">
        <v>6</v>
      </c>
      <c r="C30" s="75" t="s">
        <v>6</v>
      </c>
      <c r="D30" s="76">
        <v>0</v>
      </c>
      <c r="E30" s="42"/>
      <c r="F30" s="39"/>
    </row>
    <row r="31" spans="2:6" ht="24.75" customHeight="1">
      <c r="B31" s="38">
        <v>7</v>
      </c>
      <c r="C31" s="75" t="s">
        <v>7</v>
      </c>
      <c r="D31" s="76">
        <v>102422.97</v>
      </c>
      <c r="E31" s="42" t="s">
        <v>143</v>
      </c>
      <c r="F31" s="39" t="s">
        <v>49</v>
      </c>
    </row>
    <row r="32" spans="2:6" ht="24.75" customHeight="1">
      <c r="B32" s="38">
        <v>8</v>
      </c>
      <c r="C32" s="75" t="s">
        <v>43</v>
      </c>
      <c r="D32" s="76">
        <v>0</v>
      </c>
      <c r="E32" s="42"/>
      <c r="F32" s="39"/>
    </row>
    <row r="33" spans="2:6" ht="28.5" customHeight="1">
      <c r="B33" s="38">
        <v>9</v>
      </c>
      <c r="C33" s="75" t="s">
        <v>47</v>
      </c>
      <c r="D33" s="76">
        <v>0</v>
      </c>
      <c r="E33" s="42"/>
      <c r="F33" s="39"/>
    </row>
    <row r="34" spans="2:6" ht="28.5" customHeight="1">
      <c r="B34" s="38">
        <v>10</v>
      </c>
      <c r="C34" s="75" t="s">
        <v>45</v>
      </c>
      <c r="D34" s="76">
        <v>0</v>
      </c>
      <c r="E34" s="42"/>
      <c r="F34" s="39"/>
    </row>
    <row r="35" spans="2:6" ht="28.5" customHeight="1">
      <c r="B35" s="38">
        <v>11</v>
      </c>
      <c r="C35" s="75" t="s">
        <v>46</v>
      </c>
      <c r="D35" s="76">
        <v>0</v>
      </c>
      <c r="E35" s="42"/>
      <c r="F35" s="39"/>
    </row>
    <row r="36" spans="2:6" ht="28.5" customHeight="1">
      <c r="B36" s="38">
        <v>12</v>
      </c>
      <c r="C36" s="75" t="s">
        <v>65</v>
      </c>
      <c r="D36" s="76">
        <v>0</v>
      </c>
      <c r="E36" s="42"/>
      <c r="F36" s="39"/>
    </row>
    <row r="37" spans="2:6" ht="28.5" customHeight="1">
      <c r="B37" s="38">
        <v>13</v>
      </c>
      <c r="C37" s="75" t="s">
        <v>27</v>
      </c>
      <c r="D37" s="76">
        <v>0</v>
      </c>
      <c r="E37" s="42"/>
      <c r="F37" s="39"/>
    </row>
    <row r="38" spans="2:6" ht="28.5" customHeight="1">
      <c r="B38" s="38">
        <v>14</v>
      </c>
      <c r="C38" s="75" t="s">
        <v>66</v>
      </c>
      <c r="D38" s="76">
        <v>0</v>
      </c>
      <c r="E38" s="42"/>
      <c r="F38" s="39"/>
    </row>
    <row r="39" spans="2:6" ht="28.5" customHeight="1">
      <c r="B39" s="38">
        <v>15</v>
      </c>
      <c r="C39" s="75" t="s">
        <v>44</v>
      </c>
      <c r="D39" s="76">
        <v>0</v>
      </c>
      <c r="E39" s="42"/>
      <c r="F39" s="39"/>
    </row>
    <row r="40" spans="2:6" ht="28.5" customHeight="1">
      <c r="B40" s="38">
        <v>16</v>
      </c>
      <c r="C40" s="75" t="s">
        <v>67</v>
      </c>
      <c r="D40" s="76">
        <v>0</v>
      </c>
      <c r="E40" s="42"/>
      <c r="F40" s="39"/>
    </row>
    <row r="41" spans="2:6" ht="28.5" customHeight="1">
      <c r="B41" s="47">
        <v>17</v>
      </c>
      <c r="C41" s="77" t="s">
        <v>68</v>
      </c>
      <c r="D41" s="76">
        <v>0</v>
      </c>
      <c r="E41" s="78"/>
      <c r="F41" s="43"/>
    </row>
    <row r="42" spans="2:6" ht="22.5" customHeight="1">
      <c r="B42" s="6"/>
      <c r="C42" s="19" t="s">
        <v>50</v>
      </c>
      <c r="D42" s="44">
        <f>SUM(D27:D41)+D19+D12</f>
        <v>3195513.21</v>
      </c>
      <c r="E42" s="45"/>
      <c r="F42" s="1"/>
    </row>
  </sheetData>
  <sheetProtection/>
  <mergeCells count="10">
    <mergeCell ref="B1:D1"/>
    <mergeCell ref="F12:F18"/>
    <mergeCell ref="F19:F26"/>
    <mergeCell ref="D6:F6"/>
    <mergeCell ref="D7:F7"/>
    <mergeCell ref="B12:B18"/>
    <mergeCell ref="B19:B26"/>
    <mergeCell ref="B6:C6"/>
    <mergeCell ref="B7:C7"/>
    <mergeCell ref="B9:F9"/>
  </mergeCells>
  <dataValidations count="2">
    <dataValidation type="list" allowBlank="1" showInputMessage="1" showErrorMessage="1" sqref="F12:F41">
      <formula1>"Sumy stałe, Pierwsze ryzyko"</formula1>
    </dataValidation>
    <dataValidation type="list" allowBlank="1" showInputMessage="1" showErrorMessage="1" sqref="E12:E41">
      <formula1>"Księgowa brutto, Odtworzeniowa, Rzeczywista, Nominalna, Koszt zakupu/Koszt wytworzenia"</formula1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scale="60" r:id="rId2"/>
  <headerFooter alignWithMargins="0">
    <oddFooter>&amp;R&amp;P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85" zoomScaleNormal="85" zoomScalePageLayoutView="0" workbookViewId="0" topLeftCell="A1">
      <selection activeCell="F6" sqref="F6"/>
    </sheetView>
  </sheetViews>
  <sheetFormatPr defaultColWidth="9.00390625" defaultRowHeight="12.75"/>
  <cols>
    <col min="1" max="1" width="9.125" style="28" customWidth="1"/>
    <col min="2" max="2" width="3.875" style="29" customWidth="1"/>
    <col min="3" max="3" width="33.75390625" style="28" customWidth="1"/>
    <col min="4" max="4" width="25.75390625" style="28" customWidth="1"/>
    <col min="5" max="5" width="27.00390625" style="28" customWidth="1"/>
    <col min="6" max="6" width="26.25390625" style="29" customWidth="1"/>
    <col min="7" max="7" width="23.125" style="29" customWidth="1"/>
    <col min="8" max="8" width="14.25390625" style="29" customWidth="1"/>
    <col min="9" max="9" width="12.25390625" style="29" customWidth="1"/>
    <col min="10" max="10" width="9.125" style="29" customWidth="1"/>
    <col min="11" max="16384" width="9.125" style="28" customWidth="1"/>
  </cols>
  <sheetData>
    <row r="1" spans="2:4" ht="52.5" customHeight="1">
      <c r="B1" s="125" t="str">
        <f>'DANE OGÓLNE'!B1</f>
        <v>Załącznik nr 23 do Specyfikacji Istotnych Warunków Zamówienia na usługę ubezpieczenia Gminy Ziębice oraz podległych jednostek organizacyjnych 
Znak sprawy 1/2018/OC+M_KOM_NNW/NO/K/BU
– „Wykaz mienia do ubezpieczenia_SP nr 4 ”</v>
      </c>
      <c r="C1" s="125"/>
      <c r="D1" s="125"/>
    </row>
    <row r="2" ht="55.5" customHeight="1"/>
    <row r="3" spans="2:5" ht="33.75" customHeight="1">
      <c r="B3" s="126" t="s">
        <v>149</v>
      </c>
      <c r="C3" s="127"/>
      <c r="D3" s="102" t="s">
        <v>150</v>
      </c>
      <c r="E3" s="102" t="s">
        <v>151</v>
      </c>
    </row>
    <row r="4" ht="15.75" customHeight="1"/>
    <row r="5" spans="2:10" s="1" customFormat="1" ht="21" customHeight="1">
      <c r="B5" s="118" t="s">
        <v>51</v>
      </c>
      <c r="C5" s="119"/>
      <c r="D5" s="121" t="str">
        <f>'MIENIE SU'!D6:F6</f>
        <v>jednostki organizacyjnej podległej Gminie Ziębice</v>
      </c>
      <c r="E5" s="122"/>
      <c r="F5" s="6"/>
      <c r="G5" s="6"/>
      <c r="H5" s="6"/>
      <c r="I5" s="6"/>
      <c r="J5" s="6"/>
    </row>
    <row r="6" spans="2:10" s="1" customFormat="1" ht="21" customHeight="1">
      <c r="B6" s="118" t="s">
        <v>52</v>
      </c>
      <c r="C6" s="119"/>
      <c r="D6" s="123" t="s">
        <v>142</v>
      </c>
      <c r="E6" s="124"/>
      <c r="F6" s="6"/>
      <c r="G6" s="6"/>
      <c r="H6" s="6"/>
      <c r="I6" s="6"/>
      <c r="J6" s="6"/>
    </row>
    <row r="8" spans="2:10" s="10" customFormat="1" ht="21.75" customHeight="1">
      <c r="B8" s="120" t="s">
        <v>53</v>
      </c>
      <c r="C8" s="120"/>
      <c r="D8" s="120"/>
      <c r="E8" s="120"/>
      <c r="F8" s="9"/>
      <c r="G8" s="9"/>
      <c r="H8" s="9"/>
      <c r="I8" s="9"/>
      <c r="J8" s="9"/>
    </row>
    <row r="9" spans="2:10" s="10" customFormat="1" ht="24.75" customHeight="1">
      <c r="B9" s="20" t="s">
        <v>8</v>
      </c>
      <c r="C9" s="21" t="s">
        <v>9</v>
      </c>
      <c r="D9" s="22" t="s">
        <v>55</v>
      </c>
      <c r="E9" s="35" t="s">
        <v>54</v>
      </c>
      <c r="F9" s="9"/>
      <c r="G9" s="9"/>
      <c r="H9" s="9"/>
      <c r="I9" s="9"/>
      <c r="J9" s="9"/>
    </row>
    <row r="10" spans="2:10" s="10" customFormat="1" ht="19.5" customHeight="1">
      <c r="B10" s="31">
        <v>1</v>
      </c>
      <c r="C10" s="32" t="s">
        <v>4</v>
      </c>
      <c r="D10" s="33">
        <f>SUMIF($G16:$G495,"STACJONARNY",D16:D495)</f>
        <v>15104</v>
      </c>
      <c r="E10" s="80" t="s">
        <v>86</v>
      </c>
      <c r="F10" s="9"/>
      <c r="G10" s="9"/>
      <c r="H10" s="9"/>
      <c r="I10" s="9"/>
      <c r="J10" s="9"/>
    </row>
    <row r="11" spans="2:10" s="10" customFormat="1" ht="19.5" customHeight="1">
      <c r="B11" s="31">
        <v>2</v>
      </c>
      <c r="C11" s="34" t="s">
        <v>5</v>
      </c>
      <c r="D11" s="33">
        <f>SUMIF($G16:$G496,"PRZENOŚNY",D16:D496)</f>
        <v>27924</v>
      </c>
      <c r="E11" s="80" t="s">
        <v>86</v>
      </c>
      <c r="F11" s="9"/>
      <c r="G11" s="9"/>
      <c r="H11" s="9"/>
      <c r="I11" s="9"/>
      <c r="J11" s="9"/>
    </row>
    <row r="12" spans="2:10" s="10" customFormat="1" ht="20.25" customHeight="1">
      <c r="B12" s="9"/>
      <c r="C12" s="19" t="s">
        <v>50</v>
      </c>
      <c r="D12" s="30">
        <f>SUM(D10:D11)</f>
        <v>43028</v>
      </c>
      <c r="E12" s="11"/>
      <c r="F12" s="9"/>
      <c r="G12" s="9"/>
      <c r="H12" s="9"/>
      <c r="I12" s="9"/>
      <c r="J12" s="9"/>
    </row>
    <row r="13" spans="2:10" s="1" customFormat="1" ht="10.5">
      <c r="B13" s="6"/>
      <c r="C13" s="4"/>
      <c r="D13" s="3"/>
      <c r="F13" s="6"/>
      <c r="G13" s="6"/>
      <c r="H13" s="6"/>
      <c r="I13" s="6"/>
      <c r="J13" s="6"/>
    </row>
    <row r="14" spans="2:10" s="1" customFormat="1" ht="10.5">
      <c r="B14" s="6"/>
      <c r="C14" s="2"/>
      <c r="D14" s="5"/>
      <c r="F14" s="6"/>
      <c r="G14" s="6"/>
      <c r="H14" s="6"/>
      <c r="I14" s="6"/>
      <c r="J14" s="6"/>
    </row>
    <row r="15" spans="2:10" s="7" customFormat="1" ht="25.5" customHeight="1">
      <c r="B15" s="20" t="s">
        <v>8</v>
      </c>
      <c r="C15" s="21" t="s">
        <v>9</v>
      </c>
      <c r="D15" s="22" t="s">
        <v>55</v>
      </c>
      <c r="E15" s="22" t="s">
        <v>54</v>
      </c>
      <c r="F15" s="22" t="s">
        <v>13</v>
      </c>
      <c r="G15" s="21" t="s">
        <v>14</v>
      </c>
      <c r="H15" s="21" t="s">
        <v>15</v>
      </c>
      <c r="I15" s="21" t="s">
        <v>16</v>
      </c>
      <c r="J15" s="23" t="s">
        <v>17</v>
      </c>
    </row>
    <row r="16" spans="2:10" s="24" customFormat="1" ht="20.25" customHeight="1">
      <c r="B16" s="25">
        <v>1</v>
      </c>
      <c r="C16" s="81" t="s">
        <v>85</v>
      </c>
      <c r="D16" s="82">
        <v>1330</v>
      </c>
      <c r="E16" s="83" t="s">
        <v>86</v>
      </c>
      <c r="F16" s="83" t="s">
        <v>87</v>
      </c>
      <c r="G16" s="93" t="s">
        <v>88</v>
      </c>
      <c r="H16" s="93">
        <v>1</v>
      </c>
      <c r="I16" s="93" t="s">
        <v>93</v>
      </c>
      <c r="J16" s="94">
        <v>2014</v>
      </c>
    </row>
    <row r="17" spans="2:10" s="24" customFormat="1" ht="20.25" customHeight="1">
      <c r="B17" s="26">
        <v>2</v>
      </c>
      <c r="C17" s="84" t="s">
        <v>89</v>
      </c>
      <c r="D17" s="85">
        <v>3138</v>
      </c>
      <c r="E17" s="86" t="s">
        <v>86</v>
      </c>
      <c r="F17" s="86" t="s">
        <v>91</v>
      </c>
      <c r="G17" s="95" t="s">
        <v>90</v>
      </c>
      <c r="H17" s="95">
        <v>1</v>
      </c>
      <c r="I17" s="95" t="s">
        <v>94</v>
      </c>
      <c r="J17" s="96">
        <v>2014</v>
      </c>
    </row>
    <row r="18" spans="2:10" s="24" customFormat="1" ht="20.25" customHeight="1">
      <c r="B18" s="26">
        <v>3</v>
      </c>
      <c r="C18" s="84" t="s">
        <v>89</v>
      </c>
      <c r="D18" s="85">
        <v>3138</v>
      </c>
      <c r="E18" s="86" t="s">
        <v>86</v>
      </c>
      <c r="F18" s="86" t="s">
        <v>92</v>
      </c>
      <c r="G18" s="95" t="s">
        <v>90</v>
      </c>
      <c r="H18" s="95">
        <v>1</v>
      </c>
      <c r="I18" s="95" t="s">
        <v>95</v>
      </c>
      <c r="J18" s="96">
        <v>2014</v>
      </c>
    </row>
    <row r="19" spans="2:10" s="24" customFormat="1" ht="20.25" customHeight="1">
      <c r="B19" s="26">
        <v>4</v>
      </c>
      <c r="C19" s="84" t="s">
        <v>85</v>
      </c>
      <c r="D19" s="85">
        <v>1600</v>
      </c>
      <c r="E19" s="86" t="s">
        <v>86</v>
      </c>
      <c r="F19" s="86" t="s">
        <v>96</v>
      </c>
      <c r="G19" s="95" t="s">
        <v>88</v>
      </c>
      <c r="H19" s="95">
        <v>1</v>
      </c>
      <c r="I19" s="95" t="s">
        <v>98</v>
      </c>
      <c r="J19" s="96">
        <v>2014</v>
      </c>
    </row>
    <row r="20" spans="2:10" s="24" customFormat="1" ht="20.25" customHeight="1">
      <c r="B20" s="26">
        <v>5</v>
      </c>
      <c r="C20" s="84" t="s">
        <v>85</v>
      </c>
      <c r="D20" s="85">
        <v>1600</v>
      </c>
      <c r="E20" s="86" t="s">
        <v>86</v>
      </c>
      <c r="F20" s="86" t="s">
        <v>97</v>
      </c>
      <c r="G20" s="95" t="s">
        <v>88</v>
      </c>
      <c r="H20" s="95">
        <v>1</v>
      </c>
      <c r="I20" s="95" t="s">
        <v>134</v>
      </c>
      <c r="J20" s="96">
        <v>2014</v>
      </c>
    </row>
    <row r="21" spans="2:10" s="24" customFormat="1" ht="20.25" customHeight="1">
      <c r="B21" s="26">
        <v>6</v>
      </c>
      <c r="C21" s="84" t="s">
        <v>85</v>
      </c>
      <c r="D21" s="85">
        <v>1286</v>
      </c>
      <c r="E21" s="86" t="s">
        <v>86</v>
      </c>
      <c r="F21" s="86" t="s">
        <v>100</v>
      </c>
      <c r="G21" s="95" t="s">
        <v>88</v>
      </c>
      <c r="H21" s="95">
        <v>1</v>
      </c>
      <c r="I21" s="95" t="s">
        <v>101</v>
      </c>
      <c r="J21" s="96">
        <v>2014</v>
      </c>
    </row>
    <row r="22" spans="2:10" s="24" customFormat="1" ht="20.25" customHeight="1">
      <c r="B22" s="26">
        <v>7</v>
      </c>
      <c r="C22" s="84" t="s">
        <v>85</v>
      </c>
      <c r="D22" s="85">
        <v>1286</v>
      </c>
      <c r="E22" s="86" t="s">
        <v>86</v>
      </c>
      <c r="F22" s="86" t="s">
        <v>99</v>
      </c>
      <c r="G22" s="95" t="s">
        <v>88</v>
      </c>
      <c r="H22" s="95">
        <v>1</v>
      </c>
      <c r="I22" s="95" t="s">
        <v>135</v>
      </c>
      <c r="J22" s="96">
        <v>2014</v>
      </c>
    </row>
    <row r="23" spans="2:10" s="24" customFormat="1" ht="20.25" customHeight="1">
      <c r="B23" s="26">
        <v>8</v>
      </c>
      <c r="C23" s="84" t="s">
        <v>85</v>
      </c>
      <c r="D23" s="85">
        <v>1619</v>
      </c>
      <c r="E23" s="86" t="s">
        <v>86</v>
      </c>
      <c r="F23" s="86" t="s">
        <v>102</v>
      </c>
      <c r="G23" s="95" t="s">
        <v>88</v>
      </c>
      <c r="H23" s="95">
        <v>1</v>
      </c>
      <c r="I23" s="95" t="s">
        <v>103</v>
      </c>
      <c r="J23" s="96">
        <v>2014</v>
      </c>
    </row>
    <row r="24" spans="2:10" s="24" customFormat="1" ht="20.25" customHeight="1">
      <c r="B24" s="26">
        <v>9</v>
      </c>
      <c r="C24" s="84" t="s">
        <v>85</v>
      </c>
      <c r="D24" s="85">
        <v>1619</v>
      </c>
      <c r="E24" s="86" t="s">
        <v>86</v>
      </c>
      <c r="F24" s="86" t="s">
        <v>102</v>
      </c>
      <c r="G24" s="95" t="s">
        <v>88</v>
      </c>
      <c r="H24" s="95">
        <v>1</v>
      </c>
      <c r="I24" s="95" t="s">
        <v>104</v>
      </c>
      <c r="J24" s="96">
        <v>2014</v>
      </c>
    </row>
    <row r="25" spans="2:10" s="24" customFormat="1" ht="20.25" customHeight="1">
      <c r="B25" s="26">
        <v>10</v>
      </c>
      <c r="C25" s="84" t="s">
        <v>89</v>
      </c>
      <c r="D25" s="85">
        <v>3138</v>
      </c>
      <c r="E25" s="86" t="s">
        <v>86</v>
      </c>
      <c r="F25" s="86" t="s">
        <v>105</v>
      </c>
      <c r="G25" s="95" t="s">
        <v>90</v>
      </c>
      <c r="H25" s="95">
        <v>1</v>
      </c>
      <c r="I25" s="95" t="s">
        <v>106</v>
      </c>
      <c r="J25" s="96">
        <v>2014</v>
      </c>
    </row>
    <row r="26" spans="2:10" s="7" customFormat="1" ht="20.25" customHeight="1">
      <c r="B26" s="26">
        <v>11</v>
      </c>
      <c r="C26" s="84" t="s">
        <v>107</v>
      </c>
      <c r="D26" s="85">
        <v>1286</v>
      </c>
      <c r="E26" s="86" t="s">
        <v>86</v>
      </c>
      <c r="F26" s="86" t="s">
        <v>108</v>
      </c>
      <c r="G26" s="95" t="s">
        <v>88</v>
      </c>
      <c r="H26" s="95">
        <v>1</v>
      </c>
      <c r="I26" s="95" t="s">
        <v>136</v>
      </c>
      <c r="J26" s="96">
        <v>2014</v>
      </c>
    </row>
    <row r="27" spans="2:10" s="7" customFormat="1" ht="20.25" customHeight="1">
      <c r="B27" s="26">
        <v>12</v>
      </c>
      <c r="C27" s="84" t="s">
        <v>85</v>
      </c>
      <c r="D27" s="85">
        <v>1600</v>
      </c>
      <c r="E27" s="86" t="s">
        <v>86</v>
      </c>
      <c r="F27" s="86" t="s">
        <v>109</v>
      </c>
      <c r="G27" s="95" t="s">
        <v>88</v>
      </c>
      <c r="H27" s="95">
        <v>1</v>
      </c>
      <c r="I27" s="95" t="s">
        <v>106</v>
      </c>
      <c r="J27" s="96">
        <v>2014</v>
      </c>
    </row>
    <row r="28" spans="2:10" s="7" customFormat="1" ht="20.25" customHeight="1">
      <c r="B28" s="26">
        <v>13</v>
      </c>
      <c r="C28" s="84" t="s">
        <v>85</v>
      </c>
      <c r="D28" s="85">
        <v>1600</v>
      </c>
      <c r="E28" s="86" t="s">
        <v>86</v>
      </c>
      <c r="F28" s="86" t="s">
        <v>110</v>
      </c>
      <c r="G28" s="95" t="s">
        <v>88</v>
      </c>
      <c r="H28" s="95">
        <v>1</v>
      </c>
      <c r="I28" s="95" t="s">
        <v>111</v>
      </c>
      <c r="J28" s="96">
        <v>2014</v>
      </c>
    </row>
    <row r="29" spans="2:10" s="7" customFormat="1" ht="20.25" customHeight="1">
      <c r="B29" s="26">
        <v>14</v>
      </c>
      <c r="C29" s="84" t="s">
        <v>112</v>
      </c>
      <c r="D29" s="85">
        <v>1200</v>
      </c>
      <c r="E29" s="86" t="s">
        <v>86</v>
      </c>
      <c r="F29" s="86" t="s">
        <v>113</v>
      </c>
      <c r="G29" s="95" t="s">
        <v>90</v>
      </c>
      <c r="H29" s="95">
        <v>1</v>
      </c>
      <c r="I29" s="95" t="s">
        <v>137</v>
      </c>
      <c r="J29" s="96">
        <v>2014</v>
      </c>
    </row>
    <row r="30" spans="2:10" s="7" customFormat="1" ht="20.25" customHeight="1">
      <c r="B30" s="26">
        <v>15</v>
      </c>
      <c r="C30" s="84" t="s">
        <v>85</v>
      </c>
      <c r="D30" s="85">
        <v>1600</v>
      </c>
      <c r="E30" s="86" t="s">
        <v>86</v>
      </c>
      <c r="F30" s="86" t="s">
        <v>114</v>
      </c>
      <c r="G30" s="95" t="s">
        <v>88</v>
      </c>
      <c r="H30" s="95">
        <v>1</v>
      </c>
      <c r="I30" s="95" t="s">
        <v>138</v>
      </c>
      <c r="J30" s="96">
        <v>2014</v>
      </c>
    </row>
    <row r="31" spans="2:10" s="7" customFormat="1" ht="20.25" customHeight="1">
      <c r="B31" s="26">
        <v>16</v>
      </c>
      <c r="C31" s="84" t="s">
        <v>85</v>
      </c>
      <c r="D31" s="85">
        <v>1600</v>
      </c>
      <c r="E31" s="86" t="s">
        <v>86</v>
      </c>
      <c r="F31" s="86" t="s">
        <v>115</v>
      </c>
      <c r="G31" s="95" t="s">
        <v>88</v>
      </c>
      <c r="H31" s="95">
        <v>1</v>
      </c>
      <c r="I31" s="95" t="s">
        <v>139</v>
      </c>
      <c r="J31" s="96">
        <v>2015</v>
      </c>
    </row>
    <row r="32" spans="2:10" s="7" customFormat="1" ht="20.25" customHeight="1">
      <c r="B32" s="26">
        <v>17</v>
      </c>
      <c r="C32" s="84" t="s">
        <v>85</v>
      </c>
      <c r="D32" s="85">
        <v>1600</v>
      </c>
      <c r="E32" s="86" t="s">
        <v>86</v>
      </c>
      <c r="F32" s="86" t="s">
        <v>116</v>
      </c>
      <c r="G32" s="95" t="s">
        <v>88</v>
      </c>
      <c r="H32" s="95">
        <v>1</v>
      </c>
      <c r="I32" s="95" t="s">
        <v>117</v>
      </c>
      <c r="J32" s="96">
        <v>2015</v>
      </c>
    </row>
    <row r="33" spans="2:10" s="7" customFormat="1" ht="20.25" customHeight="1">
      <c r="B33" s="26">
        <v>18</v>
      </c>
      <c r="C33" s="84" t="s">
        <v>107</v>
      </c>
      <c r="D33" s="85">
        <v>1600</v>
      </c>
      <c r="E33" s="86" t="s">
        <v>86</v>
      </c>
      <c r="F33" s="86" t="s">
        <v>118</v>
      </c>
      <c r="G33" s="95" t="s">
        <v>88</v>
      </c>
      <c r="H33" s="95">
        <v>1</v>
      </c>
      <c r="I33" s="95" t="s">
        <v>119</v>
      </c>
      <c r="J33" s="96">
        <v>2015</v>
      </c>
    </row>
    <row r="34" spans="2:10" s="7" customFormat="1" ht="20.25" customHeight="1">
      <c r="B34" s="54">
        <v>19</v>
      </c>
      <c r="C34" s="87" t="s">
        <v>85</v>
      </c>
      <c r="D34" s="88">
        <v>1600</v>
      </c>
      <c r="E34" s="89" t="s">
        <v>86</v>
      </c>
      <c r="F34" s="89" t="s">
        <v>120</v>
      </c>
      <c r="G34" s="97" t="s">
        <v>88</v>
      </c>
      <c r="H34" s="97">
        <v>1</v>
      </c>
      <c r="I34" s="97" t="s">
        <v>121</v>
      </c>
      <c r="J34" s="98">
        <v>2016</v>
      </c>
    </row>
    <row r="35" spans="2:10" s="7" customFormat="1" ht="20.25" customHeight="1">
      <c r="B35" s="54">
        <v>20</v>
      </c>
      <c r="C35" s="87" t="s">
        <v>85</v>
      </c>
      <c r="D35" s="88">
        <v>1600</v>
      </c>
      <c r="E35" s="89" t="s">
        <v>86</v>
      </c>
      <c r="F35" s="89" t="s">
        <v>122</v>
      </c>
      <c r="G35" s="97" t="s">
        <v>88</v>
      </c>
      <c r="H35" s="97">
        <v>1</v>
      </c>
      <c r="I35" s="97" t="s">
        <v>123</v>
      </c>
      <c r="J35" s="98">
        <v>2016</v>
      </c>
    </row>
    <row r="36" spans="2:10" s="7" customFormat="1" ht="20.25" customHeight="1">
      <c r="B36" s="54">
        <v>21</v>
      </c>
      <c r="C36" s="87" t="s">
        <v>124</v>
      </c>
      <c r="D36" s="88">
        <v>1000</v>
      </c>
      <c r="E36" s="89" t="s">
        <v>86</v>
      </c>
      <c r="F36" s="89" t="s">
        <v>125</v>
      </c>
      <c r="G36" s="97" t="s">
        <v>90</v>
      </c>
      <c r="H36" s="97">
        <v>1</v>
      </c>
      <c r="I36" s="97" t="s">
        <v>138</v>
      </c>
      <c r="J36" s="98">
        <v>2016</v>
      </c>
    </row>
    <row r="37" spans="2:10" s="7" customFormat="1" ht="20.25" customHeight="1">
      <c r="B37" s="54">
        <v>22</v>
      </c>
      <c r="C37" s="87" t="s">
        <v>126</v>
      </c>
      <c r="D37" s="88">
        <v>2000</v>
      </c>
      <c r="E37" s="89" t="s">
        <v>86</v>
      </c>
      <c r="F37" s="89" t="s">
        <v>127</v>
      </c>
      <c r="G37" s="97" t="s">
        <v>90</v>
      </c>
      <c r="H37" s="97">
        <v>1</v>
      </c>
      <c r="I37" s="97" t="s">
        <v>128</v>
      </c>
      <c r="J37" s="98">
        <v>2016</v>
      </c>
    </row>
    <row r="38" spans="2:10" s="7" customFormat="1" ht="20.25" customHeight="1">
      <c r="B38" s="54">
        <v>23</v>
      </c>
      <c r="C38" s="87" t="s">
        <v>129</v>
      </c>
      <c r="D38" s="88">
        <v>1490</v>
      </c>
      <c r="E38" s="89" t="s">
        <v>86</v>
      </c>
      <c r="F38" s="89" t="s">
        <v>130</v>
      </c>
      <c r="G38" s="97" t="s">
        <v>90</v>
      </c>
      <c r="H38" s="97">
        <v>1</v>
      </c>
      <c r="I38" s="97" t="s">
        <v>138</v>
      </c>
      <c r="J38" s="98">
        <v>2016</v>
      </c>
    </row>
    <row r="39" spans="2:10" s="7" customFormat="1" ht="20.25" customHeight="1">
      <c r="B39" s="54">
        <v>24</v>
      </c>
      <c r="C39" s="87" t="s">
        <v>85</v>
      </c>
      <c r="D39" s="88">
        <v>1900</v>
      </c>
      <c r="E39" s="89" t="s">
        <v>86</v>
      </c>
      <c r="F39" s="89" t="s">
        <v>131</v>
      </c>
      <c r="G39" s="97" t="s">
        <v>88</v>
      </c>
      <c r="H39" s="97">
        <v>1</v>
      </c>
      <c r="I39" s="97" t="s">
        <v>132</v>
      </c>
      <c r="J39" s="98">
        <v>2017</v>
      </c>
    </row>
    <row r="40" spans="2:10" s="7" customFormat="1" ht="20.25" customHeight="1">
      <c r="B40" s="27">
        <v>25</v>
      </c>
      <c r="C40" s="92" t="s">
        <v>85</v>
      </c>
      <c r="D40" s="90">
        <v>1598</v>
      </c>
      <c r="E40" s="91" t="s">
        <v>86</v>
      </c>
      <c r="F40" s="91" t="s">
        <v>133</v>
      </c>
      <c r="G40" s="99" t="s">
        <v>88</v>
      </c>
      <c r="H40" s="99">
        <v>1</v>
      </c>
      <c r="I40" s="99" t="s">
        <v>140</v>
      </c>
      <c r="J40" s="100">
        <v>2017</v>
      </c>
    </row>
    <row r="41" spans="2:10" s="7" customFormat="1" ht="10.5">
      <c r="B41" s="8"/>
      <c r="F41" s="8"/>
      <c r="G41" s="8"/>
      <c r="H41" s="8"/>
      <c r="I41" s="8"/>
      <c r="J41" s="8"/>
    </row>
    <row r="42" spans="2:10" s="7" customFormat="1" ht="10.5">
      <c r="B42" s="8"/>
      <c r="F42" s="8"/>
      <c r="G42" s="8"/>
      <c r="H42" s="8"/>
      <c r="I42" s="8"/>
      <c r="J42" s="8"/>
    </row>
    <row r="43" spans="2:10" s="7" customFormat="1" ht="10.5">
      <c r="B43" s="8"/>
      <c r="F43" s="8"/>
      <c r="G43" s="8"/>
      <c r="H43" s="8"/>
      <c r="I43" s="8"/>
      <c r="J43" s="8"/>
    </row>
    <row r="44" spans="2:10" s="7" customFormat="1" ht="10.5">
      <c r="B44" s="8"/>
      <c r="F44" s="8"/>
      <c r="G44" s="8"/>
      <c r="H44" s="8"/>
      <c r="I44" s="8"/>
      <c r="J44" s="8"/>
    </row>
    <row r="45" spans="2:10" s="7" customFormat="1" ht="10.5">
      <c r="B45" s="8"/>
      <c r="F45" s="8"/>
      <c r="G45" s="8"/>
      <c r="H45" s="8"/>
      <c r="I45" s="8"/>
      <c r="J45" s="8"/>
    </row>
    <row r="46" spans="2:10" s="7" customFormat="1" ht="10.5">
      <c r="B46" s="8"/>
      <c r="F46" s="8"/>
      <c r="G46" s="8"/>
      <c r="H46" s="8"/>
      <c r="I46" s="8"/>
      <c r="J46" s="8"/>
    </row>
    <row r="47" spans="2:10" s="7" customFormat="1" ht="10.5">
      <c r="B47" s="8"/>
      <c r="F47" s="8"/>
      <c r="G47" s="8"/>
      <c r="H47" s="8"/>
      <c r="I47" s="8"/>
      <c r="J47" s="8"/>
    </row>
    <row r="48" spans="2:10" s="7" customFormat="1" ht="10.5">
      <c r="B48" s="8"/>
      <c r="F48" s="8"/>
      <c r="G48" s="8"/>
      <c r="H48" s="8"/>
      <c r="I48" s="8"/>
      <c r="J48" s="8"/>
    </row>
    <row r="49" spans="2:10" s="7" customFormat="1" ht="10.5">
      <c r="B49" s="8"/>
      <c r="F49" s="8"/>
      <c r="G49" s="8"/>
      <c r="H49" s="8"/>
      <c r="I49" s="8"/>
      <c r="J49" s="8"/>
    </row>
    <row r="50" ht="11.25">
      <c r="C50" s="7"/>
    </row>
  </sheetData>
  <sheetProtection/>
  <autoFilter ref="A15:J40"/>
  <mergeCells count="7">
    <mergeCell ref="D5:E5"/>
    <mergeCell ref="D6:E6"/>
    <mergeCell ref="B8:E8"/>
    <mergeCell ref="B5:C5"/>
    <mergeCell ref="B6:C6"/>
    <mergeCell ref="B1:D1"/>
    <mergeCell ref="B3:C3"/>
  </mergeCells>
  <dataValidations count="2">
    <dataValidation type="list" allowBlank="1" showInputMessage="1" showErrorMessage="1" sqref="E10:E11 E16:E40">
      <formula1>"księgowa brutto,odtworzeniowa"</formula1>
    </dataValidation>
    <dataValidation type="list" allowBlank="1" showInputMessage="1" showErrorMessage="1" sqref="G16:G40">
      <formula1>"stacjonarny,przenośny,oprogramowanie"</formula1>
    </dataValidation>
  </dataValidations>
  <printOptions/>
  <pageMargins left="0.7" right="0.7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Giera Anna</cp:lastModifiedBy>
  <cp:lastPrinted>2018-01-26T13:26:11Z</cp:lastPrinted>
  <dcterms:created xsi:type="dcterms:W3CDTF">2010-09-22T10:18:20Z</dcterms:created>
  <dcterms:modified xsi:type="dcterms:W3CDTF">2018-02-26T09:56:47Z</dcterms:modified>
  <cp:category/>
  <cp:version/>
  <cp:contentType/>
  <cp:contentStatus/>
</cp:coreProperties>
</file>