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<sst xmlns="http://schemas.openxmlformats.org/spreadsheetml/2006/main" count="183" uniqueCount="103">
  <si>
    <t>Dział</t>
  </si>
  <si>
    <t>Rozdział</t>
  </si>
  <si>
    <t>Nazwa działu, rozdziału</t>
  </si>
  <si>
    <t>ROLNICTWO I ŁOWIECTWO</t>
  </si>
  <si>
    <t>- wydatki bieżące</t>
  </si>
  <si>
    <t>Izby Rolnicze</t>
  </si>
  <si>
    <t>Pozostała działalność</t>
  </si>
  <si>
    <t>LEŚNICTWO</t>
  </si>
  <si>
    <t>WYTWARZANIE I ZAOPATRYWANIE W ENERGIĘ ELEKTRYCZNĄ, GAZ I WODĘ</t>
  </si>
  <si>
    <t>Dostarczanie wody</t>
  </si>
  <si>
    <t>- wydatki majątkowe</t>
  </si>
  <si>
    <t>TRANSPORT I ŁĄCZNOŚĆ</t>
  </si>
  <si>
    <t xml:space="preserve">Drogi publiczne gminne  </t>
  </si>
  <si>
    <t>GOSPODARKA MIESZKANIOWA</t>
  </si>
  <si>
    <t>Gospodarka gruntami i nieruchomościami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</si>
  <si>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</si>
  <si>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</si>
  <si>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</si>
  <si>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</si>
  <si>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</si>
  <si>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Rady gmin</t>
  </si>
  <si>
    <t>Urzędy gmin</t>
  </si>
  <si>
    <t>Pobór podatków, opłat i niepodatkowych należności budżetowych</t>
  </si>
  <si>
    <t>URZĘDY NACZELNYCH ORGANÓW WŁADZY PAŃSTWOWEJ KONTROLI I OCHRONY PRAWA ORAZ SĄDOWNICTWA</t>
  </si>
  <si>
    <t xml:space="preserve">Urzędy naczelnych organów władzy państwowej kontroli i ochrony prawa </t>
  </si>
  <si>
    <t>Ochotnicze straże pożarne</t>
  </si>
  <si>
    <t>OBSŁUGA  DŁUGU  PUBLICZNEGO</t>
  </si>
  <si>
    <t>Obsługa papierów wartościowych, kredytów i pożyczek jednostek samorządu terytorialnego</t>
  </si>
  <si>
    <t xml:space="preserve">   - wydatki na obsługę długu jednostki samorządu teryt.</t>
  </si>
  <si>
    <t>RÓŻNE ROZLICZENIA</t>
  </si>
  <si>
    <t>Rezerwy ogólne i celowe</t>
  </si>
  <si>
    <t xml:space="preserve">OŚWIATA I WYCHOWANIE </t>
  </si>
  <si>
    <t xml:space="preserve">Szkoły podstawowe   </t>
  </si>
  <si>
    <t>Gimnazja</t>
  </si>
  <si>
    <t>Dowożenie uczniów do szkół</t>
  </si>
  <si>
    <t>OCHRONA ZDROWIA</t>
  </si>
  <si>
    <t xml:space="preserve">Przeciwdziałanie alkoholizmowi </t>
  </si>
  <si>
    <t>Dodatki mieszkaniowe</t>
  </si>
  <si>
    <t>Ośrodki pomocy społecznej</t>
  </si>
  <si>
    <t>Usługi opiekuńcze i specjalistyczne usługi opiekuńcze</t>
  </si>
  <si>
    <t xml:space="preserve">Pozostała działalność 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</si>
  <si>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</si>
  <si>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</si>
  <si>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</si>
  <si>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</si>
  <si>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</si>
  <si>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</si>
  <si>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</si>
  <si>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</si>
  <si>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</si>
  <si>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</si>
  <si>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</si>
  <si>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</si>
  <si>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</si>
  <si>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</si>
  <si>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Razem wydatki</t>
  </si>
  <si>
    <t>wydatki bieżące, w tym:</t>
  </si>
  <si>
    <t>dotacje</t>
  </si>
  <si>
    <t xml:space="preserve"> wydatki majątkowe</t>
  </si>
  <si>
    <t>Dokształcanie i doskonalenie nauczycieli</t>
  </si>
  <si>
    <t>wydatki bieżące</t>
  </si>
  <si>
    <t>dotacja przedmiotowa z budżetu dla zakładu budżetowego</t>
  </si>
  <si>
    <t>Cmentarze</t>
  </si>
  <si>
    <t>BEZPIECZEŃSTWO PUBLICZNE I OCHRONA PRZECIWPOŻAROWA</t>
  </si>
  <si>
    <t>%</t>
  </si>
  <si>
    <t>Usuwanie skutków klęsk żywiołowych</t>
  </si>
  <si>
    <t>Lecznictwo ambulatoryjne</t>
  </si>
  <si>
    <t>SPRAWOZDANIE Z WYKONANIA</t>
  </si>
  <si>
    <t xml:space="preserve"> wydatki majatkowe</t>
  </si>
  <si>
    <t>Wójta Gminy Zarszyn</t>
  </si>
  <si>
    <t>Obrona cywilna</t>
  </si>
  <si>
    <t>DOCHODY OD OSÓB PRAWNYCH, OD OSÓB FIZYCZNYCH I OD INNYCH JEDNOSTEK NIEPOSIADAJĄCYCH OSOBOWOŚCI PRAWNEJ ORAZ WYDATKI ZWIĄZANE Z ICH POBOREM</t>
  </si>
  <si>
    <t>POMOC SPOŁECZNA</t>
  </si>
  <si>
    <t>Obiekty sportowe</t>
  </si>
  <si>
    <t>Przedszkola</t>
  </si>
  <si>
    <t>Zespoły obsługi ekonomiczno-administracyjne szkół</t>
  </si>
  <si>
    <t>z dnia 20.03.2006 r.</t>
  </si>
  <si>
    <t>WYDATKÓW BUDŻETU GMINY ZARSZYN ZA 2005 r.</t>
  </si>
  <si>
    <t>Plan na 2005 r. Uchwała budżetowa</t>
  </si>
  <si>
    <t>Plan 2005 r.    po zmianach</t>
  </si>
  <si>
    <t>Wykonanie 2005 r.</t>
  </si>
  <si>
    <t xml:space="preserve"> wydatki bieżace w tym:</t>
  </si>
  <si>
    <t xml:space="preserve"> wydatki bieżące</t>
  </si>
  <si>
    <t>wydatki majatkowe</t>
  </si>
  <si>
    <t xml:space="preserve"> wydatki bieżące, w tym:</t>
  </si>
  <si>
    <t xml:space="preserve">  wydatki bieżące</t>
  </si>
  <si>
    <t xml:space="preserve">  dotacja podmiotowa z budżetu dla instytucji kultury</t>
  </si>
  <si>
    <t>wydatki bieżące,w tym:</t>
  </si>
  <si>
    <t>Drogi publiczne krajowe</t>
  </si>
  <si>
    <t>Wybory Prezydenta Rzeczypospolitej Polskiej</t>
  </si>
  <si>
    <t>Wybory do Sejmu i Senatu</t>
  </si>
  <si>
    <t>Oddziały przedszkolne w szkołach podstawowych</t>
  </si>
  <si>
    <t xml:space="preserve">  -dotacje</t>
  </si>
  <si>
    <t>Pomoc materialna dla uczniów</t>
  </si>
  <si>
    <t xml:space="preserve">      -  dotacje</t>
  </si>
  <si>
    <t>Składki na ubezpieczenie zdrowtne opłacone za osoby pobierajace niektóre świdczenia z pomocy społecznej oraz niektóre świadczenia rodzinne</t>
  </si>
  <si>
    <t>Zasiłki i pomoc w naturze oraz składki na ubezpieczenia emerytalne i rentowe</t>
  </si>
  <si>
    <t xml:space="preserve">    - wynagrodzenia i pochodne od wynagrodzeń</t>
  </si>
  <si>
    <t xml:space="preserve">  dotacja przedmiotowa z budżetu dla zakładu budżetowego</t>
  </si>
  <si>
    <t xml:space="preserve">    - dotacje</t>
  </si>
  <si>
    <t>Załącznik Nr 2</t>
  </si>
  <si>
    <t xml:space="preserve"> do Zarządzenia nr 258/2006</t>
  </si>
  <si>
    <t>Świadczenia rodzinne,zaliczka alimentacyjna oraz składki na ubezpieczenia emerytalne i rentowe                                            z ubezpieczenia społecznego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</si>
</sst>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####0"/>
    <numFmt numFmtId="166" formatCode="0###0"/>
    <numFmt numFmtId="167" formatCode="#0.00%"/>
    <numFmt numFmtId="168" formatCode="00\-000"/>
  </numFmts>
  <fonts count="10">
    <font>
      <sz val="10"/>
      <name val="Arial CE"/>
      <family val="0"/>
    </font>
    <font>
      <sz val="11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2"/>
      <name val="Arial CE"/>
      <family val="0"/>
    </font>
    <font>
      <b/>
      <sz val="11"/>
      <color indexed="10"/>
      <name val="Times New Roman"/>
      <family val="1"/>
    </font>
    <font>
      <b/>
      <sz val="11"/>
      <color indexed="10"/>
      <name val="Arial CE"/>
      <family val="0"/>
    </font>
    <font>
      <sz val="11"/>
      <color indexed="8"/>
      <name val="Times New Roman"/>
      <family val="1"/>
    </font>
    <font>
      <sz val="11"/>
      <color indexed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/>
    </xf>
    <xf numFmtId="166" fontId="6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zoomScaleSheetLayoutView="100" workbookViewId="0" topLeftCell="A1">
      <selection activeCell="C127" sqref="C127"/>
    </sheetView>
  </sheetViews>
  <sheetFormatPr defaultColWidth="9.00390625" defaultRowHeight="12.75"/>
  <cols>
    <col min="1" max="1" width="5.25390625" style="1" customWidth="1"/>
    <col min="2" max="2" width="8.625" style="1" customWidth="1"/>
    <col min="3" max="3" width="50.375" style="2" customWidth="1"/>
    <col min="4" max="4" width="14.75390625" style="2" customWidth="1"/>
    <col min="5" max="6" width="11.875" style="2" customWidth="1"/>
    <col min="7" max="7" width="9.375" style="2" customWidth="1"/>
    <col min="8" max="16384" width="9.125" style="2" customWidth="1"/>
  </cols>
  <sheetData>
    <row r="1" spans="6:7" ht="15">
      <c r="F1" s="37" t="s">
        <v>100</v>
      </c>
      <c r="G1" s="37"/>
    </row>
    <row r="2" spans="3:7" ht="15">
      <c r="C2" s="38" t="s">
        <v>101</v>
      </c>
      <c r="D2" s="38"/>
      <c r="E2" s="38"/>
      <c r="F2" s="38"/>
      <c r="G2" s="38"/>
    </row>
    <row r="3" spans="3:7" ht="15">
      <c r="C3" s="38" t="s">
        <v>69</v>
      </c>
      <c r="D3" s="38"/>
      <c r="E3" s="38"/>
      <c r="F3" s="38"/>
      <c r="G3" s="38"/>
    </row>
    <row r="4" spans="4:7" ht="15">
      <c r="D4" s="37" t="s">
        <v>76</v>
      </c>
      <c r="E4" s="37"/>
      <c r="F4" s="37"/>
      <c r="G4" s="37"/>
    </row>
    <row r="5" spans="1:7" ht="15" customHeight="1">
      <c r="A5" s="39" t="s">
        <v>67</v>
      </c>
      <c r="B5" s="39"/>
      <c r="C5" s="39"/>
      <c r="D5" s="39"/>
      <c r="E5" s="39"/>
      <c r="F5" s="39"/>
      <c r="G5" s="39"/>
    </row>
    <row r="6" spans="1:7" ht="14.25">
      <c r="A6" s="39" t="s">
        <v>77</v>
      </c>
      <c r="B6" s="39"/>
      <c r="C6" s="39"/>
      <c r="D6" s="39"/>
      <c r="E6" s="39"/>
      <c r="F6" s="39"/>
      <c r="G6" s="39"/>
    </row>
    <row r="7" spans="1:7" ht="9.75" customHeight="1">
      <c r="A7" s="3"/>
      <c r="B7" s="3"/>
      <c r="C7" s="3"/>
      <c r="D7" s="3"/>
      <c r="E7" s="3"/>
      <c r="F7" s="3"/>
      <c r="G7" s="3"/>
    </row>
    <row r="8" spans="1:7" ht="9.75" customHeight="1">
      <c r="A8" s="3"/>
      <c r="B8" s="3"/>
      <c r="C8" s="3"/>
      <c r="D8" s="3"/>
      <c r="E8" s="3"/>
      <c r="F8" s="3"/>
      <c r="G8" s="3"/>
    </row>
    <row r="9" spans="1:7" ht="9.75" customHeight="1">
      <c r="A9" s="3"/>
      <c r="B9" s="3"/>
      <c r="C9" s="3"/>
      <c r="D9" s="3"/>
      <c r="E9" s="3"/>
      <c r="F9" s="3"/>
      <c r="G9" s="3"/>
    </row>
    <row r="10" ht="14.25">
      <c r="A10" s="3"/>
    </row>
    <row r="11" spans="1:7" s="5" customFormat="1" ht="27.75" customHeight="1">
      <c r="A11" s="4" t="s">
        <v>0</v>
      </c>
      <c r="B11" s="4" t="s">
        <v>1</v>
      </c>
      <c r="C11" s="4" t="s">
        <v>2</v>
      </c>
      <c r="D11" s="4" t="s">
        <v>78</v>
      </c>
      <c r="E11" s="4" t="s">
        <v>79</v>
      </c>
      <c r="F11" s="4" t="s">
        <v>80</v>
      </c>
      <c r="G11" s="4" t="s">
        <v>64</v>
      </c>
    </row>
    <row r="12" spans="1:7" ht="15">
      <c r="A12" s="6">
        <v>1</v>
      </c>
      <c r="B12" s="6">
        <v>2</v>
      </c>
      <c r="C12" s="6">
        <v>3</v>
      </c>
      <c r="D12" s="6">
        <v>4</v>
      </c>
      <c r="E12" s="7">
        <v>5</v>
      </c>
      <c r="F12" s="7">
        <v>6</v>
      </c>
      <c r="G12" s="7">
        <v>7</v>
      </c>
    </row>
    <row r="13" spans="1:7" s="13" customFormat="1" ht="12.75" customHeight="1">
      <c r="A13" s="8">
        <v>10</v>
      </c>
      <c r="B13" s="9"/>
      <c r="C13" s="10" t="s">
        <v>3</v>
      </c>
      <c r="D13" s="11">
        <f aca="true" t="shared" si="0" ref="D13:F14">D14</f>
        <v>7400</v>
      </c>
      <c r="E13" s="11">
        <f t="shared" si="0"/>
        <v>8600</v>
      </c>
      <c r="F13" s="11">
        <f t="shared" si="0"/>
        <v>8390</v>
      </c>
      <c r="G13" s="12">
        <f>F13/E13*100</f>
        <v>97.55813953488372</v>
      </c>
    </row>
    <row r="14" spans="1:7" s="18" customFormat="1" ht="14.25" customHeight="1">
      <c r="A14" s="14"/>
      <c r="B14" s="15">
        <v>1030</v>
      </c>
      <c r="C14" s="16" t="s">
        <v>5</v>
      </c>
      <c r="D14" s="17">
        <f t="shared" si="0"/>
        <v>7400</v>
      </c>
      <c r="E14" s="17">
        <f t="shared" si="0"/>
        <v>8600</v>
      </c>
      <c r="F14" s="17">
        <f t="shared" si="0"/>
        <v>8390</v>
      </c>
      <c r="G14" s="12">
        <f aca="true" t="shared" si="1" ref="G14:G78">F14/E14*100</f>
        <v>97.55813953488372</v>
      </c>
    </row>
    <row r="15" spans="1:7" ht="12.75" customHeight="1">
      <c r="A15" s="6"/>
      <c r="B15" s="6"/>
      <c r="C15" s="19" t="s">
        <v>81</v>
      </c>
      <c r="D15" s="20">
        <v>7400</v>
      </c>
      <c r="E15" s="21">
        <v>8600</v>
      </c>
      <c r="F15" s="21">
        <v>8390</v>
      </c>
      <c r="G15" s="12">
        <f t="shared" si="1"/>
        <v>97.55813953488372</v>
      </c>
    </row>
    <row r="16" spans="1:7" ht="15">
      <c r="A16" s="6"/>
      <c r="B16" s="6"/>
      <c r="C16" s="19" t="s">
        <v>57</v>
      </c>
      <c r="D16" s="20">
        <v>7400</v>
      </c>
      <c r="E16" s="21">
        <v>8600</v>
      </c>
      <c r="F16" s="21">
        <v>8390</v>
      </c>
      <c r="G16" s="12">
        <f t="shared" si="1"/>
        <v>97.55813953488372</v>
      </c>
    </row>
    <row r="17" spans="1:7" s="13" customFormat="1" ht="14.25" customHeight="1">
      <c r="A17" s="8">
        <v>20</v>
      </c>
      <c r="B17" s="9"/>
      <c r="C17" s="10" t="s">
        <v>7</v>
      </c>
      <c r="D17" s="11">
        <f aca="true" t="shared" si="2" ref="D17:F18">D18</f>
        <v>57000</v>
      </c>
      <c r="E17" s="11">
        <f t="shared" si="2"/>
        <v>61000</v>
      </c>
      <c r="F17" s="11">
        <f t="shared" si="2"/>
        <v>52666</v>
      </c>
      <c r="G17" s="12">
        <f t="shared" si="1"/>
        <v>86.33770491803278</v>
      </c>
    </row>
    <row r="18" spans="1:7" s="18" customFormat="1" ht="15" customHeight="1">
      <c r="A18" s="14"/>
      <c r="B18" s="22">
        <v>2095</v>
      </c>
      <c r="C18" s="16" t="s">
        <v>6</v>
      </c>
      <c r="D18" s="17">
        <f t="shared" si="2"/>
        <v>57000</v>
      </c>
      <c r="E18" s="17">
        <f t="shared" si="2"/>
        <v>61000</v>
      </c>
      <c r="F18" s="17">
        <f t="shared" si="2"/>
        <v>52666</v>
      </c>
      <c r="G18" s="12">
        <f t="shared" si="1"/>
        <v>86.33770491803278</v>
      </c>
    </row>
    <row r="19" spans="1:7" ht="14.25" customHeight="1">
      <c r="A19" s="6"/>
      <c r="B19" s="6"/>
      <c r="C19" s="19" t="s">
        <v>87</v>
      </c>
      <c r="D19" s="20">
        <v>57000</v>
      </c>
      <c r="E19" s="21">
        <v>61000</v>
      </c>
      <c r="F19" s="21">
        <v>52666</v>
      </c>
      <c r="G19" s="12">
        <f t="shared" si="1"/>
        <v>86.33770491803278</v>
      </c>
    </row>
    <row r="20" spans="1:7" ht="14.25" customHeight="1">
      <c r="A20" s="6"/>
      <c r="B20" s="6"/>
      <c r="C20" s="19" t="s">
        <v>97</v>
      </c>
      <c r="D20" s="20">
        <v>0</v>
      </c>
      <c r="E20" s="21">
        <v>2270</v>
      </c>
      <c r="F20" s="21">
        <v>2222</v>
      </c>
      <c r="G20" s="12">
        <f t="shared" si="1"/>
        <v>97.88546255506608</v>
      </c>
    </row>
    <row r="21" spans="1:7" s="13" customFormat="1" ht="30" customHeight="1">
      <c r="A21" s="9">
        <v>400</v>
      </c>
      <c r="B21" s="9"/>
      <c r="C21" s="10" t="s">
        <v>8</v>
      </c>
      <c r="D21" s="23">
        <f>D22</f>
        <v>584805</v>
      </c>
      <c r="E21" s="23">
        <f>E22</f>
        <v>505855</v>
      </c>
      <c r="F21" s="23">
        <f>F22</f>
        <v>430244</v>
      </c>
      <c r="G21" s="12">
        <f t="shared" si="1"/>
        <v>85.05283134495063</v>
      </c>
    </row>
    <row r="22" spans="1:7" s="18" customFormat="1" ht="15" customHeight="1">
      <c r="A22" s="14"/>
      <c r="B22" s="14">
        <v>40002</v>
      </c>
      <c r="C22" s="16" t="s">
        <v>9</v>
      </c>
      <c r="D22" s="17">
        <f>D23+D25</f>
        <v>584805</v>
      </c>
      <c r="E22" s="17">
        <f>E23+E25</f>
        <v>505855</v>
      </c>
      <c r="F22" s="17">
        <f>F23+F25</f>
        <v>430244</v>
      </c>
      <c r="G22" s="12">
        <f t="shared" si="1"/>
        <v>85.05283134495063</v>
      </c>
    </row>
    <row r="23" spans="1:7" ht="14.25" customHeight="1">
      <c r="A23" s="6"/>
      <c r="B23" s="6"/>
      <c r="C23" s="19" t="s">
        <v>56</v>
      </c>
      <c r="D23" s="20">
        <v>12155</v>
      </c>
      <c r="E23" s="21">
        <v>12155</v>
      </c>
      <c r="F23" s="21">
        <v>12155</v>
      </c>
      <c r="G23" s="12">
        <f t="shared" si="1"/>
        <v>100</v>
      </c>
    </row>
    <row r="24" spans="1:7" ht="15" customHeight="1">
      <c r="A24" s="6"/>
      <c r="B24" s="6"/>
      <c r="C24" s="19" t="s">
        <v>61</v>
      </c>
      <c r="D24" s="20">
        <v>12155</v>
      </c>
      <c r="E24" s="21">
        <v>12155</v>
      </c>
      <c r="F24" s="21">
        <v>12155</v>
      </c>
      <c r="G24" s="12">
        <f t="shared" si="1"/>
        <v>100</v>
      </c>
    </row>
    <row r="25" spans="1:7" ht="15" customHeight="1">
      <c r="A25" s="6"/>
      <c r="B25" s="6"/>
      <c r="C25" s="19" t="s">
        <v>58</v>
      </c>
      <c r="D25" s="20">
        <v>572650</v>
      </c>
      <c r="E25" s="21">
        <v>493700</v>
      </c>
      <c r="F25" s="21">
        <v>418089</v>
      </c>
      <c r="G25" s="12">
        <f t="shared" si="1"/>
        <v>84.68482884342718</v>
      </c>
    </row>
    <row r="26" spans="1:7" s="13" customFormat="1" ht="12.75" customHeight="1">
      <c r="A26" s="9">
        <v>600</v>
      </c>
      <c r="B26" s="9"/>
      <c r="C26" s="10" t="s">
        <v>11</v>
      </c>
      <c r="D26" s="23">
        <f>D27+D30+D33</f>
        <v>1199922</v>
      </c>
      <c r="E26" s="23">
        <f>E27+E30+E33</f>
        <v>1178355</v>
      </c>
      <c r="F26" s="23">
        <f>F27+F30+F33</f>
        <v>852873</v>
      </c>
      <c r="G26" s="12">
        <f t="shared" si="1"/>
        <v>72.37827310106037</v>
      </c>
    </row>
    <row r="27" spans="1:7" s="18" customFormat="1" ht="15" customHeight="1">
      <c r="A27" s="14"/>
      <c r="B27" s="14">
        <v>60011</v>
      </c>
      <c r="C27" s="16" t="s">
        <v>88</v>
      </c>
      <c r="D27" s="17">
        <f>D28+D29</f>
        <v>0</v>
      </c>
      <c r="E27" s="17">
        <f>E28+E29</f>
        <v>62000</v>
      </c>
      <c r="F27" s="17">
        <f>F28+F29</f>
        <v>43250</v>
      </c>
      <c r="G27" s="12">
        <f t="shared" si="1"/>
        <v>69.75806451612904</v>
      </c>
    </row>
    <row r="28" spans="1:7" s="18" customFormat="1" ht="12.75" customHeight="1">
      <c r="A28" s="14"/>
      <c r="B28" s="14"/>
      <c r="C28" s="19" t="s">
        <v>82</v>
      </c>
      <c r="D28" s="24">
        <v>0</v>
      </c>
      <c r="E28" s="24">
        <v>43300</v>
      </c>
      <c r="F28" s="24">
        <v>43250</v>
      </c>
      <c r="G28" s="12">
        <f t="shared" si="1"/>
        <v>99.88452655889145</v>
      </c>
    </row>
    <row r="29" spans="1:7" s="13" customFormat="1" ht="12.75" customHeight="1">
      <c r="A29" s="9"/>
      <c r="B29" s="9"/>
      <c r="C29" s="19" t="s">
        <v>58</v>
      </c>
      <c r="D29" s="24">
        <v>0</v>
      </c>
      <c r="E29" s="24">
        <v>18700</v>
      </c>
      <c r="F29" s="24">
        <v>0</v>
      </c>
      <c r="G29" s="12">
        <f t="shared" si="1"/>
        <v>0</v>
      </c>
    </row>
    <row r="30" spans="1:7" s="18" customFormat="1" ht="12.75" customHeight="1">
      <c r="A30" s="14"/>
      <c r="B30" s="14">
        <v>60016</v>
      </c>
      <c r="C30" s="16" t="s">
        <v>12</v>
      </c>
      <c r="D30" s="17">
        <f>D31+D32</f>
        <v>1139922</v>
      </c>
      <c r="E30" s="17">
        <f>E31+E32</f>
        <v>730955</v>
      </c>
      <c r="F30" s="17">
        <f>F31+F32</f>
        <v>428298</v>
      </c>
      <c r="G30" s="12">
        <f t="shared" si="1"/>
        <v>58.59430471096032</v>
      </c>
    </row>
    <row r="31" spans="1:7" ht="15" customHeight="1">
      <c r="A31" s="6"/>
      <c r="B31" s="6"/>
      <c r="C31" s="19" t="s">
        <v>82</v>
      </c>
      <c r="D31" s="20">
        <v>145000</v>
      </c>
      <c r="E31" s="21">
        <v>212330</v>
      </c>
      <c r="F31" s="21">
        <v>202095</v>
      </c>
      <c r="G31" s="12">
        <f t="shared" si="1"/>
        <v>95.17967315028494</v>
      </c>
    </row>
    <row r="32" spans="1:7" ht="12.75" customHeight="1">
      <c r="A32" s="6"/>
      <c r="B32" s="6"/>
      <c r="C32" s="19" t="s">
        <v>58</v>
      </c>
      <c r="D32" s="20">
        <v>994922</v>
      </c>
      <c r="E32" s="21">
        <v>518625</v>
      </c>
      <c r="F32" s="21">
        <v>226203</v>
      </c>
      <c r="G32" s="12">
        <f t="shared" si="1"/>
        <v>43.615907447577726</v>
      </c>
    </row>
    <row r="33" spans="1:7" s="18" customFormat="1" ht="12.75" customHeight="1">
      <c r="A33" s="14"/>
      <c r="B33" s="14">
        <v>60078</v>
      </c>
      <c r="C33" s="16" t="s">
        <v>65</v>
      </c>
      <c r="D33" s="25">
        <f>D34+D35</f>
        <v>60000</v>
      </c>
      <c r="E33" s="25">
        <f>E34+E35</f>
        <v>385400</v>
      </c>
      <c r="F33" s="25">
        <f>F34+F35</f>
        <v>381325</v>
      </c>
      <c r="G33" s="12">
        <f t="shared" si="1"/>
        <v>98.9426569797613</v>
      </c>
    </row>
    <row r="34" spans="1:7" s="28" customFormat="1" ht="12.75" customHeight="1">
      <c r="A34" s="26"/>
      <c r="B34" s="26"/>
      <c r="C34" s="19" t="s">
        <v>82</v>
      </c>
      <c r="D34" s="27">
        <v>60000</v>
      </c>
      <c r="E34" s="24">
        <v>0</v>
      </c>
      <c r="F34" s="24">
        <v>0</v>
      </c>
      <c r="G34" s="12">
        <v>0</v>
      </c>
    </row>
    <row r="35" spans="1:7" s="28" customFormat="1" ht="12.75" customHeight="1">
      <c r="A35" s="26"/>
      <c r="B35" s="26"/>
      <c r="C35" s="19" t="s">
        <v>58</v>
      </c>
      <c r="D35" s="27">
        <v>0</v>
      </c>
      <c r="E35" s="24">
        <v>385400</v>
      </c>
      <c r="F35" s="24">
        <v>381325</v>
      </c>
      <c r="G35" s="12">
        <f t="shared" si="1"/>
        <v>98.9426569797613</v>
      </c>
    </row>
    <row r="36" spans="1:7" s="13" customFormat="1" ht="12.75" customHeight="1">
      <c r="A36" s="29">
        <v>700</v>
      </c>
      <c r="B36" s="29"/>
      <c r="C36" s="30" t="s">
        <v>13</v>
      </c>
      <c r="D36" s="23">
        <f>D37</f>
        <v>128600</v>
      </c>
      <c r="E36" s="23">
        <f>E37</f>
        <v>153162</v>
      </c>
      <c r="F36" s="23">
        <f>F37</f>
        <v>136162</v>
      </c>
      <c r="G36" s="12">
        <f t="shared" si="1"/>
        <v>88.9006411511994</v>
      </c>
    </row>
    <row r="37" spans="1:7" s="18" customFormat="1" ht="12.75" customHeight="1">
      <c r="A37" s="14"/>
      <c r="B37" s="14">
        <v>70005</v>
      </c>
      <c r="C37" s="16" t="s">
        <v>14</v>
      </c>
      <c r="D37" s="17">
        <f>D38+D40</f>
        <v>128600</v>
      </c>
      <c r="E37" s="17">
        <f>E38+E40</f>
        <v>153162</v>
      </c>
      <c r="F37" s="17">
        <f>F38+F40</f>
        <v>136162</v>
      </c>
      <c r="G37" s="12">
        <f t="shared" si="1"/>
        <v>88.9006411511994</v>
      </c>
    </row>
    <row r="38" spans="1:7" ht="12.75" customHeight="1">
      <c r="A38" s="6"/>
      <c r="B38" s="6"/>
      <c r="C38" s="19" t="s">
        <v>84</v>
      </c>
      <c r="D38" s="20">
        <v>125100</v>
      </c>
      <c r="E38" s="21">
        <v>150162</v>
      </c>
      <c r="F38" s="21">
        <v>135340</v>
      </c>
      <c r="G38" s="12">
        <f t="shared" si="1"/>
        <v>90.12932699351367</v>
      </c>
    </row>
    <row r="39" spans="1:7" ht="12.75" customHeight="1">
      <c r="A39" s="6"/>
      <c r="B39" s="6"/>
      <c r="C39" s="19" t="s">
        <v>97</v>
      </c>
      <c r="D39" s="20">
        <v>0</v>
      </c>
      <c r="E39" s="21">
        <v>7400</v>
      </c>
      <c r="F39" s="21">
        <v>7354</v>
      </c>
      <c r="G39" s="12">
        <f t="shared" si="1"/>
        <v>99.37837837837837</v>
      </c>
    </row>
    <row r="40" spans="1:7" ht="12.75" customHeight="1">
      <c r="A40" s="6"/>
      <c r="B40" s="6"/>
      <c r="C40" s="19" t="s">
        <v>58</v>
      </c>
      <c r="D40" s="20">
        <v>3500</v>
      </c>
      <c r="E40" s="21">
        <v>3000</v>
      </c>
      <c r="F40" s="21">
        <v>822</v>
      </c>
      <c r="G40" s="12">
        <f t="shared" si="1"/>
        <v>27.400000000000002</v>
      </c>
    </row>
    <row r="41" spans="1:7" s="13" customFormat="1" ht="15.75" customHeight="1">
      <c r="A41" s="9">
        <v>710</v>
      </c>
      <c r="B41" s="9"/>
      <c r="C41" s="10" t="s">
        <v>15</v>
      </c>
      <c r="D41" s="23">
        <f>D42+D45+D47</f>
        <v>99500</v>
      </c>
      <c r="E41" s="23">
        <f>E42+E45+E47</f>
        <v>53000</v>
      </c>
      <c r="F41" s="23">
        <f>F42+F45+F47</f>
        <v>48585</v>
      </c>
      <c r="G41" s="12">
        <f t="shared" si="1"/>
        <v>91.66981132075472</v>
      </c>
    </row>
    <row r="42" spans="1:7" s="18" customFormat="1" ht="12.75" customHeight="1">
      <c r="A42" s="14"/>
      <c r="B42" s="14">
        <v>71004</v>
      </c>
      <c r="C42" s="16" t="s">
        <v>16</v>
      </c>
      <c r="D42" s="17">
        <f>D43</f>
        <v>90000</v>
      </c>
      <c r="E42" s="17">
        <f>E43</f>
        <v>43500</v>
      </c>
      <c r="F42" s="17">
        <f>F43</f>
        <v>41425</v>
      </c>
      <c r="G42" s="12">
        <f t="shared" si="1"/>
        <v>95.22988505747126</v>
      </c>
    </row>
    <row r="43" spans="1:7" ht="15" customHeight="1">
      <c r="A43" s="6"/>
      <c r="B43" s="6"/>
      <c r="C43" s="19" t="s">
        <v>84</v>
      </c>
      <c r="D43" s="20">
        <v>90000</v>
      </c>
      <c r="E43" s="21">
        <v>43500</v>
      </c>
      <c r="F43" s="21">
        <v>41425</v>
      </c>
      <c r="G43" s="12">
        <f t="shared" si="1"/>
        <v>95.22988505747126</v>
      </c>
    </row>
    <row r="44" spans="1:7" ht="14.25" customHeight="1">
      <c r="A44" s="6"/>
      <c r="B44" s="6"/>
      <c r="C44" s="19" t="s">
        <v>97</v>
      </c>
      <c r="D44" s="20">
        <v>0</v>
      </c>
      <c r="E44" s="21">
        <v>15250</v>
      </c>
      <c r="F44" s="21">
        <v>13850</v>
      </c>
      <c r="G44" s="12">
        <f t="shared" si="1"/>
        <v>90.81967213114754</v>
      </c>
    </row>
    <row r="45" spans="1:7" s="18" customFormat="1" ht="14.25" customHeight="1">
      <c r="A45" s="14"/>
      <c r="B45" s="14">
        <v>71014</v>
      </c>
      <c r="C45" s="16" t="s">
        <v>17</v>
      </c>
      <c r="D45" s="17">
        <f>D46</f>
        <v>5000</v>
      </c>
      <c r="E45" s="17">
        <f>E46</f>
        <v>5000</v>
      </c>
      <c r="F45" s="17">
        <f>F46</f>
        <v>4620</v>
      </c>
      <c r="G45" s="12">
        <f t="shared" si="1"/>
        <v>92.4</v>
      </c>
    </row>
    <row r="46" spans="1:7" ht="12.75" customHeight="1">
      <c r="A46" s="6"/>
      <c r="B46" s="6"/>
      <c r="C46" s="19" t="s">
        <v>82</v>
      </c>
      <c r="D46" s="20">
        <v>5000</v>
      </c>
      <c r="E46" s="21">
        <v>5000</v>
      </c>
      <c r="F46" s="21">
        <v>4620</v>
      </c>
      <c r="G46" s="12">
        <f t="shared" si="1"/>
        <v>92.4</v>
      </c>
    </row>
    <row r="47" spans="1:7" s="18" customFormat="1" ht="14.25" customHeight="1">
      <c r="A47" s="14"/>
      <c r="B47" s="14">
        <v>71035</v>
      </c>
      <c r="C47" s="16" t="s">
        <v>62</v>
      </c>
      <c r="D47" s="17">
        <f>D48</f>
        <v>4500</v>
      </c>
      <c r="E47" s="17">
        <f>E48</f>
        <v>4500</v>
      </c>
      <c r="F47" s="17">
        <f>F48</f>
        <v>2540</v>
      </c>
      <c r="G47" s="12">
        <f t="shared" si="1"/>
        <v>56.44444444444444</v>
      </c>
    </row>
    <row r="48" spans="1:7" ht="12" customHeight="1">
      <c r="A48" s="6"/>
      <c r="B48" s="6"/>
      <c r="C48" s="19" t="s">
        <v>60</v>
      </c>
      <c r="D48" s="20">
        <v>4500</v>
      </c>
      <c r="E48" s="21">
        <v>4500</v>
      </c>
      <c r="F48" s="21">
        <v>2540</v>
      </c>
      <c r="G48" s="12">
        <f t="shared" si="1"/>
        <v>56.44444444444444</v>
      </c>
    </row>
    <row r="49" spans="1:7" s="13" customFormat="1" ht="12.75" customHeight="1">
      <c r="A49" s="9">
        <v>750</v>
      </c>
      <c r="B49" s="9"/>
      <c r="C49" s="10" t="s">
        <v>18</v>
      </c>
      <c r="D49" s="23">
        <f>D50+D53+D55+D59</f>
        <v>1982000</v>
      </c>
      <c r="E49" s="23">
        <f>E50+E53+E55+E59</f>
        <v>1983507</v>
      </c>
      <c r="F49" s="23">
        <f>F50+F53+F55+F59</f>
        <v>1962732</v>
      </c>
      <c r="G49" s="12">
        <f t="shared" si="1"/>
        <v>98.9526127208021</v>
      </c>
    </row>
    <row r="50" spans="1:7" s="18" customFormat="1" ht="12.75" customHeight="1">
      <c r="A50" s="14"/>
      <c r="B50" s="14">
        <v>75011</v>
      </c>
      <c r="C50" s="16" t="s">
        <v>19</v>
      </c>
      <c r="D50" s="17">
        <f>D51</f>
        <v>140000</v>
      </c>
      <c r="E50" s="17">
        <f>E51</f>
        <v>141507</v>
      </c>
      <c r="F50" s="17">
        <f>F51</f>
        <v>139108</v>
      </c>
      <c r="G50" s="12">
        <f t="shared" si="1"/>
        <v>98.30467750711979</v>
      </c>
    </row>
    <row r="51" spans="1:7" ht="12.75" customHeight="1">
      <c r="A51" s="6"/>
      <c r="B51" s="6"/>
      <c r="C51" s="19" t="s">
        <v>56</v>
      </c>
      <c r="D51" s="20">
        <v>140000</v>
      </c>
      <c r="E51" s="21">
        <v>141507</v>
      </c>
      <c r="F51" s="21">
        <v>139108</v>
      </c>
      <c r="G51" s="12">
        <f t="shared" si="1"/>
        <v>98.30467750711979</v>
      </c>
    </row>
    <row r="52" spans="1:7" ht="12.75" customHeight="1">
      <c r="A52" s="6"/>
      <c r="B52" s="6"/>
      <c r="C52" s="19" t="s">
        <v>97</v>
      </c>
      <c r="D52" s="20">
        <v>132870</v>
      </c>
      <c r="E52" s="21">
        <v>131370</v>
      </c>
      <c r="F52" s="21">
        <v>129132</v>
      </c>
      <c r="G52" s="12">
        <f t="shared" si="1"/>
        <v>98.296414706554</v>
      </c>
    </row>
    <row r="53" spans="1:7" s="18" customFormat="1" ht="14.25" customHeight="1">
      <c r="A53" s="14"/>
      <c r="B53" s="14">
        <v>75022</v>
      </c>
      <c r="C53" s="16" t="s">
        <v>20</v>
      </c>
      <c r="D53" s="17">
        <f>D54</f>
        <v>46000</v>
      </c>
      <c r="E53" s="17">
        <f>E54</f>
        <v>46000</v>
      </c>
      <c r="F53" s="17">
        <f>F54</f>
        <v>45820</v>
      </c>
      <c r="G53" s="12">
        <f t="shared" si="1"/>
        <v>99.60869565217392</v>
      </c>
    </row>
    <row r="54" spans="1:7" ht="11.25" customHeight="1">
      <c r="A54" s="6"/>
      <c r="B54" s="6"/>
      <c r="C54" s="19" t="s">
        <v>60</v>
      </c>
      <c r="D54" s="20">
        <v>46000</v>
      </c>
      <c r="E54" s="21">
        <v>46000</v>
      </c>
      <c r="F54" s="21">
        <v>45820</v>
      </c>
      <c r="G54" s="12">
        <f t="shared" si="1"/>
        <v>99.60869565217392</v>
      </c>
    </row>
    <row r="55" spans="1:7" s="18" customFormat="1" ht="13.5" customHeight="1">
      <c r="A55" s="14"/>
      <c r="B55" s="14">
        <v>75023</v>
      </c>
      <c r="C55" s="16" t="s">
        <v>21</v>
      </c>
      <c r="D55" s="17">
        <f>D56+D58</f>
        <v>1763000</v>
      </c>
      <c r="E55" s="17">
        <f>E56+E58</f>
        <v>1765900</v>
      </c>
      <c r="F55" s="17">
        <f>F56+F58</f>
        <v>1749483</v>
      </c>
      <c r="G55" s="12">
        <f t="shared" si="1"/>
        <v>99.07033240840364</v>
      </c>
    </row>
    <row r="56" spans="1:7" ht="13.5" customHeight="1">
      <c r="A56" s="6"/>
      <c r="B56" s="6"/>
      <c r="C56" s="19" t="s">
        <v>56</v>
      </c>
      <c r="D56" s="20">
        <v>1753000</v>
      </c>
      <c r="E56" s="21">
        <v>1755900</v>
      </c>
      <c r="F56" s="21">
        <v>1739484</v>
      </c>
      <c r="G56" s="12">
        <f t="shared" si="1"/>
        <v>99.06509482316761</v>
      </c>
    </row>
    <row r="57" spans="1:7" ht="13.5" customHeight="1">
      <c r="A57" s="6"/>
      <c r="B57" s="6"/>
      <c r="C57" s="19" t="s">
        <v>97</v>
      </c>
      <c r="D57" s="20">
        <v>1465000</v>
      </c>
      <c r="E57" s="21">
        <v>1454430</v>
      </c>
      <c r="F57" s="21">
        <v>1441482</v>
      </c>
      <c r="G57" s="12">
        <f t="shared" si="1"/>
        <v>99.10975433675048</v>
      </c>
    </row>
    <row r="58" spans="1:7" ht="12.75" customHeight="1">
      <c r="A58" s="6"/>
      <c r="B58" s="6"/>
      <c r="C58" s="19" t="s">
        <v>58</v>
      </c>
      <c r="D58" s="20">
        <v>10000</v>
      </c>
      <c r="E58" s="21">
        <v>10000</v>
      </c>
      <c r="F58" s="21">
        <v>9999</v>
      </c>
      <c r="G58" s="12">
        <f t="shared" si="1"/>
        <v>99.99</v>
      </c>
    </row>
    <row r="59" spans="1:7" s="18" customFormat="1" ht="13.5" customHeight="1">
      <c r="A59" s="14"/>
      <c r="B59" s="14">
        <v>75095</v>
      </c>
      <c r="C59" s="16" t="s">
        <v>6</v>
      </c>
      <c r="D59" s="17">
        <f>D60</f>
        <v>33000</v>
      </c>
      <c r="E59" s="17">
        <f>E60</f>
        <v>30100</v>
      </c>
      <c r="F59" s="17">
        <f>F60</f>
        <v>28321</v>
      </c>
      <c r="G59" s="12">
        <f t="shared" si="1"/>
        <v>94.08970099667773</v>
      </c>
    </row>
    <row r="60" spans="1:7" ht="13.5" customHeight="1">
      <c r="A60" s="6"/>
      <c r="B60" s="6"/>
      <c r="C60" s="19" t="s">
        <v>82</v>
      </c>
      <c r="D60" s="20">
        <v>33000</v>
      </c>
      <c r="E60" s="21">
        <v>30100</v>
      </c>
      <c r="F60" s="21">
        <v>28321</v>
      </c>
      <c r="G60" s="12">
        <f t="shared" si="1"/>
        <v>94.08970099667773</v>
      </c>
    </row>
    <row r="61" spans="1:7" s="13" customFormat="1" ht="41.25" customHeight="1">
      <c r="A61" s="9">
        <v>751</v>
      </c>
      <c r="B61" s="9"/>
      <c r="C61" s="10" t="s">
        <v>23</v>
      </c>
      <c r="D61" s="23">
        <f>D62+D64+D67</f>
        <v>1405</v>
      </c>
      <c r="E61" s="23">
        <f>E62+E64+E67</f>
        <v>46134</v>
      </c>
      <c r="F61" s="23">
        <f>F62+F64+F67</f>
        <v>45450</v>
      </c>
      <c r="G61" s="12">
        <f t="shared" si="1"/>
        <v>98.51736246586033</v>
      </c>
    </row>
    <row r="62" spans="1:7" s="18" customFormat="1" ht="29.25" customHeight="1">
      <c r="A62" s="14"/>
      <c r="B62" s="14">
        <v>75101</v>
      </c>
      <c r="C62" s="16" t="s">
        <v>24</v>
      </c>
      <c r="D62" s="17">
        <f>D63</f>
        <v>1405</v>
      </c>
      <c r="E62" s="17">
        <f>E63</f>
        <v>1405</v>
      </c>
      <c r="F62" s="17">
        <f>F63</f>
        <v>1405</v>
      </c>
      <c r="G62" s="12">
        <f t="shared" si="1"/>
        <v>100</v>
      </c>
    </row>
    <row r="63" spans="1:7" ht="13.5" customHeight="1">
      <c r="A63" s="6"/>
      <c r="B63" s="6"/>
      <c r="C63" s="19" t="s">
        <v>60</v>
      </c>
      <c r="D63" s="20">
        <v>1405</v>
      </c>
      <c r="E63" s="21">
        <v>1405</v>
      </c>
      <c r="F63" s="21">
        <v>1405</v>
      </c>
      <c r="G63" s="12">
        <f t="shared" si="1"/>
        <v>100</v>
      </c>
    </row>
    <row r="64" spans="1:7" s="18" customFormat="1" ht="13.5" customHeight="1">
      <c r="A64" s="14"/>
      <c r="B64" s="14">
        <v>75107</v>
      </c>
      <c r="C64" s="16" t="s">
        <v>89</v>
      </c>
      <c r="D64" s="25">
        <f>D65</f>
        <v>0</v>
      </c>
      <c r="E64" s="25">
        <f>E65</f>
        <v>28074</v>
      </c>
      <c r="F64" s="25">
        <f>F65</f>
        <v>27390</v>
      </c>
      <c r="G64" s="12">
        <f t="shared" si="1"/>
        <v>97.56358196195768</v>
      </c>
    </row>
    <row r="65" spans="1:7" ht="13.5" customHeight="1">
      <c r="A65" s="6"/>
      <c r="B65" s="6"/>
      <c r="C65" s="19" t="s">
        <v>56</v>
      </c>
      <c r="D65" s="20">
        <v>0</v>
      </c>
      <c r="E65" s="21">
        <v>28074</v>
      </c>
      <c r="F65" s="21">
        <v>27390</v>
      </c>
      <c r="G65" s="12">
        <f t="shared" si="1"/>
        <v>97.56358196195768</v>
      </c>
    </row>
    <row r="66" spans="1:7" ht="13.5" customHeight="1">
      <c r="A66" s="6"/>
      <c r="B66" s="6"/>
      <c r="C66" s="19" t="s">
        <v>97</v>
      </c>
      <c r="D66" s="20">
        <v>0</v>
      </c>
      <c r="E66" s="21">
        <v>5852</v>
      </c>
      <c r="F66" s="21">
        <v>5848</v>
      </c>
      <c r="G66" s="12">
        <f t="shared" si="1"/>
        <v>99.93164730006835</v>
      </c>
    </row>
    <row r="67" spans="1:7" s="18" customFormat="1" ht="13.5" customHeight="1">
      <c r="A67" s="14"/>
      <c r="B67" s="14">
        <v>75108</v>
      </c>
      <c r="C67" s="16" t="s">
        <v>90</v>
      </c>
      <c r="D67" s="25">
        <f>D68</f>
        <v>0</v>
      </c>
      <c r="E67" s="25">
        <f>E68</f>
        <v>16655</v>
      </c>
      <c r="F67" s="25">
        <f>F68</f>
        <v>16655</v>
      </c>
      <c r="G67" s="12">
        <f t="shared" si="1"/>
        <v>100</v>
      </c>
    </row>
    <row r="68" spans="1:7" ht="13.5" customHeight="1">
      <c r="A68" s="6"/>
      <c r="B68" s="6"/>
      <c r="C68" s="19" t="s">
        <v>56</v>
      </c>
      <c r="D68" s="20">
        <v>0</v>
      </c>
      <c r="E68" s="21">
        <v>16655</v>
      </c>
      <c r="F68" s="21">
        <v>16655</v>
      </c>
      <c r="G68" s="12">
        <f t="shared" si="1"/>
        <v>100</v>
      </c>
    </row>
    <row r="69" spans="1:7" ht="13.5" customHeight="1">
      <c r="A69" s="6"/>
      <c r="B69" s="6"/>
      <c r="C69" s="19" t="s">
        <v>97</v>
      </c>
      <c r="D69" s="20">
        <v>0</v>
      </c>
      <c r="E69" s="21">
        <v>2086</v>
      </c>
      <c r="F69" s="21">
        <v>2086</v>
      </c>
      <c r="G69" s="12">
        <f t="shared" si="1"/>
        <v>100</v>
      </c>
    </row>
    <row r="70" spans="1:7" s="13" customFormat="1" ht="27.75" customHeight="1">
      <c r="A70" s="9">
        <v>754</v>
      </c>
      <c r="B70" s="9"/>
      <c r="C70" s="10" t="s">
        <v>63</v>
      </c>
      <c r="D70" s="23">
        <f>D71+D75</f>
        <v>125000</v>
      </c>
      <c r="E70" s="23">
        <f>E71+E75</f>
        <v>225540</v>
      </c>
      <c r="F70" s="23">
        <f>F71+F75</f>
        <v>207964</v>
      </c>
      <c r="G70" s="12">
        <f t="shared" si="1"/>
        <v>92.20714729094618</v>
      </c>
    </row>
    <row r="71" spans="1:7" s="18" customFormat="1" ht="14.25" customHeight="1">
      <c r="A71" s="14"/>
      <c r="B71" s="14">
        <v>75412</v>
      </c>
      <c r="C71" s="16" t="s">
        <v>25</v>
      </c>
      <c r="D71" s="17">
        <f>D72+D74</f>
        <v>100000</v>
      </c>
      <c r="E71" s="17">
        <f>E72+E74</f>
        <v>201540</v>
      </c>
      <c r="F71" s="17">
        <f>F72+F74</f>
        <v>184685</v>
      </c>
      <c r="G71" s="12">
        <f t="shared" si="1"/>
        <v>91.636895901558</v>
      </c>
    </row>
    <row r="72" spans="1:7" ht="12" customHeight="1">
      <c r="A72" s="6"/>
      <c r="B72" s="6"/>
      <c r="C72" s="19" t="s">
        <v>56</v>
      </c>
      <c r="D72" s="20">
        <v>100000</v>
      </c>
      <c r="E72" s="21">
        <v>128500</v>
      </c>
      <c r="F72" s="21">
        <v>111651</v>
      </c>
      <c r="G72" s="12">
        <f t="shared" si="1"/>
        <v>86.88793774319066</v>
      </c>
    </row>
    <row r="73" spans="1:7" ht="14.25" customHeight="1">
      <c r="A73" s="6"/>
      <c r="B73" s="6"/>
      <c r="C73" s="19" t="s">
        <v>97</v>
      </c>
      <c r="D73" s="20">
        <v>0</v>
      </c>
      <c r="E73" s="21">
        <v>23270</v>
      </c>
      <c r="F73" s="21">
        <v>22775</v>
      </c>
      <c r="G73" s="12">
        <f t="shared" si="1"/>
        <v>97.872797593468</v>
      </c>
    </row>
    <row r="74" spans="1:7" ht="13.5" customHeight="1">
      <c r="A74" s="6"/>
      <c r="B74" s="6"/>
      <c r="C74" s="19" t="s">
        <v>83</v>
      </c>
      <c r="D74" s="20">
        <v>0</v>
      </c>
      <c r="E74" s="21">
        <v>73040</v>
      </c>
      <c r="F74" s="21">
        <v>73034</v>
      </c>
      <c r="G74" s="12">
        <f t="shared" si="1"/>
        <v>99.99178532311063</v>
      </c>
    </row>
    <row r="75" spans="1:7" s="18" customFormat="1" ht="13.5" customHeight="1">
      <c r="A75" s="14"/>
      <c r="B75" s="14">
        <v>75414</v>
      </c>
      <c r="C75" s="16" t="s">
        <v>70</v>
      </c>
      <c r="D75" s="25">
        <f>D76+D78</f>
        <v>25000</v>
      </c>
      <c r="E75" s="25">
        <f>E76+E78</f>
        <v>24000</v>
      </c>
      <c r="F75" s="25">
        <f>F76+F78</f>
        <v>23279</v>
      </c>
      <c r="G75" s="12">
        <f t="shared" si="1"/>
        <v>96.99583333333334</v>
      </c>
    </row>
    <row r="76" spans="1:7" s="18" customFormat="1" ht="15" customHeight="1">
      <c r="A76" s="14"/>
      <c r="B76" s="14"/>
      <c r="C76" s="19" t="s">
        <v>56</v>
      </c>
      <c r="D76" s="27">
        <v>18000</v>
      </c>
      <c r="E76" s="27">
        <v>17000</v>
      </c>
      <c r="F76" s="27">
        <v>16279</v>
      </c>
      <c r="G76" s="12">
        <f t="shared" si="1"/>
        <v>95.75882352941176</v>
      </c>
    </row>
    <row r="77" spans="1:7" s="18" customFormat="1" ht="15.75" customHeight="1">
      <c r="A77" s="14"/>
      <c r="B77" s="14"/>
      <c r="C77" s="19" t="s">
        <v>97</v>
      </c>
      <c r="D77" s="27">
        <v>0</v>
      </c>
      <c r="E77" s="27">
        <v>2380</v>
      </c>
      <c r="F77" s="27">
        <v>2380</v>
      </c>
      <c r="G77" s="12">
        <f t="shared" si="1"/>
        <v>100</v>
      </c>
    </row>
    <row r="78" spans="1:7" ht="15.75" customHeight="1">
      <c r="A78" s="6"/>
      <c r="B78" s="6"/>
      <c r="C78" s="19" t="s">
        <v>68</v>
      </c>
      <c r="D78" s="27">
        <v>7000</v>
      </c>
      <c r="E78" s="24">
        <v>7000</v>
      </c>
      <c r="F78" s="24">
        <v>7000</v>
      </c>
      <c r="G78" s="12">
        <f t="shared" si="1"/>
        <v>100</v>
      </c>
    </row>
    <row r="79" spans="1:7" s="13" customFormat="1" ht="56.25" customHeight="1">
      <c r="A79" s="9">
        <v>756</v>
      </c>
      <c r="B79" s="9"/>
      <c r="C79" s="10" t="s">
        <v>71</v>
      </c>
      <c r="D79" s="11">
        <f aca="true" t="shared" si="3" ref="D79:F80">D80</f>
        <v>55000</v>
      </c>
      <c r="E79" s="11">
        <f t="shared" si="3"/>
        <v>55000</v>
      </c>
      <c r="F79" s="11">
        <f t="shared" si="3"/>
        <v>54640</v>
      </c>
      <c r="G79" s="12">
        <f aca="true" t="shared" si="4" ref="G79:G137">F79/E79*100</f>
        <v>99.34545454545454</v>
      </c>
    </row>
    <row r="80" spans="1:7" s="18" customFormat="1" ht="30.75" customHeight="1">
      <c r="A80" s="14"/>
      <c r="B80" s="14">
        <v>75647</v>
      </c>
      <c r="C80" s="16" t="s">
        <v>22</v>
      </c>
      <c r="D80" s="25">
        <f t="shared" si="3"/>
        <v>55000</v>
      </c>
      <c r="E80" s="25">
        <f t="shared" si="3"/>
        <v>55000</v>
      </c>
      <c r="F80" s="25">
        <f t="shared" si="3"/>
        <v>54640</v>
      </c>
      <c r="G80" s="12">
        <f t="shared" si="4"/>
        <v>99.34545454545454</v>
      </c>
    </row>
    <row r="81" spans="1:7" ht="12.75" customHeight="1">
      <c r="A81" s="6"/>
      <c r="B81" s="6"/>
      <c r="C81" s="19" t="s">
        <v>84</v>
      </c>
      <c r="D81" s="27">
        <v>55000</v>
      </c>
      <c r="E81" s="24">
        <v>55000</v>
      </c>
      <c r="F81" s="24">
        <v>54640</v>
      </c>
      <c r="G81" s="12">
        <f t="shared" si="4"/>
        <v>99.34545454545454</v>
      </c>
    </row>
    <row r="82" spans="1:7" ht="13.5" customHeight="1">
      <c r="A82" s="6"/>
      <c r="B82" s="6"/>
      <c r="C82" s="19" t="s">
        <v>97</v>
      </c>
      <c r="D82" s="27">
        <v>45700</v>
      </c>
      <c r="E82" s="24">
        <v>46900</v>
      </c>
      <c r="F82" s="24">
        <v>46555</v>
      </c>
      <c r="G82" s="12">
        <f t="shared" si="4"/>
        <v>99.26439232409382</v>
      </c>
    </row>
    <row r="83" spans="1:7" s="13" customFormat="1" ht="15" customHeight="1">
      <c r="A83" s="9">
        <v>757</v>
      </c>
      <c r="B83" s="9"/>
      <c r="C83" s="10" t="s">
        <v>26</v>
      </c>
      <c r="D83" s="23">
        <f aca="true" t="shared" si="5" ref="D83:F84">D84</f>
        <v>120000</v>
      </c>
      <c r="E83" s="23">
        <f t="shared" si="5"/>
        <v>168600</v>
      </c>
      <c r="F83" s="23">
        <f t="shared" si="5"/>
        <v>163982</v>
      </c>
      <c r="G83" s="12">
        <f t="shared" si="4"/>
        <v>97.26097271648874</v>
      </c>
    </row>
    <row r="84" spans="1:7" s="18" customFormat="1" ht="28.5" customHeight="1">
      <c r="A84" s="14"/>
      <c r="B84" s="14">
        <v>75702</v>
      </c>
      <c r="C84" s="16" t="s">
        <v>27</v>
      </c>
      <c r="D84" s="17">
        <f t="shared" si="5"/>
        <v>120000</v>
      </c>
      <c r="E84" s="17">
        <f t="shared" si="5"/>
        <v>168600</v>
      </c>
      <c r="F84" s="17">
        <f t="shared" si="5"/>
        <v>163982</v>
      </c>
      <c r="G84" s="12">
        <f t="shared" si="4"/>
        <v>97.26097271648874</v>
      </c>
    </row>
    <row r="85" spans="1:7" ht="15" customHeight="1">
      <c r="A85" s="6"/>
      <c r="B85" s="6"/>
      <c r="C85" s="19" t="s">
        <v>56</v>
      </c>
      <c r="D85" s="20">
        <v>120000</v>
      </c>
      <c r="E85" s="21">
        <v>168600</v>
      </c>
      <c r="F85" s="21">
        <v>163982</v>
      </c>
      <c r="G85" s="12">
        <f t="shared" si="4"/>
        <v>97.26097271648874</v>
      </c>
    </row>
    <row r="86" spans="1:7" ht="12.75" customHeight="1">
      <c r="A86" s="6"/>
      <c r="B86" s="6"/>
      <c r="C86" s="19" t="s">
        <v>28</v>
      </c>
      <c r="D86" s="20">
        <v>120000</v>
      </c>
      <c r="E86" s="21">
        <v>168600</v>
      </c>
      <c r="F86" s="21">
        <v>163982</v>
      </c>
      <c r="G86" s="12">
        <f t="shared" si="4"/>
        <v>97.26097271648874</v>
      </c>
    </row>
    <row r="87" spans="1:7" s="13" customFormat="1" ht="15">
      <c r="A87" s="9">
        <v>758</v>
      </c>
      <c r="B87" s="9"/>
      <c r="C87" s="10" t="s">
        <v>29</v>
      </c>
      <c r="D87" s="23">
        <f>D88</f>
        <v>620000</v>
      </c>
      <c r="E87" s="23">
        <f>E88</f>
        <v>378500</v>
      </c>
      <c r="F87" s="23">
        <f>F88</f>
        <v>0</v>
      </c>
      <c r="G87" s="12">
        <v>0</v>
      </c>
    </row>
    <row r="88" spans="1:7" s="18" customFormat="1" ht="15">
      <c r="A88" s="14"/>
      <c r="B88" s="14">
        <v>75818</v>
      </c>
      <c r="C88" s="16" t="s">
        <v>30</v>
      </c>
      <c r="D88" s="17">
        <f>D89+D90</f>
        <v>620000</v>
      </c>
      <c r="E88" s="17">
        <f>E89+E90</f>
        <v>378500</v>
      </c>
      <c r="F88" s="17">
        <f>F89+F90</f>
        <v>0</v>
      </c>
      <c r="G88" s="12">
        <v>0</v>
      </c>
    </row>
    <row r="89" spans="1:7" ht="15">
      <c r="A89" s="6"/>
      <c r="B89" s="6"/>
      <c r="C89" s="19" t="s">
        <v>82</v>
      </c>
      <c r="D89" s="20">
        <v>120000</v>
      </c>
      <c r="E89" s="21">
        <v>40000</v>
      </c>
      <c r="F89" s="21">
        <v>0</v>
      </c>
      <c r="G89" s="12">
        <v>0</v>
      </c>
    </row>
    <row r="90" spans="1:7" ht="15">
      <c r="A90" s="6"/>
      <c r="B90" s="6"/>
      <c r="C90" s="19" t="s">
        <v>58</v>
      </c>
      <c r="D90" s="20">
        <v>500000</v>
      </c>
      <c r="E90" s="21">
        <v>338500</v>
      </c>
      <c r="F90" s="21">
        <v>0</v>
      </c>
      <c r="G90" s="12">
        <v>0</v>
      </c>
    </row>
    <row r="91" spans="1:7" s="13" customFormat="1" ht="15">
      <c r="A91" s="29">
        <v>801</v>
      </c>
      <c r="B91" s="29"/>
      <c r="C91" s="30" t="s">
        <v>31</v>
      </c>
      <c r="D91" s="23">
        <f>D92+D96+D99+D103+D107+D110+D113+D115</f>
        <v>6127815</v>
      </c>
      <c r="E91" s="23">
        <f>E92+E96+E99+E103+E107+E110+E113+E115</f>
        <v>6448861</v>
      </c>
      <c r="F91" s="23">
        <f>F92+F96+F99+F103+F107+F110+F113+F115</f>
        <v>6059092</v>
      </c>
      <c r="G91" s="12">
        <f t="shared" si="4"/>
        <v>93.9560024630706</v>
      </c>
    </row>
    <row r="92" spans="1:7" s="18" customFormat="1" ht="15">
      <c r="A92" s="14"/>
      <c r="B92" s="14">
        <v>80101</v>
      </c>
      <c r="C92" s="16" t="s">
        <v>32</v>
      </c>
      <c r="D92" s="17">
        <f>D93+D95</f>
        <v>3945120</v>
      </c>
      <c r="E92" s="17">
        <f>E93+E95</f>
        <v>4106191</v>
      </c>
      <c r="F92" s="17">
        <f>F93+F95</f>
        <v>3735055</v>
      </c>
      <c r="G92" s="12">
        <f t="shared" si="4"/>
        <v>90.96155049777276</v>
      </c>
    </row>
    <row r="93" spans="1:7" ht="15">
      <c r="A93" s="6"/>
      <c r="B93" s="6"/>
      <c r="C93" s="19" t="s">
        <v>84</v>
      </c>
      <c r="D93" s="20">
        <v>3155120</v>
      </c>
      <c r="E93" s="21">
        <v>3729991</v>
      </c>
      <c r="F93" s="21">
        <v>3698881</v>
      </c>
      <c r="G93" s="12">
        <f t="shared" si="4"/>
        <v>99.16594973017361</v>
      </c>
    </row>
    <row r="94" spans="1:7" ht="15">
      <c r="A94" s="6"/>
      <c r="B94" s="6"/>
      <c r="C94" s="19" t="s">
        <v>97</v>
      </c>
      <c r="D94" s="20">
        <v>2289970</v>
      </c>
      <c r="E94" s="21">
        <v>2844864</v>
      </c>
      <c r="F94" s="21">
        <v>2837246</v>
      </c>
      <c r="G94" s="12">
        <f t="shared" si="4"/>
        <v>99.7322191851702</v>
      </c>
    </row>
    <row r="95" spans="1:7" ht="15">
      <c r="A95" s="6"/>
      <c r="B95" s="6"/>
      <c r="C95" s="19" t="s">
        <v>10</v>
      </c>
      <c r="D95" s="20">
        <v>790000</v>
      </c>
      <c r="E95" s="21">
        <v>376200</v>
      </c>
      <c r="F95" s="21">
        <v>36174</v>
      </c>
      <c r="G95" s="12">
        <f t="shared" si="4"/>
        <v>9.615629984051036</v>
      </c>
    </row>
    <row r="96" spans="1:7" s="18" customFormat="1" ht="15">
      <c r="A96" s="14"/>
      <c r="B96" s="14">
        <v>80103</v>
      </c>
      <c r="C96" s="16" t="s">
        <v>91</v>
      </c>
      <c r="D96" s="25">
        <f>D97</f>
        <v>0</v>
      </c>
      <c r="E96" s="25">
        <f>E97</f>
        <v>285778</v>
      </c>
      <c r="F96" s="25">
        <f>F97</f>
        <v>281951</v>
      </c>
      <c r="G96" s="12">
        <f t="shared" si="4"/>
        <v>98.66084863075534</v>
      </c>
    </row>
    <row r="97" spans="1:7" ht="15">
      <c r="A97" s="6"/>
      <c r="B97" s="6"/>
      <c r="C97" s="19" t="s">
        <v>84</v>
      </c>
      <c r="D97" s="20">
        <v>0</v>
      </c>
      <c r="E97" s="21">
        <v>285778</v>
      </c>
      <c r="F97" s="21">
        <v>281951</v>
      </c>
      <c r="G97" s="12">
        <f t="shared" si="4"/>
        <v>98.66084863075534</v>
      </c>
    </row>
    <row r="98" spans="1:7" ht="15">
      <c r="A98" s="6"/>
      <c r="B98" s="6"/>
      <c r="C98" s="19" t="s">
        <v>97</v>
      </c>
      <c r="D98" s="20">
        <v>0</v>
      </c>
      <c r="E98" s="21">
        <v>252320</v>
      </c>
      <c r="F98" s="21">
        <v>248600</v>
      </c>
      <c r="G98" s="12">
        <f t="shared" si="4"/>
        <v>98.52568167406469</v>
      </c>
    </row>
    <row r="99" spans="1:7" s="18" customFormat="1" ht="15">
      <c r="A99" s="14"/>
      <c r="B99" s="14">
        <v>80104</v>
      </c>
      <c r="C99" s="16" t="s">
        <v>74</v>
      </c>
      <c r="D99" s="17">
        <f>D100</f>
        <v>295840</v>
      </c>
      <c r="E99" s="17">
        <f>E100</f>
        <v>10492</v>
      </c>
      <c r="F99" s="17">
        <f>F100</f>
        <v>10491</v>
      </c>
      <c r="G99" s="12">
        <f t="shared" si="4"/>
        <v>99.99046892870759</v>
      </c>
    </row>
    <row r="100" spans="1:7" ht="15">
      <c r="A100" s="6"/>
      <c r="B100" s="6"/>
      <c r="C100" s="19" t="s">
        <v>84</v>
      </c>
      <c r="D100" s="20">
        <v>295840</v>
      </c>
      <c r="E100" s="21">
        <v>10492</v>
      </c>
      <c r="F100" s="21">
        <v>10491</v>
      </c>
      <c r="G100" s="12">
        <f t="shared" si="4"/>
        <v>99.99046892870759</v>
      </c>
    </row>
    <row r="101" spans="1:7" ht="15">
      <c r="A101" s="6"/>
      <c r="B101" s="6"/>
      <c r="C101" s="19" t="s">
        <v>97</v>
      </c>
      <c r="D101" s="20">
        <v>251655</v>
      </c>
      <c r="E101" s="21">
        <v>0</v>
      </c>
      <c r="F101" s="21">
        <v>0</v>
      </c>
      <c r="G101" s="12">
        <v>0</v>
      </c>
    </row>
    <row r="102" spans="1:7" ht="15">
      <c r="A102" s="6"/>
      <c r="B102" s="6"/>
      <c r="C102" s="19" t="s">
        <v>99</v>
      </c>
      <c r="D102" s="20">
        <v>0</v>
      </c>
      <c r="E102" s="21">
        <v>10492</v>
      </c>
      <c r="F102" s="21">
        <v>10491</v>
      </c>
      <c r="G102" s="12">
        <f t="shared" si="4"/>
        <v>99.99046892870759</v>
      </c>
    </row>
    <row r="103" spans="1:7" s="18" customFormat="1" ht="15">
      <c r="A103" s="14"/>
      <c r="B103" s="14">
        <v>80110</v>
      </c>
      <c r="C103" s="16" t="s">
        <v>33</v>
      </c>
      <c r="D103" s="17">
        <f>D104+D106</f>
        <v>1425565</v>
      </c>
      <c r="E103" s="17">
        <f>E104+E106</f>
        <v>1576610</v>
      </c>
      <c r="F103" s="17">
        <f>F104+F106</f>
        <v>1571294</v>
      </c>
      <c r="G103" s="12">
        <f t="shared" si="4"/>
        <v>99.66282086248343</v>
      </c>
    </row>
    <row r="104" spans="1:7" ht="15">
      <c r="A104" s="6"/>
      <c r="B104" s="6"/>
      <c r="C104" s="19" t="s">
        <v>84</v>
      </c>
      <c r="D104" s="20">
        <v>1125565</v>
      </c>
      <c r="E104" s="21">
        <v>1419610</v>
      </c>
      <c r="F104" s="21">
        <v>1414733</v>
      </c>
      <c r="G104" s="12">
        <f t="shared" si="4"/>
        <v>99.65645494185023</v>
      </c>
    </row>
    <row r="105" spans="1:7" ht="15">
      <c r="A105" s="6"/>
      <c r="B105" s="6"/>
      <c r="C105" s="19" t="s">
        <v>97</v>
      </c>
      <c r="D105" s="20">
        <v>952370</v>
      </c>
      <c r="E105" s="21">
        <v>1192332</v>
      </c>
      <c r="F105" s="21">
        <v>1188543</v>
      </c>
      <c r="G105" s="12">
        <f t="shared" si="4"/>
        <v>99.68221938185002</v>
      </c>
    </row>
    <row r="106" spans="1:7" ht="15">
      <c r="A106" s="6"/>
      <c r="B106" s="6"/>
      <c r="C106" s="19" t="s">
        <v>58</v>
      </c>
      <c r="D106" s="20">
        <v>300000</v>
      </c>
      <c r="E106" s="21">
        <v>157000</v>
      </c>
      <c r="F106" s="21">
        <v>156561</v>
      </c>
      <c r="G106" s="12">
        <f t="shared" si="4"/>
        <v>99.72038216560509</v>
      </c>
    </row>
    <row r="107" spans="1:7" s="18" customFormat="1" ht="15">
      <c r="A107" s="14"/>
      <c r="B107" s="14">
        <v>80113</v>
      </c>
      <c r="C107" s="16" t="s">
        <v>34</v>
      </c>
      <c r="D107" s="17">
        <f>D108</f>
        <v>155185</v>
      </c>
      <c r="E107" s="17">
        <f>E108</f>
        <v>166035</v>
      </c>
      <c r="F107" s="17">
        <f>F108</f>
        <v>164620</v>
      </c>
      <c r="G107" s="12">
        <f t="shared" si="4"/>
        <v>99.14777004848375</v>
      </c>
    </row>
    <row r="108" spans="1:7" ht="15">
      <c r="A108" s="6"/>
      <c r="B108" s="6"/>
      <c r="C108" s="19" t="s">
        <v>84</v>
      </c>
      <c r="D108" s="20">
        <v>155185</v>
      </c>
      <c r="E108" s="21">
        <v>166035</v>
      </c>
      <c r="F108" s="21">
        <v>164620</v>
      </c>
      <c r="G108" s="12">
        <f t="shared" si="4"/>
        <v>99.14777004848375</v>
      </c>
    </row>
    <row r="109" spans="1:7" ht="15">
      <c r="A109" s="6"/>
      <c r="B109" s="6"/>
      <c r="C109" s="19" t="s">
        <v>97</v>
      </c>
      <c r="D109" s="20">
        <v>82300</v>
      </c>
      <c r="E109" s="21">
        <v>81926</v>
      </c>
      <c r="F109" s="21">
        <v>81918</v>
      </c>
      <c r="G109" s="12">
        <f t="shared" si="4"/>
        <v>99.99023509020336</v>
      </c>
    </row>
    <row r="110" spans="1:7" s="18" customFormat="1" ht="15" customHeight="1">
      <c r="A110" s="14"/>
      <c r="B110" s="14">
        <v>80114</v>
      </c>
      <c r="C110" s="16" t="s">
        <v>75</v>
      </c>
      <c r="D110" s="17">
        <f>D111</f>
        <v>272010</v>
      </c>
      <c r="E110" s="17">
        <f>E111</f>
        <v>269160</v>
      </c>
      <c r="F110" s="17">
        <f>F111</f>
        <v>269059</v>
      </c>
      <c r="G110" s="12">
        <f t="shared" si="4"/>
        <v>99.96247585079506</v>
      </c>
    </row>
    <row r="111" spans="1:7" ht="15">
      <c r="A111" s="6"/>
      <c r="B111" s="6"/>
      <c r="C111" s="19" t="s">
        <v>84</v>
      </c>
      <c r="D111" s="20">
        <v>272010</v>
      </c>
      <c r="E111" s="21">
        <v>269160</v>
      </c>
      <c r="F111" s="21">
        <v>269059</v>
      </c>
      <c r="G111" s="12">
        <f t="shared" si="4"/>
        <v>99.96247585079506</v>
      </c>
    </row>
    <row r="112" spans="1:7" ht="15">
      <c r="A112" s="6"/>
      <c r="B112" s="6"/>
      <c r="C112" s="19" t="s">
        <v>97</v>
      </c>
      <c r="D112" s="20">
        <v>248440</v>
      </c>
      <c r="E112" s="21">
        <v>248140</v>
      </c>
      <c r="F112" s="21">
        <v>248130</v>
      </c>
      <c r="G112" s="12">
        <f t="shared" si="4"/>
        <v>99.99597001692592</v>
      </c>
    </row>
    <row r="113" spans="1:7" s="18" customFormat="1" ht="15">
      <c r="A113" s="14"/>
      <c r="B113" s="14">
        <v>80146</v>
      </c>
      <c r="C113" s="16" t="s">
        <v>59</v>
      </c>
      <c r="D113" s="17">
        <f>D114</f>
        <v>34095</v>
      </c>
      <c r="E113" s="17">
        <f>E114</f>
        <v>33845</v>
      </c>
      <c r="F113" s="17">
        <f>F114</f>
        <v>26172</v>
      </c>
      <c r="G113" s="12">
        <f t="shared" si="4"/>
        <v>77.32899985226769</v>
      </c>
    </row>
    <row r="114" spans="1:7" ht="15">
      <c r="A114" s="6"/>
      <c r="B114" s="6"/>
      <c r="C114" s="19" t="s">
        <v>60</v>
      </c>
      <c r="D114" s="20">
        <v>34095</v>
      </c>
      <c r="E114" s="21">
        <v>33845</v>
      </c>
      <c r="F114" s="21">
        <v>26172</v>
      </c>
      <c r="G114" s="12">
        <f t="shared" si="4"/>
        <v>77.32899985226769</v>
      </c>
    </row>
    <row r="115" spans="1:7" s="18" customFormat="1" ht="15">
      <c r="A115" s="14"/>
      <c r="B115" s="14">
        <v>80195</v>
      </c>
      <c r="C115" s="16" t="s">
        <v>6</v>
      </c>
      <c r="D115" s="17">
        <f>D116</f>
        <v>0</v>
      </c>
      <c r="E115" s="17">
        <f>E116</f>
        <v>750</v>
      </c>
      <c r="F115" s="17">
        <f>F116</f>
        <v>450</v>
      </c>
      <c r="G115" s="12">
        <f t="shared" si="4"/>
        <v>60</v>
      </c>
    </row>
    <row r="116" spans="1:7" ht="15">
      <c r="A116" s="6"/>
      <c r="B116" s="6"/>
      <c r="C116" s="19" t="s">
        <v>84</v>
      </c>
      <c r="D116" s="20">
        <v>0</v>
      </c>
      <c r="E116" s="21">
        <v>750</v>
      </c>
      <c r="F116" s="21">
        <v>450</v>
      </c>
      <c r="G116" s="12">
        <f t="shared" si="4"/>
        <v>60</v>
      </c>
    </row>
    <row r="117" spans="1:7" ht="15">
      <c r="A117" s="6"/>
      <c r="B117" s="6"/>
      <c r="C117" s="19" t="s">
        <v>97</v>
      </c>
      <c r="D117" s="20">
        <v>0</v>
      </c>
      <c r="E117" s="21">
        <v>750</v>
      </c>
      <c r="F117" s="21">
        <v>450</v>
      </c>
      <c r="G117" s="12">
        <f t="shared" si="4"/>
        <v>60</v>
      </c>
    </row>
    <row r="118" spans="1:7" s="13" customFormat="1" ht="15">
      <c r="A118" s="29">
        <v>851</v>
      </c>
      <c r="B118" s="29"/>
      <c r="C118" s="30" t="s">
        <v>35</v>
      </c>
      <c r="D118" s="23">
        <f>D119+D121</f>
        <v>75000</v>
      </c>
      <c r="E118" s="23">
        <f>E119+E121</f>
        <v>351222</v>
      </c>
      <c r="F118" s="23">
        <f>F119+F121</f>
        <v>347306</v>
      </c>
      <c r="G118" s="12">
        <f t="shared" si="4"/>
        <v>98.88503567544174</v>
      </c>
    </row>
    <row r="119" spans="1:7" s="18" customFormat="1" ht="15">
      <c r="A119" s="31"/>
      <c r="B119" s="31">
        <v>85121</v>
      </c>
      <c r="C119" s="32" t="s">
        <v>66</v>
      </c>
      <c r="D119" s="17">
        <f>D120</f>
        <v>0</v>
      </c>
      <c r="E119" s="17">
        <f>E120</f>
        <v>269922</v>
      </c>
      <c r="F119" s="17">
        <f>F120</f>
        <v>268659</v>
      </c>
      <c r="G119" s="12">
        <f t="shared" si="4"/>
        <v>99.53208704736925</v>
      </c>
    </row>
    <row r="120" spans="1:7" s="13" customFormat="1" ht="15">
      <c r="A120" s="29"/>
      <c r="B120" s="29"/>
      <c r="C120" s="19" t="s">
        <v>58</v>
      </c>
      <c r="D120" s="24">
        <v>0</v>
      </c>
      <c r="E120" s="24">
        <v>269922</v>
      </c>
      <c r="F120" s="24">
        <v>268659</v>
      </c>
      <c r="G120" s="12">
        <f t="shared" si="4"/>
        <v>99.53208704736925</v>
      </c>
    </row>
    <row r="121" spans="1:7" s="18" customFormat="1" ht="15">
      <c r="A121" s="14"/>
      <c r="B121" s="14">
        <v>85154</v>
      </c>
      <c r="C121" s="16" t="s">
        <v>36</v>
      </c>
      <c r="D121" s="17">
        <f>D122+D124</f>
        <v>75000</v>
      </c>
      <c r="E121" s="17">
        <f>E122+E124</f>
        <v>81300</v>
      </c>
      <c r="F121" s="17">
        <f>F122+F124</f>
        <v>78647</v>
      </c>
      <c r="G121" s="12">
        <f t="shared" si="4"/>
        <v>96.73677736777367</v>
      </c>
    </row>
    <row r="122" spans="1:7" ht="15">
      <c r="A122" s="6"/>
      <c r="B122" s="6"/>
      <c r="C122" s="19" t="s">
        <v>84</v>
      </c>
      <c r="D122" s="20">
        <v>69000</v>
      </c>
      <c r="E122" s="21">
        <v>77000</v>
      </c>
      <c r="F122" s="21">
        <v>74387</v>
      </c>
      <c r="G122" s="12">
        <f t="shared" si="4"/>
        <v>96.6064935064935</v>
      </c>
    </row>
    <row r="123" spans="1:7" ht="15">
      <c r="A123" s="6"/>
      <c r="B123" s="6"/>
      <c r="C123" s="19" t="s">
        <v>97</v>
      </c>
      <c r="D123" s="20">
        <v>0</v>
      </c>
      <c r="E123" s="21">
        <v>26000</v>
      </c>
      <c r="F123" s="21">
        <v>25134</v>
      </c>
      <c r="G123" s="12">
        <f t="shared" si="4"/>
        <v>96.66923076923078</v>
      </c>
    </row>
    <row r="124" spans="1:7" ht="15">
      <c r="A124" s="6"/>
      <c r="B124" s="6"/>
      <c r="C124" s="19" t="s">
        <v>58</v>
      </c>
      <c r="D124" s="20">
        <v>6000</v>
      </c>
      <c r="E124" s="21">
        <v>4300</v>
      </c>
      <c r="F124" s="21">
        <v>4260</v>
      </c>
      <c r="G124" s="12">
        <f t="shared" si="4"/>
        <v>99.06976744186046</v>
      </c>
    </row>
    <row r="125" spans="1:7" s="13" customFormat="1" ht="15">
      <c r="A125" s="9">
        <v>852</v>
      </c>
      <c r="B125" s="9"/>
      <c r="C125" s="10" t="s">
        <v>72</v>
      </c>
      <c r="D125" s="23">
        <f>D126+D129+D131+D133+D135+D138+D141</f>
        <v>2220845</v>
      </c>
      <c r="E125" s="23">
        <f>E126+E129+E131+E133+E135+E138+E141</f>
        <v>2538789</v>
      </c>
      <c r="F125" s="23">
        <f>F126+F129+F131+F133+F135+F138+F141</f>
        <v>2483300</v>
      </c>
      <c r="G125" s="12">
        <f t="shared" si="4"/>
        <v>97.81435164560742</v>
      </c>
    </row>
    <row r="126" spans="1:7" s="18" customFormat="1" ht="42.75">
      <c r="A126" s="14"/>
      <c r="B126" s="14">
        <v>85212</v>
      </c>
      <c r="C126" s="16" t="s">
        <v>102</v>
      </c>
      <c r="D126" s="17">
        <f>D127</f>
        <v>1383300</v>
      </c>
      <c r="E126" s="17">
        <f>E127</f>
        <v>1648000</v>
      </c>
      <c r="F126" s="17">
        <f>F127</f>
        <v>1642975</v>
      </c>
      <c r="G126" s="12">
        <f t="shared" si="4"/>
        <v>99.69508495145631</v>
      </c>
    </row>
    <row r="127" spans="1:7" s="13" customFormat="1" ht="15">
      <c r="A127" s="9"/>
      <c r="B127" s="9"/>
      <c r="C127" s="19" t="s">
        <v>84</v>
      </c>
      <c r="D127" s="24">
        <v>1383300</v>
      </c>
      <c r="E127" s="24">
        <v>1648000</v>
      </c>
      <c r="F127" s="24">
        <v>1642975</v>
      </c>
      <c r="G127" s="12">
        <f t="shared" si="4"/>
        <v>99.69508495145631</v>
      </c>
    </row>
    <row r="128" spans="1:7" s="13" customFormat="1" ht="15">
      <c r="A128" s="9"/>
      <c r="B128" s="9"/>
      <c r="C128" s="19" t="s">
        <v>97</v>
      </c>
      <c r="D128" s="24">
        <v>56889</v>
      </c>
      <c r="E128" s="24">
        <v>53100</v>
      </c>
      <c r="F128" s="24">
        <v>52649</v>
      </c>
      <c r="G128" s="12">
        <f t="shared" si="4"/>
        <v>99.15065913370998</v>
      </c>
    </row>
    <row r="129" spans="1:7" s="18" customFormat="1" ht="42.75" customHeight="1">
      <c r="A129" s="14"/>
      <c r="B129" s="14">
        <v>85213</v>
      </c>
      <c r="C129" s="16" t="s">
        <v>95</v>
      </c>
      <c r="D129" s="17">
        <f>D130</f>
        <v>11700</v>
      </c>
      <c r="E129" s="17">
        <f>E130</f>
        <v>5500</v>
      </c>
      <c r="F129" s="17">
        <f>F130</f>
        <v>5390</v>
      </c>
      <c r="G129" s="12">
        <f t="shared" si="4"/>
        <v>98</v>
      </c>
    </row>
    <row r="130" spans="1:7" ht="15">
      <c r="A130" s="6"/>
      <c r="B130" s="6"/>
      <c r="C130" s="19" t="s">
        <v>82</v>
      </c>
      <c r="D130" s="20">
        <v>11700</v>
      </c>
      <c r="E130" s="21">
        <v>5500</v>
      </c>
      <c r="F130" s="21">
        <v>5390</v>
      </c>
      <c r="G130" s="12">
        <f t="shared" si="4"/>
        <v>98</v>
      </c>
    </row>
    <row r="131" spans="1:7" s="18" customFormat="1" ht="28.5">
      <c r="A131" s="14"/>
      <c r="B131" s="14">
        <v>85214</v>
      </c>
      <c r="C131" s="16" t="s">
        <v>96</v>
      </c>
      <c r="D131" s="17">
        <f>D132</f>
        <v>351700</v>
      </c>
      <c r="E131" s="17">
        <f>E132</f>
        <v>289280</v>
      </c>
      <c r="F131" s="17">
        <f>F132</f>
        <v>286380</v>
      </c>
      <c r="G131" s="12">
        <f t="shared" si="4"/>
        <v>98.99751106194691</v>
      </c>
    </row>
    <row r="132" spans="1:7" ht="15">
      <c r="A132" s="6"/>
      <c r="B132" s="6"/>
      <c r="C132" s="19" t="s">
        <v>82</v>
      </c>
      <c r="D132" s="20">
        <v>351700</v>
      </c>
      <c r="E132" s="21">
        <v>289280</v>
      </c>
      <c r="F132" s="21">
        <v>286380</v>
      </c>
      <c r="G132" s="12">
        <f t="shared" si="4"/>
        <v>98.99751106194691</v>
      </c>
    </row>
    <row r="133" spans="1:7" s="18" customFormat="1" ht="15">
      <c r="A133" s="14"/>
      <c r="B133" s="14">
        <v>85215</v>
      </c>
      <c r="C133" s="16" t="s">
        <v>37</v>
      </c>
      <c r="D133" s="17">
        <f>D134</f>
        <v>15000</v>
      </c>
      <c r="E133" s="17">
        <f>E134</f>
        <v>15000</v>
      </c>
      <c r="F133" s="17">
        <f>F134</f>
        <v>9320</v>
      </c>
      <c r="G133" s="12">
        <f t="shared" si="4"/>
        <v>62.133333333333326</v>
      </c>
    </row>
    <row r="134" spans="1:7" ht="15">
      <c r="A134" s="6"/>
      <c r="B134" s="6"/>
      <c r="C134" s="19" t="s">
        <v>82</v>
      </c>
      <c r="D134" s="20">
        <v>15000</v>
      </c>
      <c r="E134" s="21">
        <v>15000</v>
      </c>
      <c r="F134" s="21">
        <v>9320</v>
      </c>
      <c r="G134" s="12">
        <f t="shared" si="4"/>
        <v>62.133333333333326</v>
      </c>
    </row>
    <row r="135" spans="1:7" s="18" customFormat="1" ht="15">
      <c r="A135" s="33"/>
      <c r="B135" s="14">
        <v>85219</v>
      </c>
      <c r="C135" s="16" t="s">
        <v>38</v>
      </c>
      <c r="D135" s="17">
        <f>D136</f>
        <v>230345</v>
      </c>
      <c r="E135" s="17">
        <f>E136</f>
        <v>240545</v>
      </c>
      <c r="F135" s="17">
        <f>F136</f>
        <v>239243</v>
      </c>
      <c r="G135" s="12">
        <f t="shared" si="4"/>
        <v>99.4587291359205</v>
      </c>
    </row>
    <row r="136" spans="1:7" ht="15">
      <c r="A136" s="34"/>
      <c r="B136" s="6"/>
      <c r="C136" s="19" t="s">
        <v>84</v>
      </c>
      <c r="D136" s="20">
        <v>230345</v>
      </c>
      <c r="E136" s="21">
        <v>240545</v>
      </c>
      <c r="F136" s="21">
        <v>239243</v>
      </c>
      <c r="G136" s="12">
        <f t="shared" si="4"/>
        <v>99.4587291359205</v>
      </c>
    </row>
    <row r="137" spans="1:7" ht="13.5" customHeight="1">
      <c r="A137" s="34"/>
      <c r="B137" s="6"/>
      <c r="C137" s="19" t="s">
        <v>97</v>
      </c>
      <c r="D137" s="20">
        <v>202030</v>
      </c>
      <c r="E137" s="21">
        <v>209830</v>
      </c>
      <c r="F137" s="21">
        <v>209498</v>
      </c>
      <c r="G137" s="12">
        <f t="shared" si="4"/>
        <v>99.84177667635706</v>
      </c>
    </row>
    <row r="138" spans="1:7" s="18" customFormat="1" ht="27.75" customHeight="1">
      <c r="A138" s="33"/>
      <c r="B138" s="14">
        <v>85228</v>
      </c>
      <c r="C138" s="16" t="s">
        <v>39</v>
      </c>
      <c r="D138" s="17">
        <f>D139</f>
        <v>128800</v>
      </c>
      <c r="E138" s="17">
        <f>E139</f>
        <v>120084</v>
      </c>
      <c r="F138" s="17">
        <f>F139</f>
        <v>84907</v>
      </c>
      <c r="G138" s="12">
        <f aca="true" t="shared" si="6" ref="G138:G181">F138/E138*100</f>
        <v>70.70633889610606</v>
      </c>
    </row>
    <row r="139" spans="1:7" ht="15">
      <c r="A139" s="34"/>
      <c r="B139" s="6"/>
      <c r="C139" s="19" t="s">
        <v>84</v>
      </c>
      <c r="D139" s="20">
        <v>128800</v>
      </c>
      <c r="E139" s="21">
        <v>120084</v>
      </c>
      <c r="F139" s="21">
        <v>84907</v>
      </c>
      <c r="G139" s="12">
        <f t="shared" si="6"/>
        <v>70.70633889610606</v>
      </c>
    </row>
    <row r="140" spans="1:7" ht="13.5" customHeight="1">
      <c r="A140" s="34"/>
      <c r="B140" s="6"/>
      <c r="C140" s="19" t="s">
        <v>92</v>
      </c>
      <c r="D140" s="20">
        <v>0</v>
      </c>
      <c r="E140" s="21">
        <v>112596</v>
      </c>
      <c r="F140" s="21">
        <v>77419</v>
      </c>
      <c r="G140" s="12">
        <f t="shared" si="6"/>
        <v>68.75821521190805</v>
      </c>
    </row>
    <row r="141" spans="1:7" s="18" customFormat="1" ht="15">
      <c r="A141" s="33"/>
      <c r="B141" s="14">
        <v>85295</v>
      </c>
      <c r="C141" s="16" t="s">
        <v>40</v>
      </c>
      <c r="D141" s="17">
        <f>D142</f>
        <v>100000</v>
      </c>
      <c r="E141" s="17">
        <f>E142</f>
        <v>220380</v>
      </c>
      <c r="F141" s="17">
        <f>F142</f>
        <v>215085</v>
      </c>
      <c r="G141" s="12">
        <f t="shared" si="6"/>
        <v>97.59733188129594</v>
      </c>
    </row>
    <row r="142" spans="1:7" ht="15">
      <c r="A142" s="34"/>
      <c r="B142" s="6"/>
      <c r="C142" s="19" t="s">
        <v>82</v>
      </c>
      <c r="D142" s="20">
        <v>100000</v>
      </c>
      <c r="E142" s="21">
        <v>220380</v>
      </c>
      <c r="F142" s="21">
        <v>215085</v>
      </c>
      <c r="G142" s="12">
        <f t="shared" si="6"/>
        <v>97.59733188129594</v>
      </c>
    </row>
    <row r="143" spans="1:7" s="13" customFormat="1" ht="15">
      <c r="A143" s="35">
        <v>854</v>
      </c>
      <c r="B143" s="9"/>
      <c r="C143" s="10" t="s">
        <v>41</v>
      </c>
      <c r="D143" s="23">
        <f>D144+D147</f>
        <v>153644</v>
      </c>
      <c r="E143" s="23">
        <f>E144+E147</f>
        <v>370823</v>
      </c>
      <c r="F143" s="23">
        <f>F144+F147</f>
        <v>368219</v>
      </c>
      <c r="G143" s="12">
        <f t="shared" si="6"/>
        <v>99.29777818527977</v>
      </c>
    </row>
    <row r="144" spans="1:7" s="18" customFormat="1" ht="15">
      <c r="A144" s="33"/>
      <c r="B144" s="14">
        <v>85401</v>
      </c>
      <c r="C144" s="16" t="s">
        <v>42</v>
      </c>
      <c r="D144" s="17">
        <f>D145</f>
        <v>153644</v>
      </c>
      <c r="E144" s="17">
        <f>E145</f>
        <v>194195</v>
      </c>
      <c r="F144" s="17">
        <f>F145</f>
        <v>191591</v>
      </c>
      <c r="G144" s="12">
        <f t="shared" si="6"/>
        <v>98.6590797909318</v>
      </c>
    </row>
    <row r="145" spans="1:7" ht="15">
      <c r="A145" s="34"/>
      <c r="B145" s="6"/>
      <c r="C145" s="19" t="s">
        <v>84</v>
      </c>
      <c r="D145" s="20">
        <v>153644</v>
      </c>
      <c r="E145" s="21">
        <v>194195</v>
      </c>
      <c r="F145" s="21">
        <v>191591</v>
      </c>
      <c r="G145" s="12">
        <f t="shared" si="6"/>
        <v>98.6590797909318</v>
      </c>
    </row>
    <row r="146" spans="1:7" ht="15">
      <c r="A146" s="34"/>
      <c r="B146" s="6"/>
      <c r="C146" s="19" t="s">
        <v>97</v>
      </c>
      <c r="D146" s="20">
        <v>135217</v>
      </c>
      <c r="E146" s="21">
        <v>175698</v>
      </c>
      <c r="F146" s="21">
        <v>174246</v>
      </c>
      <c r="G146" s="12">
        <f t="shared" si="6"/>
        <v>99.17358194174093</v>
      </c>
    </row>
    <row r="147" spans="1:7" s="18" customFormat="1" ht="15">
      <c r="A147" s="33"/>
      <c r="B147" s="14">
        <v>85415</v>
      </c>
      <c r="C147" s="16" t="s">
        <v>93</v>
      </c>
      <c r="D147" s="25">
        <f>D148</f>
        <v>0</v>
      </c>
      <c r="E147" s="25">
        <f>E148</f>
        <v>176628</v>
      </c>
      <c r="F147" s="25">
        <f>F148</f>
        <v>176628</v>
      </c>
      <c r="G147" s="12">
        <f t="shared" si="6"/>
        <v>100</v>
      </c>
    </row>
    <row r="148" spans="1:7" ht="15">
      <c r="A148" s="34"/>
      <c r="B148" s="6"/>
      <c r="C148" s="19" t="s">
        <v>82</v>
      </c>
      <c r="D148" s="20">
        <v>0</v>
      </c>
      <c r="E148" s="21">
        <v>176628</v>
      </c>
      <c r="F148" s="21">
        <v>176628</v>
      </c>
      <c r="G148" s="12">
        <f t="shared" si="6"/>
        <v>100</v>
      </c>
    </row>
    <row r="149" spans="1:7" s="13" customFormat="1" ht="27.75" customHeight="1">
      <c r="A149" s="29">
        <v>900</v>
      </c>
      <c r="B149" s="29"/>
      <c r="C149" s="30" t="s">
        <v>43</v>
      </c>
      <c r="D149" s="23">
        <f>D150+D154+D157+D159</f>
        <v>1072507</v>
      </c>
      <c r="E149" s="23">
        <f>E150+E154+E157+E159</f>
        <v>1768962</v>
      </c>
      <c r="F149" s="23">
        <f>F150+F154+F157+F159</f>
        <v>1340251</v>
      </c>
      <c r="G149" s="12">
        <f t="shared" si="6"/>
        <v>75.76482705677114</v>
      </c>
    </row>
    <row r="150" spans="1:7" s="18" customFormat="1" ht="15">
      <c r="A150" s="33"/>
      <c r="B150" s="14">
        <v>90001</v>
      </c>
      <c r="C150" s="16" t="s">
        <v>44</v>
      </c>
      <c r="D150" s="17">
        <f>D153+D151</f>
        <v>746022</v>
      </c>
      <c r="E150" s="17">
        <f>E153+E151</f>
        <v>1372477</v>
      </c>
      <c r="F150" s="17">
        <f>F153+F151</f>
        <v>964728</v>
      </c>
      <c r="G150" s="12">
        <f t="shared" si="6"/>
        <v>70.2910139842052</v>
      </c>
    </row>
    <row r="151" spans="1:7" ht="15">
      <c r="A151" s="34"/>
      <c r="B151" s="6"/>
      <c r="C151" s="19" t="s">
        <v>56</v>
      </c>
      <c r="D151" s="20">
        <v>42372</v>
      </c>
      <c r="E151" s="21">
        <v>42372</v>
      </c>
      <c r="F151" s="21">
        <v>42372</v>
      </c>
      <c r="G151" s="12">
        <f t="shared" si="6"/>
        <v>100</v>
      </c>
    </row>
    <row r="152" spans="1:7" ht="12.75" customHeight="1">
      <c r="A152" s="34"/>
      <c r="B152" s="6"/>
      <c r="C152" s="19" t="s">
        <v>61</v>
      </c>
      <c r="D152" s="20">
        <v>42372</v>
      </c>
      <c r="E152" s="21">
        <v>42372</v>
      </c>
      <c r="F152" s="21">
        <v>42372</v>
      </c>
      <c r="G152" s="12">
        <f t="shared" si="6"/>
        <v>100</v>
      </c>
    </row>
    <row r="153" spans="1:7" ht="15">
      <c r="A153" s="34"/>
      <c r="B153" s="6"/>
      <c r="C153" s="19" t="s">
        <v>58</v>
      </c>
      <c r="D153" s="20">
        <v>703650</v>
      </c>
      <c r="E153" s="21">
        <v>1330105</v>
      </c>
      <c r="F153" s="21">
        <v>922356</v>
      </c>
      <c r="G153" s="12">
        <f t="shared" si="6"/>
        <v>69.34460061423722</v>
      </c>
    </row>
    <row r="154" spans="1:7" s="18" customFormat="1" ht="15">
      <c r="A154" s="33"/>
      <c r="B154" s="14">
        <v>90002</v>
      </c>
      <c r="C154" s="16" t="s">
        <v>45</v>
      </c>
      <c r="D154" s="17">
        <f>D155</f>
        <v>41667</v>
      </c>
      <c r="E154" s="17">
        <f>E155</f>
        <v>41667</v>
      </c>
      <c r="F154" s="17">
        <f>F155</f>
        <v>41667</v>
      </c>
      <c r="G154" s="12">
        <f t="shared" si="6"/>
        <v>100</v>
      </c>
    </row>
    <row r="155" spans="1:7" ht="15">
      <c r="A155" s="34"/>
      <c r="B155" s="6"/>
      <c r="C155" s="19" t="s">
        <v>4</v>
      </c>
      <c r="D155" s="20">
        <v>41667</v>
      </c>
      <c r="E155" s="21">
        <v>41667</v>
      </c>
      <c r="F155" s="21">
        <v>41667</v>
      </c>
      <c r="G155" s="12">
        <f t="shared" si="6"/>
        <v>100</v>
      </c>
    </row>
    <row r="156" spans="1:7" ht="16.5" customHeight="1">
      <c r="A156" s="34"/>
      <c r="B156" s="6"/>
      <c r="C156" s="19" t="s">
        <v>98</v>
      </c>
      <c r="D156" s="20">
        <v>41667</v>
      </c>
      <c r="E156" s="21">
        <v>41667</v>
      </c>
      <c r="F156" s="21">
        <v>41667</v>
      </c>
      <c r="G156" s="12">
        <f t="shared" si="6"/>
        <v>100</v>
      </c>
    </row>
    <row r="157" spans="1:7" s="18" customFormat="1" ht="15">
      <c r="A157" s="33"/>
      <c r="B157" s="14">
        <v>90003</v>
      </c>
      <c r="C157" s="16" t="s">
        <v>46</v>
      </c>
      <c r="D157" s="17">
        <f>D158</f>
        <v>84818</v>
      </c>
      <c r="E157" s="17">
        <f>E158</f>
        <v>154818</v>
      </c>
      <c r="F157" s="17">
        <f>F158</f>
        <v>145014</v>
      </c>
      <c r="G157" s="12">
        <f t="shared" si="6"/>
        <v>93.66740301515327</v>
      </c>
    </row>
    <row r="158" spans="1:7" ht="15">
      <c r="A158" s="34"/>
      <c r="B158" s="6"/>
      <c r="C158" s="19" t="s">
        <v>85</v>
      </c>
      <c r="D158" s="20">
        <v>84818</v>
      </c>
      <c r="E158" s="21">
        <v>154818</v>
      </c>
      <c r="F158" s="21">
        <v>145014</v>
      </c>
      <c r="G158" s="12">
        <f t="shared" si="6"/>
        <v>93.66740301515327</v>
      </c>
    </row>
    <row r="159" spans="1:7" s="18" customFormat="1" ht="15">
      <c r="A159" s="33"/>
      <c r="B159" s="14">
        <v>90015</v>
      </c>
      <c r="C159" s="16" t="s">
        <v>47</v>
      </c>
      <c r="D159" s="17">
        <f>D160</f>
        <v>200000</v>
      </c>
      <c r="E159" s="17">
        <f>E160</f>
        <v>200000</v>
      </c>
      <c r="F159" s="17">
        <f>F160</f>
        <v>188842</v>
      </c>
      <c r="G159" s="12">
        <f t="shared" si="6"/>
        <v>94.42099999999999</v>
      </c>
    </row>
    <row r="160" spans="1:7" ht="15">
      <c r="A160" s="34"/>
      <c r="B160" s="6"/>
      <c r="C160" s="19" t="s">
        <v>82</v>
      </c>
      <c r="D160" s="20">
        <v>200000</v>
      </c>
      <c r="E160" s="21">
        <v>200000</v>
      </c>
      <c r="F160" s="21">
        <v>188842</v>
      </c>
      <c r="G160" s="12">
        <f t="shared" si="6"/>
        <v>94.42099999999999</v>
      </c>
    </row>
    <row r="161" spans="1:7" s="13" customFormat="1" ht="29.25" customHeight="1">
      <c r="A161" s="35">
        <v>921</v>
      </c>
      <c r="B161" s="9"/>
      <c r="C161" s="10" t="s">
        <v>48</v>
      </c>
      <c r="D161" s="23">
        <f>D162+D165+D168</f>
        <v>259000</v>
      </c>
      <c r="E161" s="23">
        <f>E162+E165+E168</f>
        <v>434414</v>
      </c>
      <c r="F161" s="23">
        <f>F162+F165+F168</f>
        <v>405762</v>
      </c>
      <c r="G161" s="12">
        <f t="shared" si="6"/>
        <v>93.40444829126133</v>
      </c>
    </row>
    <row r="162" spans="1:7" s="18" customFormat="1" ht="15">
      <c r="A162" s="33"/>
      <c r="B162" s="14">
        <v>92105</v>
      </c>
      <c r="C162" s="16" t="s">
        <v>49</v>
      </c>
      <c r="D162" s="17">
        <f>D163</f>
        <v>25000</v>
      </c>
      <c r="E162" s="17">
        <f>E163</f>
        <v>146614</v>
      </c>
      <c r="F162" s="17">
        <f>F163</f>
        <v>133339</v>
      </c>
      <c r="G162" s="12">
        <f t="shared" si="6"/>
        <v>90.94561228804889</v>
      </c>
    </row>
    <row r="163" spans="1:7" ht="15">
      <c r="A163" s="34"/>
      <c r="B163" s="6"/>
      <c r="C163" s="19" t="s">
        <v>84</v>
      </c>
      <c r="D163" s="20">
        <v>25000</v>
      </c>
      <c r="E163" s="21">
        <v>146614</v>
      </c>
      <c r="F163" s="21">
        <v>133339</v>
      </c>
      <c r="G163" s="12">
        <f t="shared" si="6"/>
        <v>90.94561228804889</v>
      </c>
    </row>
    <row r="164" spans="1:7" ht="15">
      <c r="A164" s="34"/>
      <c r="B164" s="6"/>
      <c r="C164" s="19" t="s">
        <v>97</v>
      </c>
      <c r="D164" s="20">
        <v>0</v>
      </c>
      <c r="E164" s="21">
        <v>39600</v>
      </c>
      <c r="F164" s="21">
        <v>34364</v>
      </c>
      <c r="G164" s="12">
        <f t="shared" si="6"/>
        <v>86.77777777777777</v>
      </c>
    </row>
    <row r="165" spans="1:7" s="18" customFormat="1" ht="15">
      <c r="A165" s="33"/>
      <c r="B165" s="14">
        <v>92109</v>
      </c>
      <c r="C165" s="16" t="s">
        <v>50</v>
      </c>
      <c r="D165" s="17">
        <f>D166</f>
        <v>79000</v>
      </c>
      <c r="E165" s="17">
        <f>E166</f>
        <v>120550</v>
      </c>
      <c r="F165" s="17">
        <f>F166</f>
        <v>105173</v>
      </c>
      <c r="G165" s="12">
        <f t="shared" si="6"/>
        <v>87.2442969722107</v>
      </c>
    </row>
    <row r="166" spans="1:7" ht="15">
      <c r="A166" s="34"/>
      <c r="B166" s="6"/>
      <c r="C166" s="19" t="s">
        <v>84</v>
      </c>
      <c r="D166" s="20">
        <v>79000</v>
      </c>
      <c r="E166" s="21">
        <v>120550</v>
      </c>
      <c r="F166" s="21">
        <v>105173</v>
      </c>
      <c r="G166" s="12">
        <f t="shared" si="6"/>
        <v>87.2442969722107</v>
      </c>
    </row>
    <row r="167" spans="1:7" ht="15">
      <c r="A167" s="34"/>
      <c r="B167" s="6"/>
      <c r="C167" s="19" t="s">
        <v>97</v>
      </c>
      <c r="D167" s="20">
        <v>0</v>
      </c>
      <c r="E167" s="21">
        <v>23000</v>
      </c>
      <c r="F167" s="21">
        <v>22402</v>
      </c>
      <c r="G167" s="12">
        <f t="shared" si="6"/>
        <v>97.39999999999999</v>
      </c>
    </row>
    <row r="168" spans="1:7" s="18" customFormat="1" ht="15">
      <c r="A168" s="33"/>
      <c r="B168" s="14">
        <v>92116</v>
      </c>
      <c r="C168" s="16" t="s">
        <v>51</v>
      </c>
      <c r="D168" s="17">
        <f>D169</f>
        <v>155000</v>
      </c>
      <c r="E168" s="17">
        <f>E169</f>
        <v>167250</v>
      </c>
      <c r="F168" s="17">
        <f>F169</f>
        <v>167250</v>
      </c>
      <c r="G168" s="12">
        <f t="shared" si="6"/>
        <v>100</v>
      </c>
    </row>
    <row r="169" spans="1:7" ht="15">
      <c r="A169" s="34"/>
      <c r="B169" s="6"/>
      <c r="C169" s="19" t="s">
        <v>56</v>
      </c>
      <c r="D169" s="20">
        <v>155000</v>
      </c>
      <c r="E169" s="21">
        <v>167250</v>
      </c>
      <c r="F169" s="21">
        <v>167250</v>
      </c>
      <c r="G169" s="12">
        <f t="shared" si="6"/>
        <v>100</v>
      </c>
    </row>
    <row r="170" spans="1:7" ht="14.25" customHeight="1">
      <c r="A170" s="36" t="s">
        <v>52</v>
      </c>
      <c r="B170" s="6"/>
      <c r="C170" s="19" t="s">
        <v>86</v>
      </c>
      <c r="D170" s="20">
        <v>155000</v>
      </c>
      <c r="E170" s="21">
        <v>167250</v>
      </c>
      <c r="F170" s="21">
        <v>167250</v>
      </c>
      <c r="G170" s="12">
        <f t="shared" si="6"/>
        <v>100</v>
      </c>
    </row>
    <row r="171" spans="1:7" s="13" customFormat="1" ht="15">
      <c r="A171" s="35">
        <v>926</v>
      </c>
      <c r="B171" s="9"/>
      <c r="C171" s="10" t="s">
        <v>53</v>
      </c>
      <c r="D171" s="23">
        <f>D172+D175+D179</f>
        <v>432262</v>
      </c>
      <c r="E171" s="23">
        <f>E172+E175+E179</f>
        <v>238285</v>
      </c>
      <c r="F171" s="23">
        <f>F172+F175+F179</f>
        <v>70505</v>
      </c>
      <c r="G171" s="12">
        <f t="shared" si="6"/>
        <v>29.588517951192898</v>
      </c>
    </row>
    <row r="172" spans="1:7" s="18" customFormat="1" ht="15">
      <c r="A172" s="33"/>
      <c r="B172" s="14">
        <v>92601</v>
      </c>
      <c r="C172" s="16" t="s">
        <v>73</v>
      </c>
      <c r="D172" s="17">
        <f>D173+D174</f>
        <v>380262</v>
      </c>
      <c r="E172" s="17">
        <f>E173+E174</f>
        <v>170023</v>
      </c>
      <c r="F172" s="17">
        <f>F173+F174</f>
        <v>7552</v>
      </c>
      <c r="G172" s="12">
        <f t="shared" si="6"/>
        <v>4.4417519982590585</v>
      </c>
    </row>
    <row r="173" spans="1:7" s="13" customFormat="1" ht="15">
      <c r="A173" s="35"/>
      <c r="B173" s="9"/>
      <c r="C173" s="19" t="s">
        <v>82</v>
      </c>
      <c r="D173" s="24">
        <v>10000</v>
      </c>
      <c r="E173" s="24">
        <v>7000</v>
      </c>
      <c r="F173" s="24">
        <v>4564</v>
      </c>
      <c r="G173" s="12">
        <f t="shared" si="6"/>
        <v>65.2</v>
      </c>
    </row>
    <row r="174" spans="1:7" s="13" customFormat="1" ht="15">
      <c r="A174" s="35"/>
      <c r="B174" s="9"/>
      <c r="C174" s="19" t="s">
        <v>68</v>
      </c>
      <c r="D174" s="24">
        <v>370262</v>
      </c>
      <c r="E174" s="24">
        <v>163023</v>
      </c>
      <c r="F174" s="24">
        <v>2988</v>
      </c>
      <c r="G174" s="12">
        <f t="shared" si="6"/>
        <v>1.8328702084981874</v>
      </c>
    </row>
    <row r="175" spans="1:7" s="18" customFormat="1" ht="15">
      <c r="A175" s="33"/>
      <c r="B175" s="14">
        <v>92605</v>
      </c>
      <c r="C175" s="16" t="s">
        <v>54</v>
      </c>
      <c r="D175" s="17">
        <f>D176</f>
        <v>52000</v>
      </c>
      <c r="E175" s="17">
        <f>E176</f>
        <v>53300</v>
      </c>
      <c r="F175" s="17">
        <f>F176</f>
        <v>47992</v>
      </c>
      <c r="G175" s="12">
        <f t="shared" si="6"/>
        <v>90.04127579737336</v>
      </c>
    </row>
    <row r="176" spans="1:7" ht="15">
      <c r="A176" s="34"/>
      <c r="B176" s="6"/>
      <c r="C176" s="19" t="s">
        <v>84</v>
      </c>
      <c r="D176" s="20">
        <v>52000</v>
      </c>
      <c r="E176" s="21">
        <v>53300</v>
      </c>
      <c r="F176" s="21">
        <v>47992</v>
      </c>
      <c r="G176" s="12">
        <f t="shared" si="6"/>
        <v>90.04127579737336</v>
      </c>
    </row>
    <row r="177" spans="1:7" ht="15">
      <c r="A177" s="34"/>
      <c r="B177" s="6"/>
      <c r="C177" s="19" t="s">
        <v>97</v>
      </c>
      <c r="D177" s="20">
        <v>0</v>
      </c>
      <c r="E177" s="21">
        <v>1500</v>
      </c>
      <c r="F177" s="21">
        <v>716</v>
      </c>
      <c r="G177" s="12">
        <f t="shared" si="6"/>
        <v>47.733333333333334</v>
      </c>
    </row>
    <row r="178" spans="1:7" ht="15">
      <c r="A178" s="34"/>
      <c r="B178" s="6"/>
      <c r="C178" s="19" t="s">
        <v>94</v>
      </c>
      <c r="D178" s="20">
        <v>0</v>
      </c>
      <c r="E178" s="21">
        <v>41800</v>
      </c>
      <c r="F178" s="21">
        <v>41800</v>
      </c>
      <c r="G178" s="12">
        <f t="shared" si="6"/>
        <v>100</v>
      </c>
    </row>
    <row r="179" spans="1:7" s="18" customFormat="1" ht="15">
      <c r="A179" s="33"/>
      <c r="B179" s="14">
        <v>92695</v>
      </c>
      <c r="C179" s="16" t="s">
        <v>6</v>
      </c>
      <c r="D179" s="25">
        <f>D180</f>
        <v>0</v>
      </c>
      <c r="E179" s="25">
        <f>E180</f>
        <v>14962</v>
      </c>
      <c r="F179" s="25">
        <f>F180</f>
        <v>14961</v>
      </c>
      <c r="G179" s="12">
        <f t="shared" si="6"/>
        <v>99.99331640155059</v>
      </c>
    </row>
    <row r="180" spans="1:7" ht="15">
      <c r="A180" s="34"/>
      <c r="B180" s="6"/>
      <c r="C180" s="19" t="s">
        <v>82</v>
      </c>
      <c r="D180" s="20">
        <v>0</v>
      </c>
      <c r="E180" s="21">
        <v>14962</v>
      </c>
      <c r="F180" s="21">
        <v>14961</v>
      </c>
      <c r="G180" s="12">
        <f t="shared" si="6"/>
        <v>99.99331640155059</v>
      </c>
    </row>
    <row r="181" spans="1:7" s="13" customFormat="1" ht="15">
      <c r="A181" s="35"/>
      <c r="B181" s="9"/>
      <c r="C181" s="10" t="s">
        <v>55</v>
      </c>
      <c r="D181" s="23">
        <f>D13+D17+D21+D26+D36+D41+D49+D61+D70+D79+D83+D87+D91+D118+D125+D143+D149+D161+D171</f>
        <v>15321705</v>
      </c>
      <c r="E181" s="23">
        <f>E13+E17+E21+E26+E36+E41+E49+E61+E70+E79+E83+E87+E91+E118+E125+E143+E149+E161+E171</f>
        <v>16968609</v>
      </c>
      <c r="F181" s="23">
        <f>F13+F17+F21+F26+F36+F41+F49+F61+F70+F79+F83+F87+F91+F118+F125+F143+F149+F161+F171</f>
        <v>15038123</v>
      </c>
      <c r="G181" s="12">
        <f t="shared" si="6"/>
        <v>88.6231923901364</v>
      </c>
    </row>
  </sheetData>
  <mergeCells count="6">
    <mergeCell ref="F1:G1"/>
    <mergeCell ref="C2:G2"/>
    <mergeCell ref="A5:G5"/>
    <mergeCell ref="A6:G6"/>
    <mergeCell ref="C3:G3"/>
    <mergeCell ref="D4:G4"/>
  </mergeCells>
  <printOptions horizontalCentered="1"/>
  <pageMargins left="0.7874015748031497" right="0.5905511811023623" top="0.5905511811023623" bottom="0.5905511811023623" header="0.31496062992125984" footer="0.31496062992125984"/>
  <pageSetup horizontalDpi="600" verticalDpi="600" orientation="portrait" paperSize="9" scale="80" r:id="rId1"/>
  <rowBreaks count="2" manualBreakCount="2">
    <brk id="66" max="255" man="1"/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ZARSZYN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</dc:creator>
  <cp:keywords/>
  <dc:description/>
  <cp:lastModifiedBy>admin</cp:lastModifiedBy>
  <cp:lastPrinted>2006-03-20T07:38:29Z</cp:lastPrinted>
  <dcterms:created xsi:type="dcterms:W3CDTF">2004-03-16T08:47:16Z</dcterms:created>
  <dcterms:modified xsi:type="dcterms:W3CDTF">2006-03-29T09:58:39Z</dcterms:modified>
  <cp:category/>
  <cp:version/>
  <cp:contentType/>
  <cp:contentStatus/>
</cp:coreProperties>
</file>