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'Arkusz1'!$A$1:$J$107</definedName>
  </definedNames>
  <calcPr fullCalcOnLoad="1"/>
</workbook>
</file>

<file path=xl/sharedStrings.xml><?xml version="1.0" encoding="utf-8"?>
<sst xmlns="http://schemas.openxmlformats.org/spreadsheetml/2006/main" count="106" uniqueCount="82">
  <si>
    <t>Lp.</t>
  </si>
  <si>
    <t>Nazwa zadania</t>
  </si>
  <si>
    <t>Kwota wydatku</t>
  </si>
  <si>
    <t>W dziale 400 Wytwarzanie i zaopatrywanie w energię elektryczną, gaz i wodę</t>
  </si>
  <si>
    <t>W dziale 700 Gospodarka mieszkaniowa</t>
  </si>
  <si>
    <t>W dziale 750 Administracja publiczna</t>
  </si>
  <si>
    <t>W dziale 754 Bezpieczeństwo publiczne i ochrona przeciwpożarowa</t>
  </si>
  <si>
    <t>W dziale 758 Różne rozliczenia</t>
  </si>
  <si>
    <t>Rezerwa celowa na inwestycje</t>
  </si>
  <si>
    <t>W dziale 801 Oświata i wychowaniwe</t>
  </si>
  <si>
    <t>W rozdziale 80101 Szkoły Podstawowe</t>
  </si>
  <si>
    <t>Szkoła Podstawowa w Odrzechowej</t>
  </si>
  <si>
    <t>Szkoła Podstawowa w Długiem</t>
  </si>
  <si>
    <t>W rozdziale 80110 Gimnazja</t>
  </si>
  <si>
    <t>Gimnazjum w Zarszynie</t>
  </si>
  <si>
    <t>W dziale 851 Ochrona zdrowia</t>
  </si>
  <si>
    <t>Ogółem wydatki majątkowe:</t>
  </si>
  <si>
    <t>Zakup działki pod inwestycje</t>
  </si>
  <si>
    <t>Zakup sprzętu komputerowego i sejfu</t>
  </si>
  <si>
    <t>Zakup zestawu łączności do centrum reagowania kryzysowego</t>
  </si>
  <si>
    <t xml:space="preserve">Zakup sprzętu komputerowego </t>
  </si>
  <si>
    <t>Razem zakupy inwestycyjne</t>
  </si>
  <si>
    <t>Wodociąg Długie</t>
  </si>
  <si>
    <t xml:space="preserve">                  Wydatki  zwiazane z realizacją wieloletniego programu inwestycyjnego</t>
  </si>
  <si>
    <t>W dziale 600 Transport i łączność</t>
  </si>
  <si>
    <t>Chodnik w Nowosielcach</t>
  </si>
  <si>
    <t>Zmiana zagospodarowania placu rynkowego Jaćmierz</t>
  </si>
  <si>
    <t>Razem wydatki programu wieloletniego</t>
  </si>
  <si>
    <t>Przebudowa drogi gminnej wraz z zapleczem parkingowym w Jaćmierzu</t>
  </si>
  <si>
    <t>W dziale 926 Kultura fizyczna i sport</t>
  </si>
  <si>
    <t>Boiska sportowe w miejscowości Posada Zarszyńska</t>
  </si>
  <si>
    <t xml:space="preserve">              Wydatki na programy i projekty finansowane środkami funduszy strukturalnych i Funduszu Spójności</t>
  </si>
  <si>
    <t>Wydatki na zadania inwestycyjne przewidziane do realizacji w 2005r</t>
  </si>
  <si>
    <t>Szkoła podstawowa w Bażanówce</t>
  </si>
  <si>
    <t>Razem wydatki</t>
  </si>
  <si>
    <t>Środki własne</t>
  </si>
  <si>
    <t>Środki z budżetu Unii Europejskiej</t>
  </si>
  <si>
    <t>Srodki własne</t>
  </si>
  <si>
    <t>W dziale 900 Gospodarka komunalna i ochrona środowiska</t>
  </si>
  <si>
    <t>Kanalizacja Jaćmierz - Posada Jaćmierska</t>
  </si>
  <si>
    <t>Wodociąg Zarszyn</t>
  </si>
  <si>
    <t>Wodociąg Jaćmierz - Posada Jaćmierska</t>
  </si>
  <si>
    <t>W dziale 801 Oświata i wychowanie</t>
  </si>
  <si>
    <t>Budowa budynku sali sportowej w miejscowości Nowosielce</t>
  </si>
  <si>
    <t>Rozbudowa budynku Szkoły Podstawowej w Odrzechowej</t>
  </si>
  <si>
    <t>Kanalizacja Jaćmierz - Posada Jaćmierska wraz z przyłaczami</t>
  </si>
  <si>
    <t>Kanalizacja Nowosielce</t>
  </si>
  <si>
    <t>W rozdziale 60016 Drogi gminne</t>
  </si>
  <si>
    <t>W rozdziale 40002 Dostarczanie wody</t>
  </si>
  <si>
    <t>W rozdziale 80101 Szkoły podstawowe</t>
  </si>
  <si>
    <t>Budowa Sali sportowej w miejscowości Nowosielce</t>
  </si>
  <si>
    <t>W rozdziale 92601 Obiekty sportowe</t>
  </si>
  <si>
    <t>W rozdziale 90001 Gospodarka ściekowa i ochrona wód</t>
  </si>
  <si>
    <t>Budowa kanalizacji w miejscowości Nowosielce</t>
  </si>
  <si>
    <t>W rozdziale 85121 Lecznictwo ambulatoryjne</t>
  </si>
  <si>
    <t>Budowa podjazdów w ośrodkach zdrowia</t>
  </si>
  <si>
    <t>Wykaz wydatków na zakupy inwestycyjne przewidzianych do realizacji w 2005 roku</t>
  </si>
  <si>
    <t>Środki SAPARD, SPO i ZPORR</t>
  </si>
  <si>
    <t>Razem wydatki na projekty i programy</t>
  </si>
  <si>
    <t>Poprawa dostepności centrum Zarszyna poprzez przebudowę drogi gminnej Nr 1 17611 R</t>
  </si>
  <si>
    <t>Opracowanie projektu budowlanego i wykonawczego  na rozbudowę oczyszczali ścieków w Zarszynie i budowę kolektora dosyłowego ścieków z miejscowości Jaćmierz do oczyszczalni ścieków w Zarszynie</t>
  </si>
  <si>
    <t>Winda w Nowosielcach</t>
  </si>
  <si>
    <t>Droga Zarszyn</t>
  </si>
  <si>
    <t>Droga Pielnia i Posada Zarszyńska</t>
  </si>
  <si>
    <t>Osuwiska Bażnówka</t>
  </si>
  <si>
    <t>Zakup pompy szlamowej</t>
  </si>
  <si>
    <t>Chodnik w Zarszynie</t>
  </si>
  <si>
    <t>W rozdziale 75414 Obrona cywilna</t>
  </si>
  <si>
    <t>W rozdziale 75412 Ochotnicze straże pożarne</t>
  </si>
  <si>
    <t>W rozdziale 60011 Drogi publiczne krajowe</t>
  </si>
  <si>
    <t>Plac Zarszyn - Ośrodek Zdrowia</t>
  </si>
  <si>
    <t>W rozdziale 60078 Usuwanie skutków klęsk żywiołowych</t>
  </si>
  <si>
    <t xml:space="preserve">W dziale 400 Wytwarzanie i zaopatrywanie w energię elektryczną, gaz i wodę </t>
  </si>
  <si>
    <t xml:space="preserve">W rozdziale 40002 Dostarczanie wody </t>
  </si>
  <si>
    <t>Sieć wodociągowa - rozdzialecza Posada Zarszyńska</t>
  </si>
  <si>
    <t>Sieć wodociągowa - rozdzialecza Posada Jaćmierska</t>
  </si>
  <si>
    <t>Sieć wodociągowa - rozdzielcza Długie</t>
  </si>
  <si>
    <t>Szatnia sportowa Pielnia</t>
  </si>
  <si>
    <t>do Zarządzenia Nr 238/2005</t>
  </si>
  <si>
    <t>Wójta Gminy Zarszyn</t>
  </si>
  <si>
    <t>z dnia 14.12.2005 r.</t>
  </si>
  <si>
    <t>Załącznik nr 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</si>
</sst>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11"/>
      <color indexed="10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3" fontId="1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3" fontId="1" fillId="0" borderId="0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3" fontId="1" fillId="0" borderId="1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vertical="top" wrapText="1"/>
    </xf>
    <xf numFmtId="3" fontId="1" fillId="0" borderId="1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3" fontId="2" fillId="0" borderId="1" xfId="0" applyNumberFormat="1" applyFont="1" applyBorder="1" applyAlignment="1">
      <alignment horizontal="right" vertical="top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tabSelected="1" view="pageBreakPreview" zoomScale="75" zoomScaleNormal="75" zoomScaleSheetLayoutView="75" workbookViewId="0" topLeftCell="A88">
      <selection activeCell="H108" sqref="H108"/>
    </sheetView>
  </sheetViews>
  <sheetFormatPr defaultColWidth="9.00390625" defaultRowHeight="12.75"/>
  <cols>
    <col min="1" max="1" width="7.625" style="1" customWidth="1"/>
    <col min="2" max="5" width="9.125" style="1" customWidth="1"/>
    <col min="6" max="6" width="27.875" style="1" customWidth="1"/>
    <col min="7" max="7" width="14.875" style="4" customWidth="1"/>
    <col min="8" max="10" width="12.125" style="1" customWidth="1"/>
    <col min="11" max="16384" width="9.125" style="1" customWidth="1"/>
  </cols>
  <sheetData>
    <row r="1" spans="1:7" ht="14.25">
      <c r="A1" s="56"/>
      <c r="B1" s="56"/>
      <c r="C1" s="56"/>
      <c r="D1" s="56"/>
      <c r="E1" s="56"/>
      <c r="F1" s="56"/>
      <c r="G1" s="56"/>
    </row>
    <row r="2" spans="2:10" ht="14.25">
      <c r="B2" s="2"/>
      <c r="C2" s="56" t="s">
        <v>81</v>
      </c>
      <c r="D2" s="56"/>
      <c r="E2" s="56"/>
      <c r="F2" s="56"/>
      <c r="G2" s="56"/>
      <c r="H2" s="56"/>
      <c r="I2" s="56"/>
      <c r="J2" s="56"/>
    </row>
    <row r="3" spans="2:10" ht="14.25">
      <c r="B3" s="2"/>
      <c r="C3" s="56" t="s">
        <v>78</v>
      </c>
      <c r="D3" s="56"/>
      <c r="E3" s="56"/>
      <c r="F3" s="56"/>
      <c r="G3" s="56"/>
      <c r="H3" s="56"/>
      <c r="I3" s="56"/>
      <c r="J3" s="56"/>
    </row>
    <row r="4" spans="2:10" ht="14.25">
      <c r="B4" s="2"/>
      <c r="C4" s="56" t="s">
        <v>79</v>
      </c>
      <c r="D4" s="56"/>
      <c r="E4" s="56"/>
      <c r="F4" s="56"/>
      <c r="G4" s="56"/>
      <c r="H4" s="56"/>
      <c r="I4" s="56"/>
      <c r="J4" s="56"/>
    </row>
    <row r="5" spans="2:10" ht="14.25">
      <c r="B5" s="2"/>
      <c r="F5" s="56"/>
      <c r="G5" s="56"/>
      <c r="H5" s="56" t="s">
        <v>80</v>
      </c>
      <c r="I5" s="56"/>
      <c r="J5" s="56"/>
    </row>
    <row r="6" spans="2:7" ht="14.25">
      <c r="B6" s="2"/>
      <c r="G6" s="1"/>
    </row>
    <row r="7" spans="1:10" ht="15">
      <c r="A7" s="58" t="s">
        <v>56</v>
      </c>
      <c r="B7" s="58"/>
      <c r="C7" s="58"/>
      <c r="D7" s="58"/>
      <c r="E7" s="58"/>
      <c r="F7" s="58"/>
      <c r="G7" s="58"/>
      <c r="H7" s="58"/>
      <c r="I7" s="58"/>
      <c r="J7" s="58"/>
    </row>
    <row r="8" spans="1:7" ht="15">
      <c r="A8" s="11"/>
      <c r="B8" s="11"/>
      <c r="C8" s="11"/>
      <c r="D8" s="11"/>
      <c r="E8" s="11"/>
      <c r="F8" s="11"/>
      <c r="G8" s="11"/>
    </row>
    <row r="9" spans="1:8" ht="28.5">
      <c r="A9" s="6"/>
      <c r="B9" s="3" t="s">
        <v>0</v>
      </c>
      <c r="C9" s="53" t="s">
        <v>1</v>
      </c>
      <c r="D9" s="54"/>
      <c r="E9" s="54"/>
      <c r="F9" s="54"/>
      <c r="G9" s="55"/>
      <c r="H9" s="7" t="s">
        <v>2</v>
      </c>
    </row>
    <row r="10" spans="1:8" ht="15">
      <c r="A10" s="6"/>
      <c r="B10" s="12" t="s">
        <v>4</v>
      </c>
      <c r="C10" s="13"/>
      <c r="D10" s="13"/>
      <c r="E10" s="13"/>
      <c r="F10" s="13"/>
      <c r="G10" s="14"/>
      <c r="H10" s="19">
        <f>H11</f>
        <v>3000</v>
      </c>
    </row>
    <row r="11" spans="1:8" ht="14.25">
      <c r="A11" s="6"/>
      <c r="B11" s="9">
        <v>1</v>
      </c>
      <c r="C11" s="40" t="s">
        <v>17</v>
      </c>
      <c r="D11" s="41"/>
      <c r="E11" s="41"/>
      <c r="F11" s="41"/>
      <c r="G11" s="42"/>
      <c r="H11" s="18">
        <v>3000</v>
      </c>
    </row>
    <row r="12" spans="1:8" ht="15">
      <c r="A12" s="6"/>
      <c r="B12" s="48" t="s">
        <v>5</v>
      </c>
      <c r="C12" s="49"/>
      <c r="D12" s="49"/>
      <c r="E12" s="49"/>
      <c r="F12" s="49"/>
      <c r="G12" s="50"/>
      <c r="H12" s="19">
        <f>H13</f>
        <v>10000</v>
      </c>
    </row>
    <row r="13" spans="1:8" ht="14.25">
      <c r="A13" s="6"/>
      <c r="B13" s="9">
        <v>1</v>
      </c>
      <c r="C13" s="40" t="s">
        <v>18</v>
      </c>
      <c r="D13" s="41"/>
      <c r="E13" s="41"/>
      <c r="F13" s="41"/>
      <c r="G13" s="42"/>
      <c r="H13" s="18">
        <v>10000</v>
      </c>
    </row>
    <row r="14" spans="1:8" ht="15">
      <c r="A14" s="6"/>
      <c r="B14" s="48" t="s">
        <v>6</v>
      </c>
      <c r="C14" s="49"/>
      <c r="D14" s="49"/>
      <c r="E14" s="49"/>
      <c r="F14" s="49"/>
      <c r="G14" s="50"/>
      <c r="H14" s="19">
        <f>H15+H17</f>
        <v>10040</v>
      </c>
    </row>
    <row r="15" spans="1:8" ht="15">
      <c r="A15" s="6"/>
      <c r="B15" s="48" t="s">
        <v>68</v>
      </c>
      <c r="C15" s="49"/>
      <c r="D15" s="49"/>
      <c r="E15" s="49"/>
      <c r="F15" s="49"/>
      <c r="G15" s="50"/>
      <c r="H15" s="19">
        <f>H16</f>
        <v>3040</v>
      </c>
    </row>
    <row r="16" spans="1:8" ht="14.25">
      <c r="A16" s="6"/>
      <c r="B16" s="9">
        <v>1</v>
      </c>
      <c r="C16" s="40" t="s">
        <v>65</v>
      </c>
      <c r="D16" s="41"/>
      <c r="E16" s="41"/>
      <c r="F16" s="41"/>
      <c r="G16" s="42"/>
      <c r="H16" s="18">
        <v>3040</v>
      </c>
    </row>
    <row r="17" spans="1:8" ht="15">
      <c r="A17" s="6"/>
      <c r="B17" s="48" t="s">
        <v>67</v>
      </c>
      <c r="C17" s="49"/>
      <c r="D17" s="49"/>
      <c r="E17" s="49"/>
      <c r="F17" s="49"/>
      <c r="G17" s="50"/>
      <c r="H17" s="19">
        <f>H18</f>
        <v>7000</v>
      </c>
    </row>
    <row r="18" spans="1:8" ht="14.25">
      <c r="A18" s="6"/>
      <c r="B18" s="9">
        <v>1</v>
      </c>
      <c r="C18" s="40" t="s">
        <v>19</v>
      </c>
      <c r="D18" s="41"/>
      <c r="E18" s="41"/>
      <c r="F18" s="41"/>
      <c r="G18" s="42"/>
      <c r="H18" s="18">
        <v>7000</v>
      </c>
    </row>
    <row r="19" spans="1:8" ht="15">
      <c r="A19" s="6"/>
      <c r="B19" s="48" t="s">
        <v>15</v>
      </c>
      <c r="C19" s="49"/>
      <c r="D19" s="49"/>
      <c r="E19" s="49"/>
      <c r="F19" s="49"/>
      <c r="G19" s="50"/>
      <c r="H19" s="19">
        <f>H20</f>
        <v>4300</v>
      </c>
    </row>
    <row r="20" spans="1:8" ht="14.25">
      <c r="A20" s="6"/>
      <c r="B20" s="9">
        <v>1</v>
      </c>
      <c r="C20" s="41" t="s">
        <v>20</v>
      </c>
      <c r="D20" s="41"/>
      <c r="E20" s="41"/>
      <c r="F20" s="41"/>
      <c r="G20" s="42"/>
      <c r="H20" s="18">
        <v>4300</v>
      </c>
    </row>
    <row r="21" spans="1:8" ht="15">
      <c r="A21" s="6"/>
      <c r="B21" s="48" t="s">
        <v>21</v>
      </c>
      <c r="C21" s="49"/>
      <c r="D21" s="49"/>
      <c r="E21" s="49"/>
      <c r="F21" s="49"/>
      <c r="G21" s="50"/>
      <c r="H21" s="19">
        <f>H10+H12+H14+H19</f>
        <v>27340</v>
      </c>
    </row>
    <row r="22" spans="1:7" ht="15">
      <c r="A22" s="6"/>
      <c r="B22" s="16"/>
      <c r="C22" s="16"/>
      <c r="D22" s="16"/>
      <c r="E22" s="16"/>
      <c r="F22" s="16"/>
      <c r="G22" s="16"/>
    </row>
    <row r="23" spans="1:7" ht="15">
      <c r="A23" s="6"/>
      <c r="B23" s="16"/>
      <c r="C23" s="16"/>
      <c r="D23" s="16"/>
      <c r="E23" s="16"/>
      <c r="F23" s="16"/>
      <c r="G23" s="16"/>
    </row>
    <row r="24" s="65" customFormat="1" ht="15">
      <c r="A24" s="65" t="s">
        <v>23</v>
      </c>
    </row>
    <row r="25" spans="2:10" s="17" customFormat="1" ht="60">
      <c r="B25" s="3" t="s">
        <v>0</v>
      </c>
      <c r="C25" s="53" t="s">
        <v>1</v>
      </c>
      <c r="D25" s="54"/>
      <c r="E25" s="54"/>
      <c r="F25" s="54"/>
      <c r="G25" s="55"/>
      <c r="H25" s="24" t="s">
        <v>57</v>
      </c>
      <c r="I25" s="24" t="s">
        <v>35</v>
      </c>
      <c r="J25" s="25" t="s">
        <v>2</v>
      </c>
    </row>
    <row r="26" spans="1:10" ht="15" customHeight="1">
      <c r="A26" s="6"/>
      <c r="B26" s="66" t="s">
        <v>3</v>
      </c>
      <c r="C26" s="67"/>
      <c r="D26" s="67"/>
      <c r="E26" s="67"/>
      <c r="F26" s="67"/>
      <c r="G26" s="68"/>
      <c r="H26" s="8">
        <f>H27+H28+H29</f>
        <v>290650</v>
      </c>
      <c r="I26" s="8">
        <f>I27+I28+I29</f>
        <v>118600</v>
      </c>
      <c r="J26" s="8">
        <f>J27+J28+J29</f>
        <v>409250</v>
      </c>
    </row>
    <row r="27" spans="2:10" ht="14.25">
      <c r="B27" s="9">
        <v>1</v>
      </c>
      <c r="C27" s="40" t="s">
        <v>22</v>
      </c>
      <c r="D27" s="41"/>
      <c r="E27" s="41"/>
      <c r="F27" s="41"/>
      <c r="G27" s="42"/>
      <c r="H27" s="5">
        <v>290650</v>
      </c>
      <c r="I27" s="18"/>
      <c r="J27" s="5">
        <f>H27+I27</f>
        <v>290650</v>
      </c>
    </row>
    <row r="28" spans="2:10" ht="14.25">
      <c r="B28" s="9">
        <v>2</v>
      </c>
      <c r="C28" s="40" t="s">
        <v>40</v>
      </c>
      <c r="D28" s="41"/>
      <c r="E28" s="41"/>
      <c r="F28" s="41"/>
      <c r="G28" s="42"/>
      <c r="H28" s="18"/>
      <c r="I28" s="18">
        <v>68600</v>
      </c>
      <c r="J28" s="5">
        <f>H28+I28</f>
        <v>68600</v>
      </c>
    </row>
    <row r="29" spans="2:10" ht="14.25">
      <c r="B29" s="9">
        <v>3</v>
      </c>
      <c r="C29" s="40" t="s">
        <v>41</v>
      </c>
      <c r="D29" s="41"/>
      <c r="E29" s="41"/>
      <c r="F29" s="41"/>
      <c r="G29" s="42"/>
      <c r="H29" s="18"/>
      <c r="I29" s="18">
        <v>50000</v>
      </c>
      <c r="J29" s="5">
        <f>H29+I29</f>
        <v>50000</v>
      </c>
    </row>
    <row r="30" spans="2:10" ht="15">
      <c r="B30" s="48" t="s">
        <v>24</v>
      </c>
      <c r="C30" s="49"/>
      <c r="D30" s="49"/>
      <c r="E30" s="49"/>
      <c r="F30" s="49"/>
      <c r="G30" s="50"/>
      <c r="H30" s="19">
        <f>H31+H32+H33</f>
        <v>43200</v>
      </c>
      <c r="I30" s="19">
        <f>I31+I32+I33</f>
        <v>203725</v>
      </c>
      <c r="J30" s="8">
        <f>J31+J32+J33</f>
        <v>246925</v>
      </c>
    </row>
    <row r="31" spans="2:10" ht="14.25">
      <c r="B31" s="9">
        <v>1</v>
      </c>
      <c r="C31" s="40" t="s">
        <v>25</v>
      </c>
      <c r="D31" s="41"/>
      <c r="E31" s="41"/>
      <c r="F31" s="41"/>
      <c r="G31" s="42"/>
      <c r="H31" s="18"/>
      <c r="I31" s="18">
        <v>128400</v>
      </c>
      <c r="J31" s="18">
        <f aca="true" t="shared" si="0" ref="J31:J42">H31+I31</f>
        <v>128400</v>
      </c>
    </row>
    <row r="32" spans="2:10" ht="14.25">
      <c r="B32" s="9">
        <v>2</v>
      </c>
      <c r="C32" s="40" t="s">
        <v>26</v>
      </c>
      <c r="D32" s="41"/>
      <c r="E32" s="41"/>
      <c r="F32" s="41"/>
      <c r="G32" s="42"/>
      <c r="H32" s="18">
        <v>43200</v>
      </c>
      <c r="I32" s="18">
        <v>55325</v>
      </c>
      <c r="J32" s="18">
        <f t="shared" si="0"/>
        <v>98525</v>
      </c>
    </row>
    <row r="33" spans="2:10" ht="14.25">
      <c r="B33" s="9">
        <v>3</v>
      </c>
      <c r="C33" s="40" t="s">
        <v>28</v>
      </c>
      <c r="D33" s="41"/>
      <c r="E33" s="41"/>
      <c r="F33" s="41"/>
      <c r="G33" s="42"/>
      <c r="H33" s="18"/>
      <c r="I33" s="18">
        <v>20000</v>
      </c>
      <c r="J33" s="18">
        <f t="shared" si="0"/>
        <v>20000</v>
      </c>
    </row>
    <row r="34" spans="2:10" s="30" customFormat="1" ht="15">
      <c r="B34" s="48" t="s">
        <v>42</v>
      </c>
      <c r="C34" s="49"/>
      <c r="D34" s="49"/>
      <c r="E34" s="49"/>
      <c r="F34" s="49"/>
      <c r="G34" s="50"/>
      <c r="H34" s="19">
        <f>H35+H36</f>
        <v>0</v>
      </c>
      <c r="I34" s="19">
        <f>I35+I36</f>
        <v>100000</v>
      </c>
      <c r="J34" s="19">
        <f>J35+J36</f>
        <v>100000</v>
      </c>
    </row>
    <row r="35" spans="2:10" ht="14.25">
      <c r="B35" s="9">
        <v>1</v>
      </c>
      <c r="C35" s="40" t="s">
        <v>43</v>
      </c>
      <c r="D35" s="41"/>
      <c r="E35" s="41"/>
      <c r="F35" s="41"/>
      <c r="G35" s="42"/>
      <c r="H35" s="18"/>
      <c r="I35" s="18">
        <v>50000</v>
      </c>
      <c r="J35" s="18">
        <f>H35+I35</f>
        <v>50000</v>
      </c>
    </row>
    <row r="36" spans="2:10" ht="14.25">
      <c r="B36" s="9">
        <v>2</v>
      </c>
      <c r="C36" s="40" t="s">
        <v>44</v>
      </c>
      <c r="D36" s="41"/>
      <c r="E36" s="41"/>
      <c r="F36" s="41"/>
      <c r="G36" s="42"/>
      <c r="H36" s="18"/>
      <c r="I36" s="18">
        <v>50000</v>
      </c>
      <c r="J36" s="18">
        <f>H36+I36</f>
        <v>50000</v>
      </c>
    </row>
    <row r="37" spans="2:10" ht="15">
      <c r="B37" s="48" t="s">
        <v>38</v>
      </c>
      <c r="C37" s="49"/>
      <c r="D37" s="49"/>
      <c r="E37" s="49"/>
      <c r="F37" s="49"/>
      <c r="G37" s="50"/>
      <c r="H37" s="19">
        <f>H38+H39+H40</f>
        <v>703650</v>
      </c>
      <c r="I37" s="19">
        <f>I38+I39+I40</f>
        <v>359275</v>
      </c>
      <c r="J37" s="19">
        <f>J38+J39+J40</f>
        <v>1062925</v>
      </c>
    </row>
    <row r="38" spans="2:10" ht="14.25">
      <c r="B38" s="9">
        <v>1</v>
      </c>
      <c r="C38" s="41" t="s">
        <v>45</v>
      </c>
      <c r="D38" s="41"/>
      <c r="E38" s="41"/>
      <c r="F38" s="41"/>
      <c r="G38" s="42"/>
      <c r="H38" s="18">
        <v>703650</v>
      </c>
      <c r="I38" s="18">
        <v>35259</v>
      </c>
      <c r="J38" s="18">
        <f t="shared" si="0"/>
        <v>738909</v>
      </c>
    </row>
    <row r="39" spans="2:10" ht="14.25">
      <c r="B39" s="9">
        <v>2</v>
      </c>
      <c r="C39" s="40" t="s">
        <v>39</v>
      </c>
      <c r="D39" s="41"/>
      <c r="E39" s="41"/>
      <c r="F39" s="41"/>
      <c r="G39" s="42"/>
      <c r="H39" s="18"/>
      <c r="I39" s="18">
        <v>140000</v>
      </c>
      <c r="J39" s="18">
        <f t="shared" si="0"/>
        <v>140000</v>
      </c>
    </row>
    <row r="40" spans="2:10" ht="14.25">
      <c r="B40" s="9">
        <v>3</v>
      </c>
      <c r="C40" s="40" t="s">
        <v>46</v>
      </c>
      <c r="D40" s="41"/>
      <c r="E40" s="41"/>
      <c r="F40" s="41"/>
      <c r="G40" s="42"/>
      <c r="H40" s="18"/>
      <c r="I40" s="18">
        <v>184016</v>
      </c>
      <c r="J40" s="18">
        <f t="shared" si="0"/>
        <v>184016</v>
      </c>
    </row>
    <row r="41" spans="2:10" ht="15">
      <c r="B41" s="43" t="s">
        <v>29</v>
      </c>
      <c r="C41" s="44"/>
      <c r="D41" s="44"/>
      <c r="E41" s="44"/>
      <c r="F41" s="44"/>
      <c r="G41" s="45"/>
      <c r="H41" s="8">
        <f>H42</f>
        <v>0</v>
      </c>
      <c r="I41" s="19">
        <f>I42</f>
        <v>160023</v>
      </c>
      <c r="J41" s="8">
        <f>J42</f>
        <v>160023</v>
      </c>
    </row>
    <row r="42" spans="2:10" ht="14.25">
      <c r="B42" s="15">
        <v>1</v>
      </c>
      <c r="C42" s="51" t="s">
        <v>30</v>
      </c>
      <c r="D42" s="46"/>
      <c r="E42" s="46"/>
      <c r="F42" s="46"/>
      <c r="G42" s="47"/>
      <c r="H42" s="20">
        <v>0</v>
      </c>
      <c r="I42" s="18">
        <v>160023</v>
      </c>
      <c r="J42" s="20">
        <f t="shared" si="0"/>
        <v>160023</v>
      </c>
    </row>
    <row r="43" spans="2:10" ht="15">
      <c r="B43" s="48" t="s">
        <v>27</v>
      </c>
      <c r="C43" s="49"/>
      <c r="D43" s="49"/>
      <c r="E43" s="49"/>
      <c r="F43" s="49"/>
      <c r="G43" s="50"/>
      <c r="H43" s="19">
        <f>H26+H30+H34+H37+H41</f>
        <v>1037500</v>
      </c>
      <c r="I43" s="19">
        <f>I26+I30+I34+I37+I41</f>
        <v>941623</v>
      </c>
      <c r="J43" s="19">
        <f>J26+J30+J34+J37+J41</f>
        <v>1979123</v>
      </c>
    </row>
    <row r="44" spans="2:10" ht="15">
      <c r="B44" s="28"/>
      <c r="C44" s="28"/>
      <c r="D44" s="28"/>
      <c r="E44" s="28"/>
      <c r="F44" s="28"/>
      <c r="G44" s="28"/>
      <c r="H44" s="34"/>
      <c r="I44" s="34"/>
      <c r="J44" s="34"/>
    </row>
    <row r="45" spans="2:10" ht="15">
      <c r="B45" s="28"/>
      <c r="C45" s="28"/>
      <c r="D45" s="28"/>
      <c r="E45" s="28"/>
      <c r="F45" s="28"/>
      <c r="G45" s="28"/>
      <c r="H45" s="34"/>
      <c r="I45" s="34"/>
      <c r="J45" s="34"/>
    </row>
    <row r="46" s="57" customFormat="1" ht="15" customHeight="1">
      <c r="A46" s="57" t="s">
        <v>31</v>
      </c>
    </row>
    <row r="47" s="57" customFormat="1" ht="15" customHeight="1"/>
    <row r="48" spans="2:10" ht="43.5" customHeight="1">
      <c r="B48" s="3" t="s">
        <v>0</v>
      </c>
      <c r="C48" s="53" t="s">
        <v>1</v>
      </c>
      <c r="D48" s="54"/>
      <c r="E48" s="54"/>
      <c r="F48" s="54"/>
      <c r="G48" s="55"/>
      <c r="H48" s="26" t="s">
        <v>36</v>
      </c>
      <c r="I48" s="27" t="s">
        <v>37</v>
      </c>
      <c r="J48" s="7" t="s">
        <v>2</v>
      </c>
    </row>
    <row r="49" spans="2:10" ht="15" customHeight="1">
      <c r="B49" s="43" t="s">
        <v>3</v>
      </c>
      <c r="C49" s="44"/>
      <c r="D49" s="44"/>
      <c r="E49" s="44"/>
      <c r="F49" s="44"/>
      <c r="G49" s="45"/>
      <c r="H49" s="32">
        <f>H50</f>
        <v>0</v>
      </c>
      <c r="I49" s="32">
        <f>I50</f>
        <v>50000</v>
      </c>
      <c r="J49" s="8">
        <f aca="true" t="shared" si="1" ref="J49:J55">H49+I49</f>
        <v>50000</v>
      </c>
    </row>
    <row r="50" spans="2:10" ht="14.25" customHeight="1">
      <c r="B50" s="43" t="s">
        <v>48</v>
      </c>
      <c r="C50" s="44"/>
      <c r="D50" s="44"/>
      <c r="E50" s="44"/>
      <c r="F50" s="44"/>
      <c r="G50" s="45"/>
      <c r="H50" s="32">
        <f>H51</f>
        <v>0</v>
      </c>
      <c r="I50" s="32">
        <f>I51</f>
        <v>50000</v>
      </c>
      <c r="J50" s="8">
        <f t="shared" si="1"/>
        <v>50000</v>
      </c>
    </row>
    <row r="51" spans="2:10" ht="15.75" customHeight="1">
      <c r="B51" s="3">
        <v>1</v>
      </c>
      <c r="C51" s="51" t="s">
        <v>41</v>
      </c>
      <c r="D51" s="46"/>
      <c r="E51" s="46"/>
      <c r="F51" s="46"/>
      <c r="G51" s="47"/>
      <c r="H51" s="26">
        <v>0</v>
      </c>
      <c r="I51" s="33">
        <v>50000</v>
      </c>
      <c r="J51" s="20">
        <f t="shared" si="1"/>
        <v>50000</v>
      </c>
    </row>
    <row r="52" spans="2:10" ht="15">
      <c r="B52" s="48" t="s">
        <v>24</v>
      </c>
      <c r="C52" s="49"/>
      <c r="D52" s="49"/>
      <c r="E52" s="49"/>
      <c r="F52" s="49"/>
      <c r="G52" s="50"/>
      <c r="H52" s="8">
        <f>H54+H55</f>
        <v>203775</v>
      </c>
      <c r="I52" s="8">
        <f>I54+I55</f>
        <v>87925</v>
      </c>
      <c r="J52" s="8">
        <f t="shared" si="1"/>
        <v>291700</v>
      </c>
    </row>
    <row r="53" spans="2:10" ht="15">
      <c r="B53" s="48" t="s">
        <v>47</v>
      </c>
      <c r="C53" s="49"/>
      <c r="D53" s="49"/>
      <c r="E53" s="49"/>
      <c r="F53" s="49"/>
      <c r="G53" s="50"/>
      <c r="H53" s="8">
        <f>H54+H55</f>
        <v>203775</v>
      </c>
      <c r="I53" s="8">
        <f>I54+I55</f>
        <v>87925</v>
      </c>
      <c r="J53" s="8">
        <f t="shared" si="1"/>
        <v>291700</v>
      </c>
    </row>
    <row r="54" spans="2:10" s="38" customFormat="1" ht="14.25">
      <c r="B54" s="35">
        <v>1</v>
      </c>
      <c r="C54" s="59" t="s">
        <v>59</v>
      </c>
      <c r="D54" s="60"/>
      <c r="E54" s="60"/>
      <c r="F54" s="60"/>
      <c r="G54" s="61"/>
      <c r="H54" s="36">
        <v>203775</v>
      </c>
      <c r="I54" s="37">
        <v>67925</v>
      </c>
      <c r="J54" s="36">
        <f t="shared" si="1"/>
        <v>271700</v>
      </c>
    </row>
    <row r="55" spans="2:10" ht="14.25">
      <c r="B55" s="15">
        <v>2</v>
      </c>
      <c r="C55" s="51" t="s">
        <v>28</v>
      </c>
      <c r="D55" s="46"/>
      <c r="E55" s="46"/>
      <c r="F55" s="46"/>
      <c r="G55" s="47"/>
      <c r="H55" s="20"/>
      <c r="I55" s="18">
        <v>20000</v>
      </c>
      <c r="J55" s="20">
        <f t="shared" si="1"/>
        <v>20000</v>
      </c>
    </row>
    <row r="56" spans="2:10" ht="15">
      <c r="B56" s="43" t="s">
        <v>42</v>
      </c>
      <c r="C56" s="44"/>
      <c r="D56" s="44"/>
      <c r="E56" s="44"/>
      <c r="F56" s="44"/>
      <c r="G56" s="45"/>
      <c r="H56" s="8">
        <f>H57</f>
        <v>0</v>
      </c>
      <c r="I56" s="8">
        <f>I57</f>
        <v>100000</v>
      </c>
      <c r="J56" s="8">
        <f aca="true" t="shared" si="2" ref="J56:J65">H56+I56</f>
        <v>100000</v>
      </c>
    </row>
    <row r="57" spans="2:10" ht="15">
      <c r="B57" s="43" t="s">
        <v>49</v>
      </c>
      <c r="C57" s="44"/>
      <c r="D57" s="44"/>
      <c r="E57" s="44"/>
      <c r="F57" s="44"/>
      <c r="G57" s="45"/>
      <c r="H57" s="8">
        <f>H58+H59</f>
        <v>0</v>
      </c>
      <c r="I57" s="8">
        <f>I58+I59</f>
        <v>100000</v>
      </c>
      <c r="J57" s="8">
        <f t="shared" si="2"/>
        <v>100000</v>
      </c>
    </row>
    <row r="58" spans="2:10" ht="14.25">
      <c r="B58" s="3">
        <v>1</v>
      </c>
      <c r="C58" s="51" t="s">
        <v>50</v>
      </c>
      <c r="D58" s="46"/>
      <c r="E58" s="46"/>
      <c r="F58" s="46"/>
      <c r="G58" s="47"/>
      <c r="H58" s="20"/>
      <c r="I58" s="18">
        <v>50000</v>
      </c>
      <c r="J58" s="20">
        <f t="shared" si="2"/>
        <v>50000</v>
      </c>
    </row>
    <row r="59" spans="2:10" ht="14.25">
      <c r="B59" s="3">
        <v>2</v>
      </c>
      <c r="C59" s="51" t="s">
        <v>44</v>
      </c>
      <c r="D59" s="46"/>
      <c r="E59" s="46"/>
      <c r="F59" s="46"/>
      <c r="G59" s="47"/>
      <c r="H59" s="20"/>
      <c r="I59" s="18">
        <v>50000</v>
      </c>
      <c r="J59" s="20">
        <f t="shared" si="2"/>
        <v>50000</v>
      </c>
    </row>
    <row r="60" spans="2:10" ht="15">
      <c r="B60" s="43" t="s">
        <v>38</v>
      </c>
      <c r="C60" s="44"/>
      <c r="D60" s="44"/>
      <c r="E60" s="44"/>
      <c r="F60" s="44"/>
      <c r="G60" s="45"/>
      <c r="H60" s="8">
        <f>H61</f>
        <v>0</v>
      </c>
      <c r="I60" s="8">
        <f>I61</f>
        <v>184016</v>
      </c>
      <c r="J60" s="8">
        <f t="shared" si="2"/>
        <v>184016</v>
      </c>
    </row>
    <row r="61" spans="2:10" ht="15">
      <c r="B61" s="43" t="s">
        <v>52</v>
      </c>
      <c r="C61" s="44"/>
      <c r="D61" s="44"/>
      <c r="E61" s="44"/>
      <c r="F61" s="44"/>
      <c r="G61" s="45"/>
      <c r="H61" s="8">
        <f>H62</f>
        <v>0</v>
      </c>
      <c r="I61" s="8">
        <f>I62</f>
        <v>184016</v>
      </c>
      <c r="J61" s="8">
        <f t="shared" si="2"/>
        <v>184016</v>
      </c>
    </row>
    <row r="62" spans="2:10" ht="14.25">
      <c r="B62" s="3">
        <v>1</v>
      </c>
      <c r="C62" s="51" t="s">
        <v>53</v>
      </c>
      <c r="D62" s="46"/>
      <c r="E62" s="46"/>
      <c r="F62" s="46"/>
      <c r="G62" s="47"/>
      <c r="H62" s="20"/>
      <c r="I62" s="18">
        <v>184016</v>
      </c>
      <c r="J62" s="20">
        <f t="shared" si="2"/>
        <v>184016</v>
      </c>
    </row>
    <row r="63" spans="2:10" ht="15">
      <c r="B63" s="43" t="s">
        <v>29</v>
      </c>
      <c r="C63" s="44"/>
      <c r="D63" s="44"/>
      <c r="E63" s="44"/>
      <c r="F63" s="44"/>
      <c r="G63" s="45"/>
      <c r="H63" s="8">
        <f>H65</f>
        <v>0</v>
      </c>
      <c r="I63" s="19">
        <f>I65</f>
        <v>160023</v>
      </c>
      <c r="J63" s="8">
        <f t="shared" si="2"/>
        <v>160023</v>
      </c>
    </row>
    <row r="64" spans="2:10" ht="15">
      <c r="B64" s="43" t="s">
        <v>51</v>
      </c>
      <c r="C64" s="44"/>
      <c r="D64" s="44"/>
      <c r="E64" s="44"/>
      <c r="F64" s="44"/>
      <c r="G64" s="45"/>
      <c r="H64" s="8">
        <f>H65</f>
        <v>0</v>
      </c>
      <c r="I64" s="8">
        <f>I65</f>
        <v>160023</v>
      </c>
      <c r="J64" s="8">
        <f>J65</f>
        <v>160023</v>
      </c>
    </row>
    <row r="65" spans="2:10" ht="14.25">
      <c r="B65" s="15">
        <v>1</v>
      </c>
      <c r="C65" s="51" t="s">
        <v>30</v>
      </c>
      <c r="D65" s="46"/>
      <c r="E65" s="46"/>
      <c r="F65" s="46"/>
      <c r="G65" s="47"/>
      <c r="H65" s="20">
        <v>0</v>
      </c>
      <c r="I65" s="18">
        <v>160023</v>
      </c>
      <c r="J65" s="20">
        <f t="shared" si="2"/>
        <v>160023</v>
      </c>
    </row>
    <row r="66" spans="2:10" ht="15">
      <c r="B66" s="43" t="s">
        <v>58</v>
      </c>
      <c r="C66" s="44"/>
      <c r="D66" s="44"/>
      <c r="E66" s="44"/>
      <c r="F66" s="44"/>
      <c r="G66" s="45"/>
      <c r="H66" s="8">
        <f>H49+H52+H56+H60+H63</f>
        <v>203775</v>
      </c>
      <c r="I66" s="8">
        <f>I49+I52+I56+I60+I63</f>
        <v>581964</v>
      </c>
      <c r="J66" s="8">
        <f>J49+J52+J56+J60+J63</f>
        <v>785739</v>
      </c>
    </row>
    <row r="67" spans="1:8" ht="15">
      <c r="A67" s="21"/>
      <c r="B67" s="22"/>
      <c r="C67" s="22"/>
      <c r="D67" s="22"/>
      <c r="E67" s="22"/>
      <c r="F67" s="22"/>
      <c r="G67" s="22"/>
      <c r="H67" s="23"/>
    </row>
    <row r="68" spans="1:8" ht="15">
      <c r="A68" s="21"/>
      <c r="B68" s="22"/>
      <c r="C68" s="22"/>
      <c r="D68" s="22"/>
      <c r="E68" s="22"/>
      <c r="F68" s="22"/>
      <c r="G68" s="22"/>
      <c r="H68" s="23"/>
    </row>
    <row r="69" spans="2:8" ht="15">
      <c r="B69" s="52" t="s">
        <v>32</v>
      </c>
      <c r="C69" s="52"/>
      <c r="D69" s="52"/>
      <c r="E69" s="52"/>
      <c r="F69" s="52"/>
      <c r="G69" s="52"/>
      <c r="H69" s="52"/>
    </row>
    <row r="70" spans="2:8" ht="28.5">
      <c r="B70" s="3" t="s">
        <v>0</v>
      </c>
      <c r="C70" s="53" t="s">
        <v>1</v>
      </c>
      <c r="D70" s="54"/>
      <c r="E70" s="54"/>
      <c r="F70" s="54"/>
      <c r="G70" s="55"/>
      <c r="H70" s="7" t="s">
        <v>2</v>
      </c>
    </row>
    <row r="71" spans="2:8" ht="15">
      <c r="B71" s="43" t="s">
        <v>72</v>
      </c>
      <c r="C71" s="44"/>
      <c r="D71" s="44"/>
      <c r="E71" s="44"/>
      <c r="F71" s="44"/>
      <c r="G71" s="45"/>
      <c r="H71" s="8">
        <f>H72</f>
        <v>134450</v>
      </c>
    </row>
    <row r="72" spans="2:8" ht="15">
      <c r="B72" s="43" t="s">
        <v>73</v>
      </c>
      <c r="C72" s="44"/>
      <c r="D72" s="44"/>
      <c r="E72" s="44"/>
      <c r="F72" s="44"/>
      <c r="G72" s="45"/>
      <c r="H72" s="8">
        <f>H73+H74+H75</f>
        <v>134450</v>
      </c>
    </row>
    <row r="73" spans="2:8" ht="14.25">
      <c r="B73" s="3">
        <v>1</v>
      </c>
      <c r="C73" s="51" t="s">
        <v>74</v>
      </c>
      <c r="D73" s="46"/>
      <c r="E73" s="46"/>
      <c r="F73" s="46"/>
      <c r="G73" s="47"/>
      <c r="H73" s="20">
        <v>85000</v>
      </c>
    </row>
    <row r="74" spans="2:8" ht="14.25">
      <c r="B74" s="3">
        <v>2</v>
      </c>
      <c r="C74" s="51" t="s">
        <v>75</v>
      </c>
      <c r="D74" s="46"/>
      <c r="E74" s="46"/>
      <c r="F74" s="46"/>
      <c r="G74" s="47"/>
      <c r="H74" s="20">
        <v>3450</v>
      </c>
    </row>
    <row r="75" spans="2:8" ht="14.25">
      <c r="B75" s="3">
        <v>3</v>
      </c>
      <c r="C75" s="51" t="s">
        <v>76</v>
      </c>
      <c r="D75" s="46"/>
      <c r="E75" s="46"/>
      <c r="F75" s="46"/>
      <c r="G75" s="47"/>
      <c r="H75" s="20">
        <v>46000</v>
      </c>
    </row>
    <row r="76" spans="2:8" ht="15">
      <c r="B76" s="43" t="s">
        <v>24</v>
      </c>
      <c r="C76" s="44"/>
      <c r="D76" s="44"/>
      <c r="E76" s="44"/>
      <c r="F76" s="44"/>
      <c r="G76" s="45"/>
      <c r="H76" s="8">
        <f>H77+H79</f>
        <v>404100</v>
      </c>
    </row>
    <row r="77" spans="2:8" ht="15">
      <c r="B77" s="43" t="s">
        <v>69</v>
      </c>
      <c r="C77" s="44"/>
      <c r="D77" s="44"/>
      <c r="E77" s="44"/>
      <c r="F77" s="44"/>
      <c r="G77" s="45"/>
      <c r="H77" s="8">
        <f>H78</f>
        <v>18700</v>
      </c>
    </row>
    <row r="78" spans="2:8" ht="14.25">
      <c r="B78" s="3">
        <v>1</v>
      </c>
      <c r="C78" s="51" t="s">
        <v>66</v>
      </c>
      <c r="D78" s="46"/>
      <c r="E78" s="46"/>
      <c r="F78" s="46"/>
      <c r="G78" s="47"/>
      <c r="H78" s="20">
        <v>18700</v>
      </c>
    </row>
    <row r="79" spans="2:8" ht="15">
      <c r="B79" s="43" t="s">
        <v>71</v>
      </c>
      <c r="C79" s="44"/>
      <c r="D79" s="44"/>
      <c r="E79" s="44"/>
      <c r="F79" s="44"/>
      <c r="G79" s="45"/>
      <c r="H79" s="8">
        <f>H80+H81+H82+H83</f>
        <v>385400</v>
      </c>
    </row>
    <row r="80" spans="2:8" ht="15">
      <c r="B80" s="3">
        <v>1</v>
      </c>
      <c r="C80" s="46" t="s">
        <v>62</v>
      </c>
      <c r="D80" s="44"/>
      <c r="E80" s="44"/>
      <c r="F80" s="44"/>
      <c r="G80" s="45"/>
      <c r="H80" s="20">
        <v>91500</v>
      </c>
    </row>
    <row r="81" spans="2:8" ht="14.25">
      <c r="B81" s="3">
        <v>2</v>
      </c>
      <c r="C81" s="46" t="s">
        <v>63</v>
      </c>
      <c r="D81" s="46"/>
      <c r="E81" s="46"/>
      <c r="F81" s="46"/>
      <c r="G81" s="47"/>
      <c r="H81" s="20">
        <v>90500</v>
      </c>
    </row>
    <row r="82" spans="2:8" ht="14.25">
      <c r="B82" s="3">
        <v>3</v>
      </c>
      <c r="C82" s="46" t="s">
        <v>64</v>
      </c>
      <c r="D82" s="46"/>
      <c r="E82" s="46"/>
      <c r="F82" s="46"/>
      <c r="G82" s="47"/>
      <c r="H82" s="20">
        <v>133400</v>
      </c>
    </row>
    <row r="83" spans="2:8" ht="14.25">
      <c r="B83" s="3">
        <v>4</v>
      </c>
      <c r="C83" s="51" t="s">
        <v>70</v>
      </c>
      <c r="D83" s="46"/>
      <c r="E83" s="46"/>
      <c r="F83" s="46"/>
      <c r="G83" s="47"/>
      <c r="H83" s="20">
        <v>70000</v>
      </c>
    </row>
    <row r="84" spans="2:8" ht="15">
      <c r="B84" s="48" t="s">
        <v>7</v>
      </c>
      <c r="C84" s="49"/>
      <c r="D84" s="49"/>
      <c r="E84" s="49"/>
      <c r="F84" s="49"/>
      <c r="G84" s="50"/>
      <c r="H84" s="10">
        <f>H85</f>
        <v>338500</v>
      </c>
    </row>
    <row r="85" spans="2:8" ht="14.25">
      <c r="B85" s="9">
        <v>1</v>
      </c>
      <c r="C85" s="40" t="s">
        <v>8</v>
      </c>
      <c r="D85" s="41"/>
      <c r="E85" s="41"/>
      <c r="F85" s="41"/>
      <c r="G85" s="42"/>
      <c r="H85" s="5">
        <v>338500</v>
      </c>
    </row>
    <row r="86" spans="2:8" ht="15">
      <c r="B86" s="48" t="s">
        <v>9</v>
      </c>
      <c r="C86" s="49"/>
      <c r="D86" s="49"/>
      <c r="E86" s="49"/>
      <c r="F86" s="49"/>
      <c r="G86" s="50"/>
      <c r="H86" s="10">
        <f>H87+H91</f>
        <v>433200</v>
      </c>
    </row>
    <row r="87" spans="2:10" ht="15">
      <c r="B87" s="48" t="s">
        <v>10</v>
      </c>
      <c r="C87" s="49"/>
      <c r="D87" s="49"/>
      <c r="E87" s="49"/>
      <c r="F87" s="49"/>
      <c r="G87" s="50"/>
      <c r="H87" s="10">
        <f>H88+H89+H90</f>
        <v>276200</v>
      </c>
      <c r="J87" s="2"/>
    </row>
    <row r="88" spans="2:8" ht="14.25">
      <c r="B88" s="9">
        <v>1</v>
      </c>
      <c r="C88" s="40" t="s">
        <v>11</v>
      </c>
      <c r="D88" s="41"/>
      <c r="E88" s="41"/>
      <c r="F88" s="41"/>
      <c r="G88" s="42"/>
      <c r="H88" s="5">
        <v>36200</v>
      </c>
    </row>
    <row r="89" spans="2:8" ht="14.25">
      <c r="B89" s="9">
        <v>2</v>
      </c>
      <c r="C89" s="40" t="s">
        <v>12</v>
      </c>
      <c r="D89" s="41"/>
      <c r="E89" s="41"/>
      <c r="F89" s="41"/>
      <c r="G89" s="42"/>
      <c r="H89" s="5">
        <v>190000</v>
      </c>
    </row>
    <row r="90" spans="2:8" ht="14.25">
      <c r="B90" s="9">
        <v>3</v>
      </c>
      <c r="C90" s="41" t="s">
        <v>33</v>
      </c>
      <c r="D90" s="41"/>
      <c r="E90" s="41"/>
      <c r="F90" s="41"/>
      <c r="G90" s="42"/>
      <c r="H90" s="5">
        <v>50000</v>
      </c>
    </row>
    <row r="91" spans="2:8" ht="15">
      <c r="B91" s="48" t="s">
        <v>13</v>
      </c>
      <c r="C91" s="49"/>
      <c r="D91" s="49"/>
      <c r="E91" s="49"/>
      <c r="F91" s="49"/>
      <c r="G91" s="50"/>
      <c r="H91" s="10">
        <f>H92</f>
        <v>157000</v>
      </c>
    </row>
    <row r="92" spans="2:8" ht="14.25">
      <c r="B92" s="9">
        <v>1</v>
      </c>
      <c r="C92" s="40" t="s">
        <v>14</v>
      </c>
      <c r="D92" s="41"/>
      <c r="E92" s="41"/>
      <c r="F92" s="41"/>
      <c r="G92" s="42"/>
      <c r="H92" s="5">
        <v>157000</v>
      </c>
    </row>
    <row r="93" spans="2:8" ht="15">
      <c r="B93" s="48" t="s">
        <v>15</v>
      </c>
      <c r="C93" s="49"/>
      <c r="D93" s="49"/>
      <c r="E93" s="49"/>
      <c r="F93" s="49"/>
      <c r="G93" s="50"/>
      <c r="H93" s="10">
        <f>H94</f>
        <v>269922</v>
      </c>
    </row>
    <row r="94" spans="2:8" ht="15">
      <c r="B94" s="48" t="s">
        <v>54</v>
      </c>
      <c r="C94" s="49"/>
      <c r="D94" s="49"/>
      <c r="E94" s="49"/>
      <c r="F94" s="49"/>
      <c r="G94" s="50"/>
      <c r="H94" s="10">
        <f>H95+H96</f>
        <v>269922</v>
      </c>
    </row>
    <row r="95" spans="2:8" ht="14.25">
      <c r="B95" s="9">
        <v>1</v>
      </c>
      <c r="C95" s="40" t="s">
        <v>55</v>
      </c>
      <c r="D95" s="41"/>
      <c r="E95" s="41"/>
      <c r="F95" s="41"/>
      <c r="G95" s="42"/>
      <c r="H95" s="5">
        <v>176731</v>
      </c>
    </row>
    <row r="96" spans="2:8" ht="14.25">
      <c r="B96" s="9">
        <v>2</v>
      </c>
      <c r="C96" s="40" t="s">
        <v>61</v>
      </c>
      <c r="D96" s="41"/>
      <c r="E96" s="41"/>
      <c r="F96" s="41"/>
      <c r="G96" s="42"/>
      <c r="H96" s="5">
        <v>93191</v>
      </c>
    </row>
    <row r="97" spans="2:8" ht="15">
      <c r="B97" s="48" t="s">
        <v>38</v>
      </c>
      <c r="C97" s="49"/>
      <c r="D97" s="49"/>
      <c r="E97" s="49"/>
      <c r="F97" s="49"/>
      <c r="G97" s="50"/>
      <c r="H97" s="10">
        <f>H98</f>
        <v>267180</v>
      </c>
    </row>
    <row r="98" spans="2:8" ht="15">
      <c r="B98" s="48" t="s">
        <v>52</v>
      </c>
      <c r="C98" s="49"/>
      <c r="D98" s="49"/>
      <c r="E98" s="49"/>
      <c r="F98" s="49"/>
      <c r="G98" s="50"/>
      <c r="H98" s="10">
        <f>H99</f>
        <v>267180</v>
      </c>
    </row>
    <row r="99" spans="2:8" ht="59.25" customHeight="1">
      <c r="B99" s="3">
        <v>1</v>
      </c>
      <c r="C99" s="62" t="s">
        <v>60</v>
      </c>
      <c r="D99" s="63"/>
      <c r="E99" s="63"/>
      <c r="F99" s="63"/>
      <c r="G99" s="64"/>
      <c r="H99" s="31">
        <v>267180</v>
      </c>
    </row>
    <row r="100" spans="2:8" ht="15" customHeight="1">
      <c r="B100" s="43" t="s">
        <v>29</v>
      </c>
      <c r="C100" s="44"/>
      <c r="D100" s="44"/>
      <c r="E100" s="44"/>
      <c r="F100" s="44"/>
      <c r="G100" s="45"/>
      <c r="H100" s="39">
        <f>H101</f>
        <v>3000</v>
      </c>
    </row>
    <row r="101" spans="2:8" ht="17.25" customHeight="1">
      <c r="B101" s="43" t="s">
        <v>51</v>
      </c>
      <c r="C101" s="44"/>
      <c r="D101" s="44"/>
      <c r="E101" s="44"/>
      <c r="F101" s="44"/>
      <c r="G101" s="45"/>
      <c r="H101" s="39">
        <f>H102</f>
        <v>3000</v>
      </c>
    </row>
    <row r="102" spans="2:8" ht="18" customHeight="1">
      <c r="B102" s="3">
        <v>1</v>
      </c>
      <c r="C102" s="62" t="s">
        <v>77</v>
      </c>
      <c r="D102" s="63"/>
      <c r="E102" s="63"/>
      <c r="F102" s="63"/>
      <c r="G102" s="64"/>
      <c r="H102" s="31">
        <v>3000</v>
      </c>
    </row>
    <row r="103" spans="2:8" ht="15">
      <c r="B103" s="48" t="s">
        <v>34</v>
      </c>
      <c r="C103" s="49"/>
      <c r="D103" s="49"/>
      <c r="E103" s="49"/>
      <c r="F103" s="49"/>
      <c r="G103" s="50"/>
      <c r="H103" s="10">
        <f>H71+H76+H84+H86+H93+H97+H100</f>
        <v>1850352</v>
      </c>
    </row>
    <row r="104" spans="1:8" ht="15">
      <c r="A104" s="21"/>
      <c r="B104" s="28"/>
      <c r="C104" s="28"/>
      <c r="D104" s="28"/>
      <c r="E104" s="28"/>
      <c r="F104" s="28"/>
      <c r="G104" s="28"/>
      <c r="H104" s="29"/>
    </row>
    <row r="105" spans="1:8" ht="15">
      <c r="A105" s="21"/>
      <c r="B105" s="28"/>
      <c r="C105" s="28"/>
      <c r="D105" s="28"/>
      <c r="E105" s="28"/>
      <c r="F105" s="28"/>
      <c r="G105" s="28"/>
      <c r="H105" s="29"/>
    </row>
    <row r="106" spans="1:8" ht="15">
      <c r="A106" s="21"/>
      <c r="B106" s="28"/>
      <c r="C106" s="28"/>
      <c r="D106" s="28"/>
      <c r="E106" s="28"/>
      <c r="F106" s="28"/>
      <c r="G106" s="28"/>
      <c r="H106" s="29"/>
    </row>
    <row r="107" spans="2:9" ht="15">
      <c r="B107" s="48" t="s">
        <v>16</v>
      </c>
      <c r="C107" s="49"/>
      <c r="D107" s="49"/>
      <c r="E107" s="49"/>
      <c r="F107" s="49"/>
      <c r="G107" s="50"/>
      <c r="H107" s="10">
        <v>4128515</v>
      </c>
      <c r="I107" s="4"/>
    </row>
  </sheetData>
  <mergeCells count="95">
    <mergeCell ref="B100:G100"/>
    <mergeCell ref="B101:G101"/>
    <mergeCell ref="C102:G102"/>
    <mergeCell ref="C78:G78"/>
    <mergeCell ref="B98:G98"/>
    <mergeCell ref="C92:G92"/>
    <mergeCell ref="B97:G97"/>
    <mergeCell ref="B84:G84"/>
    <mergeCell ref="B93:G93"/>
    <mergeCell ref="B15:G15"/>
    <mergeCell ref="C16:G16"/>
    <mergeCell ref="B17:G17"/>
    <mergeCell ref="B66:G66"/>
    <mergeCell ref="C48:G48"/>
    <mergeCell ref="B26:G26"/>
    <mergeCell ref="C27:G27"/>
    <mergeCell ref="C20:G20"/>
    <mergeCell ref="B19:G19"/>
    <mergeCell ref="B41:G41"/>
    <mergeCell ref="C33:G33"/>
    <mergeCell ref="C35:G35"/>
    <mergeCell ref="C88:G88"/>
    <mergeCell ref="C99:G99"/>
    <mergeCell ref="B49:G49"/>
    <mergeCell ref="B50:G50"/>
    <mergeCell ref="B56:G56"/>
    <mergeCell ref="B57:G57"/>
    <mergeCell ref="C58:G58"/>
    <mergeCell ref="B64:G64"/>
    <mergeCell ref="B60:G60"/>
    <mergeCell ref="B61:G61"/>
    <mergeCell ref="C51:G51"/>
    <mergeCell ref="B107:G107"/>
    <mergeCell ref="C32:G32"/>
    <mergeCell ref="B52:G52"/>
    <mergeCell ref="C55:G55"/>
    <mergeCell ref="B63:G63"/>
    <mergeCell ref="B103:G103"/>
    <mergeCell ref="B86:G86"/>
    <mergeCell ref="B87:G87"/>
    <mergeCell ref="B91:G91"/>
    <mergeCell ref="C36:G36"/>
    <mergeCell ref="F5:G5"/>
    <mergeCell ref="B12:G12"/>
    <mergeCell ref="H5:J5"/>
    <mergeCell ref="C54:G54"/>
    <mergeCell ref="A24:IV24"/>
    <mergeCell ref="C25:G25"/>
    <mergeCell ref="C31:G31"/>
    <mergeCell ref="C42:G42"/>
    <mergeCell ref="B30:G30"/>
    <mergeCell ref="B34:G34"/>
    <mergeCell ref="B53:G53"/>
    <mergeCell ref="C2:J2"/>
    <mergeCell ref="B21:G21"/>
    <mergeCell ref="C13:G13"/>
    <mergeCell ref="C11:G11"/>
    <mergeCell ref="B14:G14"/>
    <mergeCell ref="C18:G18"/>
    <mergeCell ref="C39:G39"/>
    <mergeCell ref="C3:J3"/>
    <mergeCell ref="C4:J4"/>
    <mergeCell ref="A1:G1"/>
    <mergeCell ref="A46:IV47"/>
    <mergeCell ref="A7:J7"/>
    <mergeCell ref="C9:G9"/>
    <mergeCell ref="B37:G37"/>
    <mergeCell ref="C38:G38"/>
    <mergeCell ref="B43:G43"/>
    <mergeCell ref="C40:G40"/>
    <mergeCell ref="C28:G28"/>
    <mergeCell ref="C29:G29"/>
    <mergeCell ref="C90:G90"/>
    <mergeCell ref="B77:G77"/>
    <mergeCell ref="C62:G62"/>
    <mergeCell ref="C74:G74"/>
    <mergeCell ref="C75:G75"/>
    <mergeCell ref="C83:G83"/>
    <mergeCell ref="C65:G65"/>
    <mergeCell ref="B69:H69"/>
    <mergeCell ref="C70:G70"/>
    <mergeCell ref="C59:G59"/>
    <mergeCell ref="B71:G71"/>
    <mergeCell ref="B72:G72"/>
    <mergeCell ref="C73:G73"/>
    <mergeCell ref="C96:G96"/>
    <mergeCell ref="B76:G76"/>
    <mergeCell ref="B79:G79"/>
    <mergeCell ref="C80:G80"/>
    <mergeCell ref="C81:G81"/>
    <mergeCell ref="C82:G82"/>
    <mergeCell ref="C95:G95"/>
    <mergeCell ref="C85:G85"/>
    <mergeCell ref="B94:G94"/>
    <mergeCell ref="C89:G89"/>
  </mergeCells>
  <printOptions horizontalCentered="1"/>
  <pageMargins left="0.1968503937007874" right="0.1968503937007874" top="0.3937007874015748" bottom="0.3937007874015748" header="0.5118110236220472" footer="0.11811023622047245"/>
  <pageSetup horizontalDpi="600" verticalDpi="600" orientation="portrait" paperSize="9" scale="74" r:id="rId1"/>
  <rowBreaks count="1" manualBreakCount="1">
    <brk id="6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Agnieszka Rysz</cp:lastModifiedBy>
  <cp:lastPrinted>2005-12-15T10:53:53Z</cp:lastPrinted>
  <dcterms:created xsi:type="dcterms:W3CDTF">1997-02-26T13:46:56Z</dcterms:created>
  <dcterms:modified xsi:type="dcterms:W3CDTF">2005-12-15T10:54:03Z</dcterms:modified>
  <cp:category/>
  <cp:version/>
  <cp:contentType/>
  <cp:contentStatus/>
</cp:coreProperties>
</file>