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<sst xmlns="http://schemas.openxmlformats.org/spreadsheetml/2006/main" count="136" uniqueCount="104">
  <si>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</si>
  <si>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</si>
  <si>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</si>
  <si>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</si>
  <si>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</si>
  <si>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</si>
  <si>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</si>
  <si>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</si>
  <si>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</si>
  <si>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</si>
  <si>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</si>
  <si>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</si>
  <si>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</si>
  <si>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</si>
  <si>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</si>
  <si>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</si>
  <si>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</si>
  <si>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</si>
  <si>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</si>
  <si>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</si>
  <si>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</si>
  <si>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</si>
  <si>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</si>
  <si>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</si>
  <si>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</si>
  <si>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</si>
  <si>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</si>
  <si>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</si>
  <si>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</si>
  <si>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</si>
  <si>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</si>
  <si>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</si>
  <si>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</si>
  <si>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</si>
  <si>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</si>
  <si>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</si>
  <si>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</si>
  <si>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</si>
  <si>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</si>
  <si>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</si>
  <si>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</si>
  <si>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</si>
  <si>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</si>
  <si>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</si>
  <si>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</si>
  <si>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</si>
  <si>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</si>
  <si>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</si>
  <si>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</si>
  <si>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</si>
  <si>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</si>
  <si>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</si>
  <si>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</si>
  <si>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</si>
  <si>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</si>
  <si>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</si>
  <si>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</si>
  <si>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</si>
  <si>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</si>
  <si>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</si>
  <si>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</si>
  <si>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</si>
  <si>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</si>
  <si>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</si>
  <si>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</si>
  <si>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</si>
  <si>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</si>
  <si>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</si>
  <si>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</si>
  <si>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</si>
  <si>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PLAN FINANSOWY</t>
  </si>
  <si>
    <t xml:space="preserve">Plan na 2005 r. </t>
  </si>
  <si>
    <t xml:space="preserve">Wpływy z różnych dochodów </t>
  </si>
  <si>
    <t>Zwiększenia</t>
  </si>
  <si>
    <t>Zmniejszenia</t>
  </si>
  <si>
    <t>Plan po zmianach na 2005 r.</t>
  </si>
  <si>
    <t>Wpływy z opłat za zarząd, użytkowanie i użytkowanie wieczyste nieruchomości</t>
  </si>
  <si>
    <t>Ochrona zdrowia</t>
  </si>
  <si>
    <t>Lecznictwo ambulatoryjne</t>
  </si>
  <si>
    <t>Dotacje otrzymane z funduszy celowych na finansowanie lub dofinansowanie kosztów realizacji inwestycji i zakupów inwestycyjnych jednostek sektora finansów publicznych</t>
  </si>
  <si>
    <t>Droga Długie - Zarszyn</t>
  </si>
  <si>
    <t>Dotacje celowe otrzymane z budżetu państwa na realizację własnych zadań bieżących gmin(związków gmin) - środki Banku Światowego</t>
  </si>
  <si>
    <t>Gimnazja</t>
  </si>
  <si>
    <t>Edukacyjna opieka wychowawcza</t>
  </si>
  <si>
    <t>Pomoc materialna dla uczniów</t>
  </si>
  <si>
    <t>Środki na dofinansowanie własnych zadań bieżących gmin pozyskane z innych źródeł (program Liderzy)</t>
  </si>
  <si>
    <t>Dotacje celowe otrzymane z budżetu państwa na realizację własnych zadań bieżących gmin (związków gmin)</t>
  </si>
  <si>
    <t>Środki na dofinansowanie własnych zadań bieżących gmin pozyskane z innych źródeł (program Janko Muzykant)</t>
  </si>
  <si>
    <t>KULTURA I OCHRONA DZIEDZICTWA NARODOWEGO</t>
  </si>
  <si>
    <t>Pozostałe zdania w zakresie kultury</t>
  </si>
  <si>
    <t>Środki na dofinansowanie własnych zadań bieżących gmin pozyskane z innych źródeł (program PHARE)</t>
  </si>
  <si>
    <t>KULTURA FIZYCZNA I SPORT</t>
  </si>
  <si>
    <t>Dotacje otrzymane z funduszy celowych na realizację zadań bieżących jednostek sektora finansów publicznych</t>
  </si>
  <si>
    <t>Otrzymane spadki, zapisy i darowizny w postaci pieniężnej</t>
  </si>
  <si>
    <t>DZIAŁALNOŚĆ USŁUGOWA</t>
  </si>
  <si>
    <t>Plany zagospodarowania przestrzennego</t>
  </si>
  <si>
    <t>Pozostałe odsetki</t>
  </si>
  <si>
    <t>Wpływy do budżetu ze środków specjalnych</t>
  </si>
  <si>
    <t>Wybory do Sejmu i Senatu</t>
  </si>
  <si>
    <t>Ochotnicze straże pożarne</t>
  </si>
  <si>
    <t>Wójta Gminy Zarszyn</t>
  </si>
  <si>
    <t>Wybory Prezydenta Rzeczypospolitej Polskiej</t>
  </si>
  <si>
    <t>do Zarządzenia 216/2005</t>
  </si>
  <si>
    <t>z dnia 07.10.2005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</si>
</sst>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69" fontId="3" fillId="2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70" fontId="9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" fontId="7" fillId="2" borderId="1" xfId="0" applyNumberFormat="1" applyFont="1" applyFill="1" applyBorder="1" applyAlignment="1" applyProtection="1">
      <alignment horizontal="center" vertical="top"/>
      <protection locked="0"/>
    </xf>
    <xf numFmtId="168" fontId="8" fillId="2" borderId="1" xfId="0" applyNumberFormat="1" applyFont="1" applyFill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168" fontId="8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1" fontId="10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44" fontId="8" fillId="2" borderId="1" xfId="2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view="pageBreakPreview" zoomScale="75" zoomScaleNormal="75" zoomScaleSheetLayoutView="75" workbookViewId="0" topLeftCell="A40">
      <selection activeCell="D5" sqref="D5"/>
    </sheetView>
  </sheetViews>
  <sheetFormatPr defaultColWidth="9.00390625" defaultRowHeight="12.75"/>
  <cols>
    <col min="1" max="1" width="5.625" style="54" customWidth="1"/>
    <col min="2" max="2" width="10.375" style="54" customWidth="1"/>
    <col min="3" max="3" width="6.625" style="54" customWidth="1"/>
    <col min="4" max="4" width="69.625" style="54" customWidth="1"/>
    <col min="5" max="5" width="19.125" style="43" customWidth="1"/>
    <col min="6" max="6" width="20.00390625" style="54" customWidth="1"/>
    <col min="7" max="7" width="20.25390625" style="54" customWidth="1"/>
    <col min="8" max="8" width="20.875" style="54" customWidth="1"/>
    <col min="9" max="16384" width="9.125" style="54" customWidth="1"/>
  </cols>
  <sheetData>
    <row r="1" spans="4:8" ht="14.25" customHeight="1">
      <c r="D1" s="104" t="s">
        <v>69</v>
      </c>
      <c r="E1" s="104"/>
      <c r="F1" s="104"/>
      <c r="G1" s="104"/>
      <c r="H1" s="104"/>
    </row>
    <row r="2" spans="4:8" ht="14.25" customHeight="1">
      <c r="D2" s="104" t="s">
        <v>102</v>
      </c>
      <c r="E2" s="104"/>
      <c r="F2" s="104"/>
      <c r="G2" s="104"/>
      <c r="H2" s="104"/>
    </row>
    <row r="3" spans="4:8" ht="14.25" customHeight="1">
      <c r="D3" s="104" t="s">
        <v>100</v>
      </c>
      <c r="E3" s="104"/>
      <c r="F3" s="104"/>
      <c r="G3" s="104"/>
      <c r="H3" s="104"/>
    </row>
    <row r="4" spans="4:8" ht="13.5" customHeight="1">
      <c r="D4" s="104" t="s">
        <v>103</v>
      </c>
      <c r="E4" s="104"/>
      <c r="F4" s="104"/>
      <c r="G4" s="104"/>
      <c r="H4" s="104"/>
    </row>
    <row r="5" spans="4:5" ht="10.5" customHeight="1">
      <c r="D5" s="73"/>
      <c r="E5" s="73"/>
    </row>
    <row r="6" spans="1:7" ht="15" customHeight="1">
      <c r="A6" s="102" t="s">
        <v>70</v>
      </c>
      <c r="B6" s="102"/>
      <c r="C6" s="102"/>
      <c r="D6" s="102"/>
      <c r="E6" s="102"/>
      <c r="F6" s="102"/>
      <c r="G6" s="102"/>
    </row>
    <row r="7" spans="1:7" ht="15" customHeight="1">
      <c r="A7" s="103" t="s">
        <v>68</v>
      </c>
      <c r="B7" s="103"/>
      <c r="C7" s="103"/>
      <c r="D7" s="103"/>
      <c r="E7" s="103"/>
      <c r="F7" s="103"/>
      <c r="G7" s="103"/>
    </row>
    <row r="8" spans="1:5" ht="15" customHeight="1">
      <c r="A8" s="74"/>
      <c r="B8" s="74"/>
      <c r="C8" s="74"/>
      <c r="D8" s="74"/>
      <c r="E8" s="74"/>
    </row>
    <row r="9" spans="1:8" ht="43.5" customHeight="1">
      <c r="A9" s="72" t="s">
        <v>2</v>
      </c>
      <c r="B9" s="72" t="s">
        <v>16</v>
      </c>
      <c r="C9" s="71" t="s">
        <v>45</v>
      </c>
      <c r="D9" s="71" t="s">
        <v>3</v>
      </c>
      <c r="E9" s="70" t="s">
        <v>71</v>
      </c>
      <c r="F9" s="75" t="s">
        <v>73</v>
      </c>
      <c r="G9" s="75" t="s">
        <v>74</v>
      </c>
      <c r="H9" s="70" t="s">
        <v>75</v>
      </c>
    </row>
    <row r="10" spans="1:8" ht="14.25">
      <c r="A10" s="55">
        <v>1</v>
      </c>
      <c r="B10" s="55">
        <v>2</v>
      </c>
      <c r="C10" s="56">
        <v>3</v>
      </c>
      <c r="D10" s="56">
        <v>4</v>
      </c>
      <c r="E10" s="44">
        <v>5</v>
      </c>
      <c r="F10" s="76">
        <v>6</v>
      </c>
      <c r="G10" s="76">
        <v>7</v>
      </c>
      <c r="H10" s="76">
        <v>8</v>
      </c>
    </row>
    <row r="11" spans="1:8" s="57" customFormat="1" ht="15">
      <c r="A11" s="17">
        <v>10</v>
      </c>
      <c r="B11" s="90"/>
      <c r="C11" s="18"/>
      <c r="D11" s="19" t="s">
        <v>0</v>
      </c>
      <c r="E11" s="51">
        <f aca="true" t="shared" si="0" ref="E11:G12">E12</f>
        <v>3500</v>
      </c>
      <c r="F11" s="51">
        <f t="shared" si="0"/>
        <v>0</v>
      </c>
      <c r="G11" s="51">
        <f t="shared" si="0"/>
        <v>0</v>
      </c>
      <c r="H11" s="80">
        <f>E11+F11-G11</f>
        <v>3500</v>
      </c>
    </row>
    <row r="12" spans="1:8" ht="15">
      <c r="A12" s="17"/>
      <c r="B12" s="91">
        <v>1095</v>
      </c>
      <c r="C12" s="20"/>
      <c r="D12" s="21" t="s">
        <v>1</v>
      </c>
      <c r="E12" s="52">
        <f t="shared" si="0"/>
        <v>3500</v>
      </c>
      <c r="F12" s="52">
        <f t="shared" si="0"/>
        <v>0</v>
      </c>
      <c r="G12" s="52">
        <f t="shared" si="0"/>
        <v>0</v>
      </c>
      <c r="H12" s="81">
        <f aca="true" t="shared" si="1" ref="H12:H89">E12+F12-G12</f>
        <v>3500</v>
      </c>
    </row>
    <row r="13" spans="1:8" ht="15">
      <c r="A13" s="22"/>
      <c r="B13" s="92"/>
      <c r="C13" s="45">
        <v>690</v>
      </c>
      <c r="D13" s="24" t="s">
        <v>4</v>
      </c>
      <c r="E13" s="53">
        <v>3500</v>
      </c>
      <c r="F13" s="83"/>
      <c r="G13" s="83"/>
      <c r="H13" s="79">
        <f t="shared" si="1"/>
        <v>3500</v>
      </c>
    </row>
    <row r="14" spans="1:8" s="57" customFormat="1" ht="15">
      <c r="A14" s="22">
        <v>20</v>
      </c>
      <c r="B14" s="93"/>
      <c r="C14" s="25"/>
      <c r="D14" s="19" t="s">
        <v>15</v>
      </c>
      <c r="E14" s="51">
        <f aca="true" t="shared" si="2" ref="E14:G15">E15</f>
        <v>80700</v>
      </c>
      <c r="F14" s="51">
        <f t="shared" si="2"/>
        <v>0</v>
      </c>
      <c r="G14" s="51">
        <f t="shared" si="2"/>
        <v>0</v>
      </c>
      <c r="H14" s="80">
        <f t="shared" si="1"/>
        <v>80700</v>
      </c>
    </row>
    <row r="15" spans="1:8" ht="15">
      <c r="A15" s="22"/>
      <c r="B15" s="94">
        <v>2095</v>
      </c>
      <c r="C15" s="20"/>
      <c r="D15" s="21" t="s">
        <v>1</v>
      </c>
      <c r="E15" s="52">
        <f t="shared" si="2"/>
        <v>80700</v>
      </c>
      <c r="F15" s="52">
        <f t="shared" si="2"/>
        <v>0</v>
      </c>
      <c r="G15" s="52">
        <f t="shared" si="2"/>
        <v>0</v>
      </c>
      <c r="H15" s="81">
        <f t="shared" si="1"/>
        <v>80700</v>
      </c>
    </row>
    <row r="16" spans="1:8" ht="15">
      <c r="A16" s="22"/>
      <c r="B16" s="92"/>
      <c r="C16" s="45">
        <v>870</v>
      </c>
      <c r="D16" s="24" t="s">
        <v>59</v>
      </c>
      <c r="E16" s="53">
        <v>80700</v>
      </c>
      <c r="F16" s="83"/>
      <c r="G16" s="83"/>
      <c r="H16" s="79">
        <f t="shared" si="1"/>
        <v>80700</v>
      </c>
    </row>
    <row r="17" spans="1:8" s="58" customFormat="1" ht="30">
      <c r="A17" s="22">
        <v>400</v>
      </c>
      <c r="B17" s="95"/>
      <c r="C17" s="68"/>
      <c r="D17" s="19" t="s">
        <v>57</v>
      </c>
      <c r="E17" s="51">
        <f>E18</f>
        <v>333250</v>
      </c>
      <c r="F17" s="51">
        <f>F18</f>
        <v>0</v>
      </c>
      <c r="G17" s="51">
        <f>G18</f>
        <v>0</v>
      </c>
      <c r="H17" s="77">
        <f t="shared" si="1"/>
        <v>333250</v>
      </c>
    </row>
    <row r="18" spans="1:8" s="50" customFormat="1" ht="15">
      <c r="A18" s="22"/>
      <c r="B18" s="96">
        <v>40002</v>
      </c>
      <c r="C18" s="69"/>
      <c r="D18" s="21" t="s">
        <v>56</v>
      </c>
      <c r="E18" s="52">
        <f>E19+E20</f>
        <v>333250</v>
      </c>
      <c r="F18" s="52">
        <f>F19+F20</f>
        <v>0</v>
      </c>
      <c r="G18" s="52">
        <f>G19+G20</f>
        <v>0</v>
      </c>
      <c r="H18" s="81">
        <f t="shared" si="1"/>
        <v>333250</v>
      </c>
    </row>
    <row r="19" spans="1:8" s="43" customFormat="1" ht="18" customHeight="1">
      <c r="A19" s="86"/>
      <c r="B19" s="92"/>
      <c r="C19" s="45">
        <v>960</v>
      </c>
      <c r="D19" s="24" t="s">
        <v>93</v>
      </c>
      <c r="E19" s="53">
        <v>42600</v>
      </c>
      <c r="F19" s="53"/>
      <c r="G19" s="53"/>
      <c r="H19" s="79">
        <f t="shared" si="1"/>
        <v>42600</v>
      </c>
    </row>
    <row r="20" spans="1:8" ht="28.5">
      <c r="A20" s="22"/>
      <c r="B20" s="92"/>
      <c r="C20" s="23">
        <v>6292</v>
      </c>
      <c r="D20" s="24" t="s">
        <v>37</v>
      </c>
      <c r="E20" s="53">
        <f>E22</f>
        <v>290650</v>
      </c>
      <c r="F20" s="83"/>
      <c r="G20" s="83"/>
      <c r="H20" s="78">
        <f t="shared" si="1"/>
        <v>290650</v>
      </c>
    </row>
    <row r="21" spans="1:8" ht="15">
      <c r="A21" s="22"/>
      <c r="B21" s="92"/>
      <c r="C21" s="23"/>
      <c r="D21" s="24" t="s">
        <v>61</v>
      </c>
      <c r="E21" s="53"/>
      <c r="F21" s="83"/>
      <c r="G21" s="83"/>
      <c r="H21" s="79"/>
    </row>
    <row r="22" spans="1:8" ht="15">
      <c r="A22" s="22"/>
      <c r="B22" s="92"/>
      <c r="C22" s="23"/>
      <c r="D22" s="24" t="s">
        <v>60</v>
      </c>
      <c r="E22" s="53">
        <v>290650</v>
      </c>
      <c r="F22" s="83"/>
      <c r="G22" s="83"/>
      <c r="H22" s="79">
        <f t="shared" si="1"/>
        <v>290650</v>
      </c>
    </row>
    <row r="23" spans="1:8" s="57" customFormat="1" ht="15">
      <c r="A23" s="22">
        <v>600</v>
      </c>
      <c r="B23" s="95"/>
      <c r="C23" s="26"/>
      <c r="D23" s="19" t="s">
        <v>32</v>
      </c>
      <c r="E23" s="51">
        <f aca="true" t="shared" si="3" ref="E23:G24">E24</f>
        <v>661527</v>
      </c>
      <c r="F23" s="51">
        <f t="shared" si="3"/>
        <v>0</v>
      </c>
      <c r="G23" s="51">
        <f t="shared" si="3"/>
        <v>0</v>
      </c>
      <c r="H23" s="80">
        <f t="shared" si="1"/>
        <v>661527</v>
      </c>
    </row>
    <row r="24" spans="1:8" ht="15">
      <c r="A24" s="22"/>
      <c r="B24" s="96">
        <v>60016</v>
      </c>
      <c r="C24" s="20"/>
      <c r="D24" s="21" t="s">
        <v>36</v>
      </c>
      <c r="E24" s="52">
        <f t="shared" si="3"/>
        <v>661527</v>
      </c>
      <c r="F24" s="52">
        <f t="shared" si="3"/>
        <v>0</v>
      </c>
      <c r="G24" s="52">
        <f t="shared" si="3"/>
        <v>0</v>
      </c>
      <c r="H24" s="81">
        <f t="shared" si="1"/>
        <v>661527</v>
      </c>
    </row>
    <row r="25" spans="1:8" ht="28.5">
      <c r="A25" s="22"/>
      <c r="B25" s="92"/>
      <c r="C25" s="23">
        <v>6292</v>
      </c>
      <c r="D25" s="24" t="s">
        <v>37</v>
      </c>
      <c r="E25" s="53">
        <v>661527</v>
      </c>
      <c r="F25" s="53"/>
      <c r="G25" s="53">
        <f>G27+G28</f>
        <v>0</v>
      </c>
      <c r="H25" s="79">
        <f t="shared" si="1"/>
        <v>661527</v>
      </c>
    </row>
    <row r="26" spans="1:8" ht="15">
      <c r="A26" s="22"/>
      <c r="B26" s="92"/>
      <c r="C26" s="23"/>
      <c r="D26" s="24" t="s">
        <v>61</v>
      </c>
      <c r="E26" s="53"/>
      <c r="F26" s="83"/>
      <c r="G26" s="83"/>
      <c r="H26" s="79"/>
    </row>
    <row r="27" spans="1:8" ht="15">
      <c r="A27" s="22"/>
      <c r="B27" s="92"/>
      <c r="C27" s="23"/>
      <c r="D27" s="24" t="s">
        <v>62</v>
      </c>
      <c r="E27" s="53">
        <v>43200</v>
      </c>
      <c r="F27" s="83"/>
      <c r="G27" s="83"/>
      <c r="H27" s="79">
        <f t="shared" si="1"/>
        <v>43200</v>
      </c>
    </row>
    <row r="28" spans="1:8" ht="15">
      <c r="A28" s="22"/>
      <c r="B28" s="92"/>
      <c r="C28" s="23"/>
      <c r="D28" s="24" t="s">
        <v>80</v>
      </c>
      <c r="E28" s="53">
        <v>618327</v>
      </c>
      <c r="F28" s="83"/>
      <c r="G28" s="83"/>
      <c r="H28" s="79">
        <f t="shared" si="1"/>
        <v>618327</v>
      </c>
    </row>
    <row r="29" spans="1:8" s="57" customFormat="1" ht="15">
      <c r="A29" s="27">
        <v>700</v>
      </c>
      <c r="B29" s="40"/>
      <c r="C29" s="28"/>
      <c r="D29" s="29" t="s">
        <v>5</v>
      </c>
      <c r="E29" s="51">
        <f>E30</f>
        <v>121500</v>
      </c>
      <c r="F29" s="51">
        <f>F30</f>
        <v>0</v>
      </c>
      <c r="G29" s="51">
        <f>G30</f>
        <v>0</v>
      </c>
      <c r="H29" s="80">
        <f t="shared" si="1"/>
        <v>121500</v>
      </c>
    </row>
    <row r="30" spans="1:8" ht="15">
      <c r="A30" s="27"/>
      <c r="B30" s="37">
        <v>70005</v>
      </c>
      <c r="C30" s="30"/>
      <c r="D30" s="31" t="s">
        <v>6</v>
      </c>
      <c r="E30" s="52">
        <f>SUM(E31:E33)</f>
        <v>121500</v>
      </c>
      <c r="F30" s="52">
        <f>SUM(F31:F33)</f>
        <v>0</v>
      </c>
      <c r="G30" s="52">
        <f>SUM(G31:G33)</f>
        <v>0</v>
      </c>
      <c r="H30" s="81">
        <f t="shared" si="1"/>
        <v>121500</v>
      </c>
    </row>
    <row r="31" spans="1:8" ht="28.5">
      <c r="A31" s="32"/>
      <c r="B31" s="97"/>
      <c r="C31" s="48">
        <v>470</v>
      </c>
      <c r="D31" s="34" t="s">
        <v>76</v>
      </c>
      <c r="E31" s="53">
        <v>6000</v>
      </c>
      <c r="F31" s="83"/>
      <c r="G31" s="83"/>
      <c r="H31" s="79">
        <f t="shared" si="1"/>
        <v>6000</v>
      </c>
    </row>
    <row r="32" spans="1:8" ht="57">
      <c r="A32" s="32"/>
      <c r="B32" s="97"/>
      <c r="C32" s="48">
        <v>750</v>
      </c>
      <c r="D32" s="34" t="s">
        <v>64</v>
      </c>
      <c r="E32" s="53">
        <v>60000</v>
      </c>
      <c r="F32" s="83"/>
      <c r="G32" s="83"/>
      <c r="H32" s="79">
        <f t="shared" si="1"/>
        <v>60000</v>
      </c>
    </row>
    <row r="33" spans="1:8" ht="15">
      <c r="A33" s="32"/>
      <c r="B33" s="97"/>
      <c r="C33" s="48">
        <v>870</v>
      </c>
      <c r="D33" s="34" t="s">
        <v>59</v>
      </c>
      <c r="E33" s="53">
        <v>55500</v>
      </c>
      <c r="F33" s="83"/>
      <c r="G33" s="83"/>
      <c r="H33" s="79">
        <f t="shared" si="1"/>
        <v>55500</v>
      </c>
    </row>
    <row r="34" spans="1:8" s="58" customFormat="1" ht="15">
      <c r="A34" s="32">
        <v>710</v>
      </c>
      <c r="B34" s="47"/>
      <c r="C34" s="82"/>
      <c r="D34" s="29" t="s">
        <v>94</v>
      </c>
      <c r="E34" s="51">
        <f aca="true" t="shared" si="4" ref="E34:G35">E35</f>
        <v>7200</v>
      </c>
      <c r="F34" s="51">
        <f t="shared" si="4"/>
        <v>0</v>
      </c>
      <c r="G34" s="51">
        <f t="shared" si="4"/>
        <v>0</v>
      </c>
      <c r="H34" s="80">
        <f t="shared" si="1"/>
        <v>7200</v>
      </c>
    </row>
    <row r="35" spans="1:8" s="50" customFormat="1" ht="15">
      <c r="A35" s="32"/>
      <c r="B35" s="98">
        <v>71004</v>
      </c>
      <c r="C35" s="49"/>
      <c r="D35" s="31" t="s">
        <v>95</v>
      </c>
      <c r="E35" s="52">
        <f t="shared" si="4"/>
        <v>7200</v>
      </c>
      <c r="F35" s="52">
        <f t="shared" si="4"/>
        <v>0</v>
      </c>
      <c r="G35" s="52">
        <f t="shared" si="4"/>
        <v>0</v>
      </c>
      <c r="H35" s="81">
        <f t="shared" si="1"/>
        <v>7200</v>
      </c>
    </row>
    <row r="36" spans="1:8" ht="15">
      <c r="A36" s="32"/>
      <c r="B36" s="97"/>
      <c r="C36" s="48">
        <v>960</v>
      </c>
      <c r="D36" s="34" t="s">
        <v>93</v>
      </c>
      <c r="E36" s="53">
        <v>7200</v>
      </c>
      <c r="F36" s="83"/>
      <c r="G36" s="83"/>
      <c r="H36" s="79">
        <f t="shared" si="1"/>
        <v>7200</v>
      </c>
    </row>
    <row r="37" spans="1:8" s="57" customFormat="1" ht="15">
      <c r="A37" s="27">
        <v>750</v>
      </c>
      <c r="B37" s="99"/>
      <c r="C37" s="28"/>
      <c r="D37" s="29" t="s">
        <v>7</v>
      </c>
      <c r="E37" s="51">
        <f>E38+E41</f>
        <v>93037</v>
      </c>
      <c r="F37" s="51">
        <f>F38+F41</f>
        <v>0</v>
      </c>
      <c r="G37" s="51">
        <f>G38+G41</f>
        <v>0</v>
      </c>
      <c r="H37" s="80">
        <f t="shared" si="1"/>
        <v>93037</v>
      </c>
    </row>
    <row r="38" spans="1:8" ht="15">
      <c r="A38" s="27"/>
      <c r="B38" s="37">
        <v>75011</v>
      </c>
      <c r="C38" s="30"/>
      <c r="D38" s="31" t="s">
        <v>8</v>
      </c>
      <c r="E38" s="52">
        <f>E39+E40</f>
        <v>79887</v>
      </c>
      <c r="F38" s="52">
        <f>F39+F40</f>
        <v>0</v>
      </c>
      <c r="G38" s="52">
        <f>G39+G40</f>
        <v>0</v>
      </c>
      <c r="H38" s="81">
        <f t="shared" si="1"/>
        <v>79887</v>
      </c>
    </row>
    <row r="39" spans="1:8" ht="42.75">
      <c r="A39" s="27"/>
      <c r="B39" s="100"/>
      <c r="C39" s="33">
        <v>2010</v>
      </c>
      <c r="D39" s="34" t="s">
        <v>9</v>
      </c>
      <c r="E39" s="53">
        <v>79387</v>
      </c>
      <c r="F39" s="83"/>
      <c r="G39" s="83"/>
      <c r="H39" s="79">
        <f t="shared" si="1"/>
        <v>79387</v>
      </c>
    </row>
    <row r="40" spans="1:8" ht="31.5" customHeight="1">
      <c r="A40" s="27"/>
      <c r="B40" s="100"/>
      <c r="C40" s="48">
        <v>2360</v>
      </c>
      <c r="D40" s="34" t="s">
        <v>65</v>
      </c>
      <c r="E40" s="53">
        <v>500</v>
      </c>
      <c r="F40" s="83"/>
      <c r="G40" s="83"/>
      <c r="H40" s="79">
        <f t="shared" si="1"/>
        <v>500</v>
      </c>
    </row>
    <row r="41" spans="1:8" ht="15">
      <c r="A41" s="27"/>
      <c r="B41" s="37">
        <v>75023</v>
      </c>
      <c r="C41" s="30"/>
      <c r="D41" s="31" t="s">
        <v>10</v>
      </c>
      <c r="E41" s="52">
        <f>E42+E43+E44</f>
        <v>13150</v>
      </c>
      <c r="F41" s="52">
        <f>F42+F43+F44</f>
        <v>0</v>
      </c>
      <c r="G41" s="52">
        <f>G42+G43+G44</f>
        <v>0</v>
      </c>
      <c r="H41" s="81">
        <f t="shared" si="1"/>
        <v>13150</v>
      </c>
    </row>
    <row r="42" spans="1:8" s="43" customFormat="1" ht="14.25">
      <c r="A42" s="85"/>
      <c r="B42" s="100"/>
      <c r="C42" s="87">
        <v>830</v>
      </c>
      <c r="D42" s="34" t="s">
        <v>11</v>
      </c>
      <c r="E42" s="53">
        <v>250</v>
      </c>
      <c r="F42" s="53"/>
      <c r="G42" s="53"/>
      <c r="H42" s="79">
        <f t="shared" si="1"/>
        <v>250</v>
      </c>
    </row>
    <row r="43" spans="1:8" s="43" customFormat="1" ht="14.25">
      <c r="A43" s="85"/>
      <c r="B43" s="100"/>
      <c r="C43" s="87">
        <v>920</v>
      </c>
      <c r="D43" s="34" t="s">
        <v>96</v>
      </c>
      <c r="E43" s="53">
        <v>11200</v>
      </c>
      <c r="F43" s="53"/>
      <c r="G43" s="53"/>
      <c r="H43" s="79">
        <f t="shared" si="1"/>
        <v>11200</v>
      </c>
    </row>
    <row r="44" spans="1:8" ht="15">
      <c r="A44" s="32"/>
      <c r="B44" s="39"/>
      <c r="C44" s="48">
        <v>970</v>
      </c>
      <c r="D44" s="34" t="s">
        <v>72</v>
      </c>
      <c r="E44" s="53">
        <v>1700</v>
      </c>
      <c r="F44" s="83"/>
      <c r="G44" s="83"/>
      <c r="H44" s="79">
        <f t="shared" si="1"/>
        <v>1700</v>
      </c>
    </row>
    <row r="45" spans="1:8" s="57" customFormat="1" ht="30">
      <c r="A45" s="32">
        <v>751</v>
      </c>
      <c r="B45" s="47"/>
      <c r="C45" s="35"/>
      <c r="D45" s="29" t="s">
        <v>44</v>
      </c>
      <c r="E45" s="51">
        <f>E46+E48+E50</f>
        <v>8295</v>
      </c>
      <c r="F45" s="51">
        <f>F46+F48+F50</f>
        <v>20199</v>
      </c>
      <c r="G45" s="51">
        <f>G46+G48+G50</f>
        <v>0</v>
      </c>
      <c r="H45" s="80">
        <f t="shared" si="1"/>
        <v>28494</v>
      </c>
    </row>
    <row r="46" spans="1:8" ht="30">
      <c r="A46" s="36"/>
      <c r="B46" s="37">
        <v>75101</v>
      </c>
      <c r="C46" s="30"/>
      <c r="D46" s="101" t="s">
        <v>12</v>
      </c>
      <c r="E46" s="52">
        <f>E47</f>
        <v>1405</v>
      </c>
      <c r="F46" s="52">
        <f>F47</f>
        <v>0</v>
      </c>
      <c r="G46" s="52">
        <f>G47</f>
        <v>0</v>
      </c>
      <c r="H46" s="81">
        <f t="shared" si="1"/>
        <v>1405</v>
      </c>
    </row>
    <row r="47" spans="1:8" ht="42.75">
      <c r="A47" s="38"/>
      <c r="B47" s="39"/>
      <c r="C47" s="33">
        <v>2010</v>
      </c>
      <c r="D47" s="34" t="s">
        <v>9</v>
      </c>
      <c r="E47" s="53">
        <v>1405</v>
      </c>
      <c r="F47" s="83"/>
      <c r="G47" s="83"/>
      <c r="H47" s="79">
        <f t="shared" si="1"/>
        <v>1405</v>
      </c>
    </row>
    <row r="48" spans="1:8" s="50" customFormat="1" ht="15">
      <c r="A48" s="38"/>
      <c r="B48" s="46">
        <v>75107</v>
      </c>
      <c r="C48" s="30"/>
      <c r="D48" s="31" t="s">
        <v>101</v>
      </c>
      <c r="E48" s="52">
        <f>E49</f>
        <v>0</v>
      </c>
      <c r="F48" s="52">
        <f>F49</f>
        <v>10434</v>
      </c>
      <c r="G48" s="52">
        <f>G49</f>
        <v>0</v>
      </c>
      <c r="H48" s="81">
        <f t="shared" si="1"/>
        <v>10434</v>
      </c>
    </row>
    <row r="49" spans="1:8" ht="42.75">
      <c r="A49" s="38"/>
      <c r="B49" s="39"/>
      <c r="C49" s="33">
        <v>2010</v>
      </c>
      <c r="D49" s="34" t="s">
        <v>9</v>
      </c>
      <c r="E49" s="53">
        <v>0</v>
      </c>
      <c r="F49" s="83">
        <v>10434</v>
      </c>
      <c r="G49" s="83"/>
      <c r="H49" s="79">
        <f t="shared" si="1"/>
        <v>10434</v>
      </c>
    </row>
    <row r="50" spans="1:8" s="67" customFormat="1" ht="15">
      <c r="A50" s="88"/>
      <c r="B50" s="46">
        <v>75108</v>
      </c>
      <c r="C50" s="30"/>
      <c r="D50" s="31" t="s">
        <v>98</v>
      </c>
      <c r="E50" s="62">
        <f>E51</f>
        <v>6890</v>
      </c>
      <c r="F50" s="62">
        <f>F51</f>
        <v>9765</v>
      </c>
      <c r="G50" s="62">
        <f>G51</f>
        <v>0</v>
      </c>
      <c r="H50" s="81">
        <f t="shared" si="1"/>
        <v>16655</v>
      </c>
    </row>
    <row r="51" spans="1:8" ht="42.75">
      <c r="A51" s="38"/>
      <c r="B51" s="39"/>
      <c r="C51" s="33">
        <v>2010</v>
      </c>
      <c r="D51" s="34" t="s">
        <v>9</v>
      </c>
      <c r="E51" s="53">
        <v>6890</v>
      </c>
      <c r="F51" s="83">
        <v>9765</v>
      </c>
      <c r="G51" s="83"/>
      <c r="H51" s="79">
        <f t="shared" si="1"/>
        <v>16655</v>
      </c>
    </row>
    <row r="52" spans="1:8" s="58" customFormat="1" ht="15.75" customHeight="1">
      <c r="A52" s="38">
        <v>754</v>
      </c>
      <c r="B52" s="47"/>
      <c r="C52" s="35"/>
      <c r="D52" s="29" t="s">
        <v>48</v>
      </c>
      <c r="E52" s="51">
        <f>E53+E55</f>
        <v>10040</v>
      </c>
      <c r="F52" s="51">
        <f>F53+F55</f>
        <v>0</v>
      </c>
      <c r="G52" s="51">
        <f>G53+G55</f>
        <v>0</v>
      </c>
      <c r="H52" s="80">
        <f t="shared" si="1"/>
        <v>10040</v>
      </c>
    </row>
    <row r="53" spans="1:8" s="67" customFormat="1" ht="15.75" customHeight="1">
      <c r="A53" s="88"/>
      <c r="B53" s="46">
        <v>75412</v>
      </c>
      <c r="C53" s="30"/>
      <c r="D53" s="31" t="s">
        <v>99</v>
      </c>
      <c r="E53" s="62">
        <f>E54</f>
        <v>3040</v>
      </c>
      <c r="F53" s="62">
        <f>F54</f>
        <v>0</v>
      </c>
      <c r="G53" s="62">
        <f>G54</f>
        <v>0</v>
      </c>
      <c r="H53" s="81">
        <f t="shared" si="1"/>
        <v>3040</v>
      </c>
    </row>
    <row r="54" spans="1:8" s="63" customFormat="1" ht="43.5" customHeight="1">
      <c r="A54" s="89"/>
      <c r="B54" s="39"/>
      <c r="C54" s="33">
        <v>6260</v>
      </c>
      <c r="D54" s="34" t="s">
        <v>79</v>
      </c>
      <c r="E54" s="65">
        <v>3040</v>
      </c>
      <c r="F54" s="65"/>
      <c r="G54" s="65"/>
      <c r="H54" s="79">
        <f t="shared" si="1"/>
        <v>3040</v>
      </c>
    </row>
    <row r="55" spans="1:8" ht="15">
      <c r="A55" s="38"/>
      <c r="B55" s="46">
        <v>75414</v>
      </c>
      <c r="C55" s="33"/>
      <c r="D55" s="31" t="s">
        <v>49</v>
      </c>
      <c r="E55" s="52">
        <f>E56</f>
        <v>7000</v>
      </c>
      <c r="F55" s="52">
        <f>F56</f>
        <v>0</v>
      </c>
      <c r="G55" s="52">
        <f>G56</f>
        <v>0</v>
      </c>
      <c r="H55" s="81">
        <f t="shared" si="1"/>
        <v>7000</v>
      </c>
    </row>
    <row r="56" spans="1:8" ht="42.75">
      <c r="A56" s="38"/>
      <c r="B56" s="39"/>
      <c r="C56" s="33">
        <v>6310</v>
      </c>
      <c r="D56" s="34" t="s">
        <v>34</v>
      </c>
      <c r="E56" s="53">
        <v>7000</v>
      </c>
      <c r="F56" s="83"/>
      <c r="G56" s="83"/>
      <c r="H56" s="79">
        <f t="shared" si="1"/>
        <v>7000</v>
      </c>
    </row>
    <row r="57" spans="1:8" s="57" customFormat="1" ht="45.75" customHeight="1">
      <c r="A57" s="36">
        <v>756</v>
      </c>
      <c r="B57" s="40"/>
      <c r="C57" s="41"/>
      <c r="D57" s="29" t="s">
        <v>50</v>
      </c>
      <c r="E57" s="51">
        <f>E58+E60+E67+E76+E80</f>
        <v>2659750</v>
      </c>
      <c r="F57" s="51">
        <f>F58+F60+F67+F76+F80</f>
        <v>0</v>
      </c>
      <c r="G57" s="51">
        <f>G58+G60+G67+G76+G80</f>
        <v>0</v>
      </c>
      <c r="H57" s="80">
        <f t="shared" si="1"/>
        <v>2659750</v>
      </c>
    </row>
    <row r="58" spans="1:8" ht="15.75" customHeight="1">
      <c r="A58" s="27"/>
      <c r="B58" s="37">
        <v>75601</v>
      </c>
      <c r="C58" s="42"/>
      <c r="D58" s="31" t="s">
        <v>17</v>
      </c>
      <c r="E58" s="52">
        <f>E59</f>
        <v>4000</v>
      </c>
      <c r="F58" s="52">
        <f>F59</f>
        <v>0</v>
      </c>
      <c r="G58" s="52">
        <f>G59</f>
        <v>0</v>
      </c>
      <c r="H58" s="81">
        <f t="shared" si="1"/>
        <v>4000</v>
      </c>
    </row>
    <row r="59" spans="1:8" ht="28.5">
      <c r="A59" s="32"/>
      <c r="B59" s="39"/>
      <c r="C59" s="48">
        <v>350</v>
      </c>
      <c r="D59" s="34" t="s">
        <v>14</v>
      </c>
      <c r="E59" s="53">
        <v>4000</v>
      </c>
      <c r="F59" s="83"/>
      <c r="G59" s="83"/>
      <c r="H59" s="79">
        <f t="shared" si="1"/>
        <v>4000</v>
      </c>
    </row>
    <row r="60" spans="1:8" ht="45.75" customHeight="1">
      <c r="A60" s="27"/>
      <c r="B60" s="37">
        <v>75615</v>
      </c>
      <c r="C60" s="30"/>
      <c r="D60" s="31" t="s">
        <v>66</v>
      </c>
      <c r="E60" s="52">
        <f>E61+E62+E63+E64+E65+E66</f>
        <v>543750</v>
      </c>
      <c r="F60" s="52">
        <f>F61+F62+F63+F64+F65+F66</f>
        <v>0</v>
      </c>
      <c r="G60" s="52">
        <f>G61+G62+G63+G64+G65+G66</f>
        <v>0</v>
      </c>
      <c r="H60" s="81">
        <f t="shared" si="1"/>
        <v>543750</v>
      </c>
    </row>
    <row r="61" spans="1:8" ht="15" customHeight="1">
      <c r="A61" s="32"/>
      <c r="B61" s="39"/>
      <c r="C61" s="48">
        <v>310</v>
      </c>
      <c r="D61" s="34" t="s">
        <v>43</v>
      </c>
      <c r="E61" s="53">
        <v>460000</v>
      </c>
      <c r="F61" s="83"/>
      <c r="G61" s="83"/>
      <c r="H61" s="79">
        <f t="shared" si="1"/>
        <v>460000</v>
      </c>
    </row>
    <row r="62" spans="1:8" ht="15" customHeight="1">
      <c r="A62" s="32"/>
      <c r="B62" s="39"/>
      <c r="C62" s="48">
        <v>320</v>
      </c>
      <c r="D62" s="34" t="s">
        <v>18</v>
      </c>
      <c r="E62" s="53">
        <v>50000</v>
      </c>
      <c r="F62" s="83"/>
      <c r="G62" s="83"/>
      <c r="H62" s="79">
        <f t="shared" si="1"/>
        <v>50000</v>
      </c>
    </row>
    <row r="63" spans="1:8" ht="15" customHeight="1">
      <c r="A63" s="32"/>
      <c r="B63" s="39"/>
      <c r="C63" s="48">
        <v>330</v>
      </c>
      <c r="D63" s="34" t="s">
        <v>19</v>
      </c>
      <c r="E63" s="53">
        <v>25000</v>
      </c>
      <c r="F63" s="83"/>
      <c r="G63" s="83"/>
      <c r="H63" s="79">
        <f t="shared" si="1"/>
        <v>25000</v>
      </c>
    </row>
    <row r="64" spans="1:8" ht="15" customHeight="1">
      <c r="A64" s="32"/>
      <c r="B64" s="39"/>
      <c r="C64" s="48">
        <v>340</v>
      </c>
      <c r="D64" s="34" t="s">
        <v>20</v>
      </c>
      <c r="E64" s="53">
        <v>1500</v>
      </c>
      <c r="F64" s="83"/>
      <c r="G64" s="83"/>
      <c r="H64" s="79">
        <f t="shared" si="1"/>
        <v>1500</v>
      </c>
    </row>
    <row r="65" spans="1:8" ht="15">
      <c r="A65" s="32"/>
      <c r="B65" s="39"/>
      <c r="C65" s="48">
        <v>500</v>
      </c>
      <c r="D65" s="34" t="s">
        <v>21</v>
      </c>
      <c r="E65" s="53">
        <v>5000</v>
      </c>
      <c r="F65" s="83"/>
      <c r="G65" s="83"/>
      <c r="H65" s="79">
        <f t="shared" si="1"/>
        <v>5000</v>
      </c>
    </row>
    <row r="66" spans="1:8" ht="28.5">
      <c r="A66" s="32"/>
      <c r="B66" s="39"/>
      <c r="C66" s="48">
        <v>2440</v>
      </c>
      <c r="D66" s="34" t="s">
        <v>92</v>
      </c>
      <c r="E66" s="53">
        <v>2250</v>
      </c>
      <c r="F66" s="83"/>
      <c r="G66" s="83"/>
      <c r="H66" s="79">
        <f t="shared" si="1"/>
        <v>2250</v>
      </c>
    </row>
    <row r="67" spans="1:8" s="50" customFormat="1" ht="45">
      <c r="A67" s="32"/>
      <c r="B67" s="46">
        <v>75616</v>
      </c>
      <c r="C67" s="49"/>
      <c r="D67" s="31" t="s">
        <v>58</v>
      </c>
      <c r="E67" s="52">
        <f>SUM(E68:E75)</f>
        <v>688000</v>
      </c>
      <c r="F67" s="52">
        <f>SUM(F68:F75)</f>
        <v>0</v>
      </c>
      <c r="G67" s="52">
        <f>SUM(G68:G75)</f>
        <v>0</v>
      </c>
      <c r="H67" s="81">
        <f t="shared" si="1"/>
        <v>688000</v>
      </c>
    </row>
    <row r="68" spans="1:8" ht="15">
      <c r="A68" s="32"/>
      <c r="B68" s="39"/>
      <c r="C68" s="48">
        <v>310</v>
      </c>
      <c r="D68" s="34" t="s">
        <v>43</v>
      </c>
      <c r="E68" s="53">
        <v>280000</v>
      </c>
      <c r="F68" s="83"/>
      <c r="G68" s="83"/>
      <c r="H68" s="79">
        <f t="shared" si="1"/>
        <v>280000</v>
      </c>
    </row>
    <row r="69" spans="1:8" ht="15">
      <c r="A69" s="32"/>
      <c r="B69" s="39"/>
      <c r="C69" s="48">
        <v>320</v>
      </c>
      <c r="D69" s="34" t="s">
        <v>18</v>
      </c>
      <c r="E69" s="53">
        <v>320000</v>
      </c>
      <c r="F69" s="83"/>
      <c r="G69" s="83"/>
      <c r="H69" s="79">
        <f t="shared" si="1"/>
        <v>320000</v>
      </c>
    </row>
    <row r="70" spans="1:8" ht="15">
      <c r="A70" s="32"/>
      <c r="B70" s="39"/>
      <c r="C70" s="48">
        <v>330</v>
      </c>
      <c r="D70" s="34" t="s">
        <v>19</v>
      </c>
      <c r="E70" s="53">
        <v>6500</v>
      </c>
      <c r="F70" s="83"/>
      <c r="G70" s="83"/>
      <c r="H70" s="79">
        <f t="shared" si="1"/>
        <v>6500</v>
      </c>
    </row>
    <row r="71" spans="1:8" ht="15">
      <c r="A71" s="32"/>
      <c r="B71" s="39"/>
      <c r="C71" s="48">
        <v>340</v>
      </c>
      <c r="D71" s="34" t="s">
        <v>20</v>
      </c>
      <c r="E71" s="53">
        <v>60000</v>
      </c>
      <c r="F71" s="83"/>
      <c r="G71" s="83"/>
      <c r="H71" s="79">
        <f t="shared" si="1"/>
        <v>60000</v>
      </c>
    </row>
    <row r="72" spans="1:8" ht="15">
      <c r="A72" s="32"/>
      <c r="B72" s="39"/>
      <c r="C72" s="48">
        <v>360</v>
      </c>
      <c r="D72" s="34" t="s">
        <v>22</v>
      </c>
      <c r="E72" s="53">
        <v>5000</v>
      </c>
      <c r="F72" s="83"/>
      <c r="G72" s="83"/>
      <c r="H72" s="79">
        <f t="shared" si="1"/>
        <v>5000</v>
      </c>
    </row>
    <row r="73" spans="1:8" ht="15">
      <c r="A73" s="32"/>
      <c r="B73" s="39"/>
      <c r="C73" s="48">
        <v>370</v>
      </c>
      <c r="D73" s="34" t="s">
        <v>41</v>
      </c>
      <c r="E73" s="53">
        <v>500</v>
      </c>
      <c r="F73" s="83"/>
      <c r="G73" s="83"/>
      <c r="H73" s="79">
        <f t="shared" si="1"/>
        <v>500</v>
      </c>
    </row>
    <row r="74" spans="1:8" ht="15">
      <c r="A74" s="32"/>
      <c r="B74" s="39"/>
      <c r="C74" s="48">
        <v>430</v>
      </c>
      <c r="D74" s="34" t="s">
        <v>42</v>
      </c>
      <c r="E74" s="53">
        <v>1000</v>
      </c>
      <c r="F74" s="83"/>
      <c r="G74" s="83"/>
      <c r="H74" s="79">
        <f t="shared" si="1"/>
        <v>1000</v>
      </c>
    </row>
    <row r="75" spans="1:8" ht="15">
      <c r="A75" s="32"/>
      <c r="B75" s="39"/>
      <c r="C75" s="48">
        <v>500</v>
      </c>
      <c r="D75" s="34" t="s">
        <v>21</v>
      </c>
      <c r="E75" s="53">
        <v>15000</v>
      </c>
      <c r="F75" s="83"/>
      <c r="G75" s="83"/>
      <c r="H75" s="79">
        <f t="shared" si="1"/>
        <v>15000</v>
      </c>
    </row>
    <row r="76" spans="1:8" ht="28.5" customHeight="1">
      <c r="A76" s="27"/>
      <c r="B76" s="37">
        <v>75618</v>
      </c>
      <c r="C76" s="30"/>
      <c r="D76" s="31" t="s">
        <v>38</v>
      </c>
      <c r="E76" s="52">
        <f>SUM(E77:E79)</f>
        <v>102300</v>
      </c>
      <c r="F76" s="52">
        <f>SUM(F77:F79)</f>
        <v>0</v>
      </c>
      <c r="G76" s="52">
        <f>SUM(G77:G79)</f>
        <v>0</v>
      </c>
      <c r="H76" s="81">
        <f t="shared" si="1"/>
        <v>102300</v>
      </c>
    </row>
    <row r="77" spans="1:8" ht="15.75" customHeight="1">
      <c r="A77" s="27"/>
      <c r="B77" s="37"/>
      <c r="C77" s="48">
        <v>410</v>
      </c>
      <c r="D77" s="34" t="s">
        <v>47</v>
      </c>
      <c r="E77" s="53">
        <v>20000</v>
      </c>
      <c r="F77" s="83"/>
      <c r="G77" s="83"/>
      <c r="H77" s="79">
        <f t="shared" si="1"/>
        <v>20000</v>
      </c>
    </row>
    <row r="78" spans="1:8" ht="15" customHeight="1">
      <c r="A78" s="32"/>
      <c r="B78" s="39"/>
      <c r="C78" s="48">
        <v>480</v>
      </c>
      <c r="D78" s="34" t="s">
        <v>67</v>
      </c>
      <c r="E78" s="53">
        <v>81300</v>
      </c>
      <c r="F78" s="83"/>
      <c r="G78" s="83"/>
      <c r="H78" s="79">
        <f t="shared" si="1"/>
        <v>81300</v>
      </c>
    </row>
    <row r="79" spans="1:8" ht="15.75" customHeight="1">
      <c r="A79" s="27"/>
      <c r="B79" s="37"/>
      <c r="C79" s="48">
        <v>590</v>
      </c>
      <c r="D79" s="34" t="s">
        <v>23</v>
      </c>
      <c r="E79" s="53">
        <v>1000</v>
      </c>
      <c r="F79" s="83"/>
      <c r="G79" s="83"/>
      <c r="H79" s="79">
        <f t="shared" si="1"/>
        <v>1000</v>
      </c>
    </row>
    <row r="80" spans="1:8" ht="29.25" customHeight="1">
      <c r="A80" s="32"/>
      <c r="B80" s="46">
        <v>75621</v>
      </c>
      <c r="C80" s="49"/>
      <c r="D80" s="31" t="s">
        <v>33</v>
      </c>
      <c r="E80" s="52">
        <f>SUM(E81:E82)</f>
        <v>1321700</v>
      </c>
      <c r="F80" s="52">
        <f>SUM(F81:F82)</f>
        <v>0</v>
      </c>
      <c r="G80" s="52">
        <f>SUM(G81:G82)</f>
        <v>0</v>
      </c>
      <c r="H80" s="81">
        <f t="shared" si="1"/>
        <v>1321700</v>
      </c>
    </row>
    <row r="81" spans="1:8" ht="15.75" customHeight="1">
      <c r="A81" s="27"/>
      <c r="B81" s="37"/>
      <c r="C81" s="48">
        <v>10</v>
      </c>
      <c r="D81" s="34" t="s">
        <v>24</v>
      </c>
      <c r="E81" s="53">
        <v>1286700</v>
      </c>
      <c r="F81" s="83"/>
      <c r="G81" s="83"/>
      <c r="H81" s="79">
        <f t="shared" si="1"/>
        <v>1286700</v>
      </c>
    </row>
    <row r="82" spans="1:8" ht="15" customHeight="1">
      <c r="A82" s="32"/>
      <c r="B82" s="39"/>
      <c r="C82" s="48">
        <v>20</v>
      </c>
      <c r="D82" s="34" t="s">
        <v>40</v>
      </c>
      <c r="E82" s="53">
        <v>35000</v>
      </c>
      <c r="F82" s="83"/>
      <c r="G82" s="83"/>
      <c r="H82" s="79">
        <f t="shared" si="1"/>
        <v>35000</v>
      </c>
    </row>
    <row r="83" spans="1:8" s="57" customFormat="1" ht="15.75" customHeight="1">
      <c r="A83" s="27">
        <v>758</v>
      </c>
      <c r="B83" s="40"/>
      <c r="C83" s="35"/>
      <c r="D83" s="29" t="s">
        <v>25</v>
      </c>
      <c r="E83" s="51">
        <f>E84+E86</f>
        <v>8146104</v>
      </c>
      <c r="F83" s="51">
        <f>F84+F86</f>
        <v>0</v>
      </c>
      <c r="G83" s="51">
        <f>G84+G86</f>
        <v>0</v>
      </c>
      <c r="H83" s="80">
        <f t="shared" si="1"/>
        <v>8146104</v>
      </c>
    </row>
    <row r="84" spans="1:8" ht="30">
      <c r="A84" s="27"/>
      <c r="B84" s="37">
        <v>75801</v>
      </c>
      <c r="C84" s="30"/>
      <c r="D84" s="31" t="s">
        <v>26</v>
      </c>
      <c r="E84" s="52">
        <f>E85</f>
        <v>5040049</v>
      </c>
      <c r="F84" s="52">
        <f>F85</f>
        <v>0</v>
      </c>
      <c r="G84" s="52">
        <f>G85</f>
        <v>0</v>
      </c>
      <c r="H84" s="81">
        <f t="shared" si="1"/>
        <v>5040049</v>
      </c>
    </row>
    <row r="85" spans="1:8" ht="15">
      <c r="A85" s="27"/>
      <c r="B85" s="37"/>
      <c r="C85" s="33">
        <v>2920</v>
      </c>
      <c r="D85" s="34" t="s">
        <v>39</v>
      </c>
      <c r="E85" s="53">
        <v>5040049</v>
      </c>
      <c r="F85" s="83"/>
      <c r="G85" s="83"/>
      <c r="H85" s="79">
        <f t="shared" si="1"/>
        <v>5040049</v>
      </c>
    </row>
    <row r="86" spans="1:8" ht="15">
      <c r="A86" s="27"/>
      <c r="B86" s="37">
        <v>75807</v>
      </c>
      <c r="C86" s="30"/>
      <c r="D86" s="31" t="s">
        <v>53</v>
      </c>
      <c r="E86" s="52">
        <f>E87</f>
        <v>3106055</v>
      </c>
      <c r="F86" s="52">
        <f>F87</f>
        <v>0</v>
      </c>
      <c r="G86" s="52">
        <f>G87</f>
        <v>0</v>
      </c>
      <c r="H86" s="81">
        <f t="shared" si="1"/>
        <v>3106055</v>
      </c>
    </row>
    <row r="87" spans="1:8" ht="15">
      <c r="A87" s="27"/>
      <c r="B87" s="37"/>
      <c r="C87" s="33">
        <v>2920</v>
      </c>
      <c r="D87" s="34" t="s">
        <v>39</v>
      </c>
      <c r="E87" s="53">
        <v>3106055</v>
      </c>
      <c r="F87" s="83"/>
      <c r="G87" s="83"/>
      <c r="H87" s="79">
        <f t="shared" si="1"/>
        <v>3106055</v>
      </c>
    </row>
    <row r="88" spans="1:8" s="57" customFormat="1" ht="15">
      <c r="A88" s="27">
        <v>801</v>
      </c>
      <c r="B88" s="40"/>
      <c r="C88" s="35"/>
      <c r="D88" s="29" t="s">
        <v>27</v>
      </c>
      <c r="E88" s="51">
        <f>E89+E94</f>
        <v>85220</v>
      </c>
      <c r="F88" s="51">
        <f>F89+F94</f>
        <v>0</v>
      </c>
      <c r="G88" s="51">
        <f>G89+G94</f>
        <v>0</v>
      </c>
      <c r="H88" s="80">
        <f t="shared" si="1"/>
        <v>85220</v>
      </c>
    </row>
    <row r="89" spans="1:8" ht="15.75" customHeight="1">
      <c r="A89" s="27"/>
      <c r="B89" s="37">
        <v>80101</v>
      </c>
      <c r="C89" s="30"/>
      <c r="D89" s="31" t="s">
        <v>35</v>
      </c>
      <c r="E89" s="52">
        <f>E90+E91+E92+E93</f>
        <v>66295</v>
      </c>
      <c r="F89" s="52">
        <f>F90+F91+F92+F93</f>
        <v>0</v>
      </c>
      <c r="G89" s="52">
        <f>G90+G91+G92+G93</f>
        <v>0</v>
      </c>
      <c r="H89" s="81">
        <f t="shared" si="1"/>
        <v>66295</v>
      </c>
    </row>
    <row r="90" spans="1:8" ht="15.75" customHeight="1">
      <c r="A90" s="27"/>
      <c r="B90" s="37"/>
      <c r="C90" s="48">
        <v>830</v>
      </c>
      <c r="D90" s="34" t="s">
        <v>11</v>
      </c>
      <c r="E90" s="53">
        <v>7700</v>
      </c>
      <c r="F90" s="83"/>
      <c r="G90" s="83"/>
      <c r="H90" s="79">
        <f aca="true" t="shared" si="5" ref="H90:H132">E90+F90-G90</f>
        <v>7700</v>
      </c>
    </row>
    <row r="91" spans="1:8" ht="30" customHeight="1">
      <c r="A91" s="27"/>
      <c r="B91" s="37"/>
      <c r="C91" s="48">
        <v>2030</v>
      </c>
      <c r="D91" s="34" t="s">
        <v>86</v>
      </c>
      <c r="E91" s="53">
        <v>4775</v>
      </c>
      <c r="F91" s="83"/>
      <c r="G91" s="83"/>
      <c r="H91" s="79">
        <f t="shared" si="5"/>
        <v>4775</v>
      </c>
    </row>
    <row r="92" spans="1:8" ht="30" customHeight="1">
      <c r="A92" s="27"/>
      <c r="B92" s="37"/>
      <c r="C92" s="48">
        <v>2033</v>
      </c>
      <c r="D92" s="34" t="s">
        <v>81</v>
      </c>
      <c r="E92" s="53">
        <v>53773</v>
      </c>
      <c r="F92" s="83"/>
      <c r="G92" s="83"/>
      <c r="H92" s="79">
        <f t="shared" si="5"/>
        <v>53773</v>
      </c>
    </row>
    <row r="93" spans="1:8" ht="18.75" customHeight="1">
      <c r="A93" s="27"/>
      <c r="B93" s="37"/>
      <c r="C93" s="48">
        <v>2390</v>
      </c>
      <c r="D93" s="34" t="s">
        <v>97</v>
      </c>
      <c r="E93" s="53">
        <v>47</v>
      </c>
      <c r="F93" s="83"/>
      <c r="G93" s="83"/>
      <c r="H93" s="79">
        <f t="shared" si="5"/>
        <v>47</v>
      </c>
    </row>
    <row r="94" spans="1:8" s="50" customFormat="1" ht="15" customHeight="1">
      <c r="A94" s="27"/>
      <c r="B94" s="37">
        <v>80110</v>
      </c>
      <c r="C94" s="49"/>
      <c r="D94" s="31" t="s">
        <v>82</v>
      </c>
      <c r="E94" s="52">
        <f>E95+E96+E97+E98</f>
        <v>18925</v>
      </c>
      <c r="F94" s="52">
        <f>F95+F96+F97+F98</f>
        <v>0</v>
      </c>
      <c r="G94" s="52">
        <f>G95+G96+G97+G98</f>
        <v>0</v>
      </c>
      <c r="H94" s="81">
        <f t="shared" si="5"/>
        <v>18925</v>
      </c>
    </row>
    <row r="95" spans="1:8" ht="30" customHeight="1">
      <c r="A95" s="27"/>
      <c r="B95" s="37"/>
      <c r="C95" s="48">
        <v>2033</v>
      </c>
      <c r="D95" s="34" t="s">
        <v>81</v>
      </c>
      <c r="E95" s="53">
        <v>9698</v>
      </c>
      <c r="F95" s="83"/>
      <c r="G95" s="83"/>
      <c r="H95" s="79">
        <f t="shared" si="5"/>
        <v>9698</v>
      </c>
    </row>
    <row r="96" spans="1:8" ht="18.75" customHeight="1">
      <c r="A96" s="27"/>
      <c r="B96" s="37"/>
      <c r="C96" s="48">
        <v>2390</v>
      </c>
      <c r="D96" s="34" t="s">
        <v>97</v>
      </c>
      <c r="E96" s="53">
        <v>227</v>
      </c>
      <c r="F96" s="83"/>
      <c r="G96" s="83"/>
      <c r="H96" s="79">
        <f t="shared" si="5"/>
        <v>227</v>
      </c>
    </row>
    <row r="97" spans="1:8" ht="30" customHeight="1">
      <c r="A97" s="27"/>
      <c r="B97" s="37"/>
      <c r="C97" s="48">
        <v>2700</v>
      </c>
      <c r="D97" s="34" t="s">
        <v>87</v>
      </c>
      <c r="E97" s="53">
        <v>4000</v>
      </c>
      <c r="F97" s="83"/>
      <c r="G97" s="83"/>
      <c r="H97" s="79">
        <f t="shared" si="5"/>
        <v>4000</v>
      </c>
    </row>
    <row r="98" spans="1:8" ht="30" customHeight="1">
      <c r="A98" s="27"/>
      <c r="B98" s="37"/>
      <c r="C98" s="48">
        <v>2705</v>
      </c>
      <c r="D98" s="34" t="s">
        <v>85</v>
      </c>
      <c r="E98" s="53">
        <v>5000</v>
      </c>
      <c r="F98" s="83"/>
      <c r="G98" s="83"/>
      <c r="H98" s="79">
        <f t="shared" si="5"/>
        <v>5000</v>
      </c>
    </row>
    <row r="99" spans="1:8" s="58" customFormat="1" ht="15.75" customHeight="1">
      <c r="A99" s="27">
        <v>851</v>
      </c>
      <c r="B99" s="40"/>
      <c r="C99" s="82"/>
      <c r="D99" s="29" t="s">
        <v>77</v>
      </c>
      <c r="E99" s="51">
        <f aca="true" t="shared" si="6" ref="E99:G100">E100</f>
        <v>131100</v>
      </c>
      <c r="F99" s="51">
        <f t="shared" si="6"/>
        <v>0</v>
      </c>
      <c r="G99" s="51">
        <f t="shared" si="6"/>
        <v>0</v>
      </c>
      <c r="H99" s="80">
        <f t="shared" si="5"/>
        <v>131100</v>
      </c>
    </row>
    <row r="100" spans="1:8" ht="15.75" customHeight="1">
      <c r="A100" s="27"/>
      <c r="B100" s="37">
        <v>85121</v>
      </c>
      <c r="C100" s="48"/>
      <c r="D100" s="31" t="s">
        <v>78</v>
      </c>
      <c r="E100" s="52">
        <f t="shared" si="6"/>
        <v>131100</v>
      </c>
      <c r="F100" s="52">
        <f t="shared" si="6"/>
        <v>0</v>
      </c>
      <c r="G100" s="52">
        <f t="shared" si="6"/>
        <v>0</v>
      </c>
      <c r="H100" s="81">
        <f t="shared" si="5"/>
        <v>131100</v>
      </c>
    </row>
    <row r="101" spans="1:8" ht="44.25" customHeight="1">
      <c r="A101" s="27"/>
      <c r="B101" s="37"/>
      <c r="C101" s="48">
        <v>6260</v>
      </c>
      <c r="D101" s="34" t="s">
        <v>79</v>
      </c>
      <c r="E101" s="53">
        <v>131100</v>
      </c>
      <c r="F101" s="83"/>
      <c r="G101" s="83"/>
      <c r="H101" s="79">
        <f t="shared" si="5"/>
        <v>131100</v>
      </c>
    </row>
    <row r="102" spans="1:8" s="57" customFormat="1" ht="15">
      <c r="A102" s="27">
        <v>852</v>
      </c>
      <c r="B102" s="40"/>
      <c r="C102" s="35"/>
      <c r="D102" s="29" t="s">
        <v>51</v>
      </c>
      <c r="E102" s="51">
        <f>E103+E105+E107+E110+E112+E115</f>
        <v>1875597</v>
      </c>
      <c r="F102" s="51">
        <f>F103+F105+F107+F110+F112+F115</f>
        <v>43583</v>
      </c>
      <c r="G102" s="51">
        <f>G103+G105+G107+G110+G112+G115</f>
        <v>22316</v>
      </c>
      <c r="H102" s="80">
        <f t="shared" si="5"/>
        <v>1896864</v>
      </c>
    </row>
    <row r="103" spans="1:8" s="63" customFormat="1" ht="30">
      <c r="A103" s="61"/>
      <c r="B103" s="37">
        <v>85212</v>
      </c>
      <c r="C103" s="30"/>
      <c r="D103" s="64" t="s">
        <v>54</v>
      </c>
      <c r="E103" s="62">
        <f>E104</f>
        <v>1383300</v>
      </c>
      <c r="F103" s="62">
        <f>F104</f>
        <v>0</v>
      </c>
      <c r="G103" s="62">
        <f>G104</f>
        <v>0</v>
      </c>
      <c r="H103" s="81">
        <f t="shared" si="5"/>
        <v>1383300</v>
      </c>
    </row>
    <row r="104" spans="1:8" s="63" customFormat="1" ht="42.75">
      <c r="A104" s="66"/>
      <c r="B104" s="100"/>
      <c r="C104" s="33">
        <v>2010</v>
      </c>
      <c r="D104" s="34" t="s">
        <v>9</v>
      </c>
      <c r="E104" s="65">
        <v>1383300</v>
      </c>
      <c r="F104" s="79"/>
      <c r="G104" s="79"/>
      <c r="H104" s="79">
        <f t="shared" si="5"/>
        <v>1383300</v>
      </c>
    </row>
    <row r="105" spans="1:8" ht="45">
      <c r="A105" s="27"/>
      <c r="B105" s="37">
        <v>85213</v>
      </c>
      <c r="C105" s="30"/>
      <c r="D105" s="31" t="s">
        <v>52</v>
      </c>
      <c r="E105" s="52">
        <f>E106</f>
        <v>11700</v>
      </c>
      <c r="F105" s="52">
        <f>F106</f>
        <v>0</v>
      </c>
      <c r="G105" s="52">
        <f>G106</f>
        <v>5600</v>
      </c>
      <c r="H105" s="81">
        <f t="shared" si="5"/>
        <v>6100</v>
      </c>
    </row>
    <row r="106" spans="1:8" ht="42.75">
      <c r="A106" s="27"/>
      <c r="B106" s="37"/>
      <c r="C106" s="33">
        <v>2010</v>
      </c>
      <c r="D106" s="34" t="s">
        <v>9</v>
      </c>
      <c r="E106" s="53">
        <v>11700</v>
      </c>
      <c r="F106" s="83"/>
      <c r="G106" s="83">
        <v>5600</v>
      </c>
      <c r="H106" s="79">
        <f t="shared" si="5"/>
        <v>6100</v>
      </c>
    </row>
    <row r="107" spans="1:8" ht="15.75" customHeight="1">
      <c r="A107" s="27"/>
      <c r="B107" s="37">
        <v>85214</v>
      </c>
      <c r="C107" s="30"/>
      <c r="D107" s="31" t="s">
        <v>28</v>
      </c>
      <c r="E107" s="52">
        <f>E108+E109</f>
        <v>235200</v>
      </c>
      <c r="F107" s="52">
        <f>F108+F109</f>
        <v>0</v>
      </c>
      <c r="G107" s="52">
        <f>G108+G109</f>
        <v>8000</v>
      </c>
      <c r="H107" s="81">
        <f t="shared" si="5"/>
        <v>227200</v>
      </c>
    </row>
    <row r="108" spans="1:8" ht="42.75">
      <c r="A108" s="27"/>
      <c r="B108" s="37"/>
      <c r="C108" s="33">
        <v>2010</v>
      </c>
      <c r="D108" s="34" t="s">
        <v>9</v>
      </c>
      <c r="E108" s="53">
        <v>36200</v>
      </c>
      <c r="F108" s="83"/>
      <c r="G108" s="83">
        <v>8000</v>
      </c>
      <c r="H108" s="79">
        <f t="shared" si="5"/>
        <v>28200</v>
      </c>
    </row>
    <row r="109" spans="1:8" ht="28.5">
      <c r="A109" s="27"/>
      <c r="B109" s="37"/>
      <c r="C109" s="33">
        <v>2030</v>
      </c>
      <c r="D109" s="34" t="s">
        <v>13</v>
      </c>
      <c r="E109" s="53">
        <v>199000</v>
      </c>
      <c r="F109" s="83"/>
      <c r="G109" s="83"/>
      <c r="H109" s="79">
        <f t="shared" si="5"/>
        <v>199000</v>
      </c>
    </row>
    <row r="110" spans="1:8" ht="15">
      <c r="A110" s="32"/>
      <c r="B110" s="46">
        <v>85219</v>
      </c>
      <c r="C110" s="30"/>
      <c r="D110" s="31" t="s">
        <v>29</v>
      </c>
      <c r="E110" s="52">
        <f>E111</f>
        <v>121500</v>
      </c>
      <c r="F110" s="52">
        <f>F111</f>
        <v>6300</v>
      </c>
      <c r="G110" s="52">
        <f>G111</f>
        <v>0</v>
      </c>
      <c r="H110" s="81">
        <f t="shared" si="5"/>
        <v>127800</v>
      </c>
    </row>
    <row r="111" spans="1:8" ht="28.5">
      <c r="A111" s="32"/>
      <c r="B111" s="39"/>
      <c r="C111" s="33">
        <v>2030</v>
      </c>
      <c r="D111" s="34" t="s">
        <v>13</v>
      </c>
      <c r="E111" s="53">
        <v>121500</v>
      </c>
      <c r="F111" s="83">
        <v>6300</v>
      </c>
      <c r="G111" s="83"/>
      <c r="H111" s="79">
        <f t="shared" si="5"/>
        <v>127800</v>
      </c>
    </row>
    <row r="112" spans="1:8" ht="15">
      <c r="A112" s="32"/>
      <c r="B112" s="46">
        <v>85228</v>
      </c>
      <c r="C112" s="30"/>
      <c r="D112" s="31" t="s">
        <v>46</v>
      </c>
      <c r="E112" s="52">
        <f>E113+E114</f>
        <v>40800</v>
      </c>
      <c r="F112" s="52">
        <f>F113+F114</f>
        <v>0</v>
      </c>
      <c r="G112" s="52">
        <f>G113+G114</f>
        <v>8716</v>
      </c>
      <c r="H112" s="81">
        <f t="shared" si="5"/>
        <v>32084</v>
      </c>
    </row>
    <row r="113" spans="1:8" ht="42.75">
      <c r="A113" s="32"/>
      <c r="B113" s="39"/>
      <c r="C113" s="33">
        <v>2010</v>
      </c>
      <c r="D113" s="34" t="s">
        <v>9</v>
      </c>
      <c r="E113" s="53">
        <v>28800</v>
      </c>
      <c r="F113" s="83"/>
      <c r="G113" s="83">
        <v>8716</v>
      </c>
      <c r="H113" s="79">
        <f t="shared" si="5"/>
        <v>20084</v>
      </c>
    </row>
    <row r="114" spans="1:8" ht="15">
      <c r="A114" s="32"/>
      <c r="B114" s="39"/>
      <c r="C114" s="48">
        <v>830</v>
      </c>
      <c r="D114" s="34" t="s">
        <v>11</v>
      </c>
      <c r="E114" s="53">
        <v>12000</v>
      </c>
      <c r="F114" s="83"/>
      <c r="G114" s="83"/>
      <c r="H114" s="79">
        <f t="shared" si="5"/>
        <v>12000</v>
      </c>
    </row>
    <row r="115" spans="1:8" s="50" customFormat="1" ht="15">
      <c r="A115" s="32"/>
      <c r="B115" s="46">
        <v>85295</v>
      </c>
      <c r="C115" s="49"/>
      <c r="D115" s="31" t="s">
        <v>1</v>
      </c>
      <c r="E115" s="52">
        <f>E116</f>
        <v>83097</v>
      </c>
      <c r="F115" s="52">
        <f>F116</f>
        <v>37283</v>
      </c>
      <c r="G115" s="52">
        <f>G116</f>
        <v>0</v>
      </c>
      <c r="H115" s="81">
        <f t="shared" si="5"/>
        <v>120380</v>
      </c>
    </row>
    <row r="116" spans="1:8" ht="28.5">
      <c r="A116" s="32"/>
      <c r="B116" s="39"/>
      <c r="C116" s="48">
        <v>2030</v>
      </c>
      <c r="D116" s="34" t="s">
        <v>13</v>
      </c>
      <c r="E116" s="53">
        <v>83097</v>
      </c>
      <c r="F116" s="83">
        <v>37283</v>
      </c>
      <c r="G116" s="83"/>
      <c r="H116" s="79">
        <f t="shared" si="5"/>
        <v>120380</v>
      </c>
    </row>
    <row r="117" spans="1:8" s="58" customFormat="1" ht="15">
      <c r="A117" s="32">
        <v>854</v>
      </c>
      <c r="B117" s="47"/>
      <c r="C117" s="82"/>
      <c r="D117" s="29" t="s">
        <v>83</v>
      </c>
      <c r="E117" s="51">
        <f>+E118</f>
        <v>123378</v>
      </c>
      <c r="F117" s="51">
        <f>+F118</f>
        <v>0</v>
      </c>
      <c r="G117" s="51">
        <f>+G118</f>
        <v>0</v>
      </c>
      <c r="H117" s="80">
        <f t="shared" si="5"/>
        <v>123378</v>
      </c>
    </row>
    <row r="118" spans="1:8" s="67" customFormat="1" ht="15">
      <c r="A118" s="84"/>
      <c r="B118" s="46">
        <v>85415</v>
      </c>
      <c r="C118" s="49"/>
      <c r="D118" s="31" t="s">
        <v>84</v>
      </c>
      <c r="E118" s="62">
        <f>E119+E120</f>
        <v>123378</v>
      </c>
      <c r="F118" s="62">
        <f>F119+F120</f>
        <v>0</v>
      </c>
      <c r="G118" s="62">
        <f>G119+G120</f>
        <v>0</v>
      </c>
      <c r="H118" s="81">
        <f t="shared" si="5"/>
        <v>123378</v>
      </c>
    </row>
    <row r="119" spans="1:8" ht="28.5">
      <c r="A119" s="32"/>
      <c r="B119" s="39"/>
      <c r="C119" s="48">
        <v>2030</v>
      </c>
      <c r="D119" s="34" t="s">
        <v>13</v>
      </c>
      <c r="E119" s="53">
        <v>123308</v>
      </c>
      <c r="F119" s="83"/>
      <c r="G119" s="83"/>
      <c r="H119" s="79">
        <f t="shared" si="5"/>
        <v>123308</v>
      </c>
    </row>
    <row r="120" spans="1:8" ht="15">
      <c r="A120" s="32"/>
      <c r="B120" s="39"/>
      <c r="C120" s="48">
        <v>2390</v>
      </c>
      <c r="D120" s="34" t="s">
        <v>97</v>
      </c>
      <c r="E120" s="53">
        <v>70</v>
      </c>
      <c r="F120" s="83"/>
      <c r="G120" s="83"/>
      <c r="H120" s="79">
        <f t="shared" si="5"/>
        <v>70</v>
      </c>
    </row>
    <row r="121" spans="1:8" s="57" customFormat="1" ht="15.75" customHeight="1">
      <c r="A121" s="27">
        <v>900</v>
      </c>
      <c r="B121" s="40"/>
      <c r="C121" s="35"/>
      <c r="D121" s="29" t="s">
        <v>30</v>
      </c>
      <c r="E121" s="51">
        <f aca="true" t="shared" si="7" ref="E121:G122">E122</f>
        <v>703650</v>
      </c>
      <c r="F121" s="51">
        <f t="shared" si="7"/>
        <v>0</v>
      </c>
      <c r="G121" s="51">
        <f t="shared" si="7"/>
        <v>0</v>
      </c>
      <c r="H121" s="80">
        <f t="shared" si="5"/>
        <v>703650</v>
      </c>
    </row>
    <row r="122" spans="1:8" s="67" customFormat="1" ht="15.75" customHeight="1">
      <c r="A122" s="61"/>
      <c r="B122" s="37">
        <v>90001</v>
      </c>
      <c r="C122" s="30"/>
      <c r="D122" s="31" t="s">
        <v>55</v>
      </c>
      <c r="E122" s="62">
        <f t="shared" si="7"/>
        <v>703650</v>
      </c>
      <c r="F122" s="62">
        <f t="shared" si="7"/>
        <v>0</v>
      </c>
      <c r="G122" s="62">
        <f t="shared" si="7"/>
        <v>0</v>
      </c>
      <c r="H122" s="81">
        <f t="shared" si="5"/>
        <v>703650</v>
      </c>
    </row>
    <row r="123" spans="1:8" s="63" customFormat="1" ht="30" customHeight="1">
      <c r="A123" s="66"/>
      <c r="B123" s="100"/>
      <c r="C123" s="23">
        <v>6292</v>
      </c>
      <c r="D123" s="24" t="s">
        <v>37</v>
      </c>
      <c r="E123" s="65">
        <f>E125</f>
        <v>703650</v>
      </c>
      <c r="F123" s="79"/>
      <c r="G123" s="79"/>
      <c r="H123" s="79">
        <f t="shared" si="5"/>
        <v>703650</v>
      </c>
    </row>
    <row r="124" spans="1:8" s="63" customFormat="1" ht="15.75" customHeight="1">
      <c r="A124" s="66"/>
      <c r="B124" s="100"/>
      <c r="C124" s="23"/>
      <c r="D124" s="24" t="s">
        <v>61</v>
      </c>
      <c r="E124" s="65"/>
      <c r="F124" s="79"/>
      <c r="G124" s="79"/>
      <c r="H124" s="79"/>
    </row>
    <row r="125" spans="1:8" s="63" customFormat="1" ht="15.75" customHeight="1">
      <c r="A125" s="66"/>
      <c r="B125" s="100"/>
      <c r="C125" s="23"/>
      <c r="D125" s="24" t="s">
        <v>63</v>
      </c>
      <c r="E125" s="65">
        <v>703650</v>
      </c>
      <c r="F125" s="79"/>
      <c r="G125" s="79"/>
      <c r="H125" s="79">
        <f t="shared" si="5"/>
        <v>703650</v>
      </c>
    </row>
    <row r="126" spans="1:8" s="58" customFormat="1" ht="15.75" customHeight="1">
      <c r="A126" s="27">
        <v>921</v>
      </c>
      <c r="B126" s="40"/>
      <c r="C126" s="26"/>
      <c r="D126" s="19" t="s">
        <v>88</v>
      </c>
      <c r="E126" s="51">
        <f aca="true" t="shared" si="8" ref="E126:G127">E127</f>
        <v>81614</v>
      </c>
      <c r="F126" s="51">
        <f t="shared" si="8"/>
        <v>0</v>
      </c>
      <c r="G126" s="51">
        <f t="shared" si="8"/>
        <v>0</v>
      </c>
      <c r="H126" s="80">
        <f t="shared" si="5"/>
        <v>81614</v>
      </c>
    </row>
    <row r="127" spans="1:8" s="67" customFormat="1" ht="15.75" customHeight="1">
      <c r="A127" s="61"/>
      <c r="B127" s="37">
        <v>92105</v>
      </c>
      <c r="C127" s="20"/>
      <c r="D127" s="21" t="s">
        <v>89</v>
      </c>
      <c r="E127" s="62">
        <f t="shared" si="8"/>
        <v>81614</v>
      </c>
      <c r="F127" s="62">
        <f t="shared" si="8"/>
        <v>0</v>
      </c>
      <c r="G127" s="62">
        <f t="shared" si="8"/>
        <v>0</v>
      </c>
      <c r="H127" s="81">
        <f t="shared" si="5"/>
        <v>81614</v>
      </c>
    </row>
    <row r="128" spans="1:8" s="63" customFormat="1" ht="33" customHeight="1">
      <c r="A128" s="66"/>
      <c r="B128" s="100"/>
      <c r="C128" s="23">
        <v>2701</v>
      </c>
      <c r="D128" s="34" t="s">
        <v>90</v>
      </c>
      <c r="E128" s="65">
        <v>81614</v>
      </c>
      <c r="F128" s="79"/>
      <c r="G128" s="79"/>
      <c r="H128" s="79">
        <f t="shared" si="5"/>
        <v>81614</v>
      </c>
    </row>
    <row r="129" spans="1:8" s="58" customFormat="1" ht="15.75" customHeight="1">
      <c r="A129" s="27">
        <v>926</v>
      </c>
      <c r="B129" s="40"/>
      <c r="C129" s="26"/>
      <c r="D129" s="29" t="s">
        <v>91</v>
      </c>
      <c r="E129" s="51">
        <f>E131</f>
        <v>14962</v>
      </c>
      <c r="F129" s="51">
        <f>F131</f>
        <v>0</v>
      </c>
      <c r="G129" s="51">
        <f>G131</f>
        <v>0</v>
      </c>
      <c r="H129" s="80">
        <f t="shared" si="5"/>
        <v>14962</v>
      </c>
    </row>
    <row r="130" spans="1:8" s="67" customFormat="1" ht="15.75" customHeight="1">
      <c r="A130" s="61"/>
      <c r="B130" s="37">
        <v>92695</v>
      </c>
      <c r="C130" s="20"/>
      <c r="D130" s="31" t="s">
        <v>1</v>
      </c>
      <c r="E130" s="62">
        <f>E131</f>
        <v>14962</v>
      </c>
      <c r="F130" s="62">
        <f>F131</f>
        <v>0</v>
      </c>
      <c r="G130" s="62">
        <f>G131</f>
        <v>0</v>
      </c>
      <c r="H130" s="81">
        <f t="shared" si="5"/>
        <v>14962</v>
      </c>
    </row>
    <row r="131" spans="1:8" s="63" customFormat="1" ht="30.75" customHeight="1">
      <c r="A131" s="66"/>
      <c r="B131" s="100"/>
      <c r="C131" s="23">
        <v>2440</v>
      </c>
      <c r="D131" s="34" t="s">
        <v>92</v>
      </c>
      <c r="E131" s="65">
        <v>14962</v>
      </c>
      <c r="F131" s="79"/>
      <c r="G131" s="79"/>
      <c r="H131" s="79">
        <f t="shared" si="5"/>
        <v>14962</v>
      </c>
    </row>
    <row r="132" spans="1:8" s="57" customFormat="1" ht="15.75" customHeight="1">
      <c r="A132" s="27"/>
      <c r="B132" s="36"/>
      <c r="C132" s="35"/>
      <c r="D132" s="29" t="s">
        <v>31</v>
      </c>
      <c r="E132" s="51">
        <f>E11+E14+E17+E23+E29+E34+E37+E45+E52+E57+E83+E88+E99+E102+E117+E121+E126+E129</f>
        <v>15140424</v>
      </c>
      <c r="F132" s="51">
        <f>F11+F14+F17+F23+F29+F34+F37+F45+F52+F57+F83+F88+F99+F102+F117+F121+F126+F129</f>
        <v>63782</v>
      </c>
      <c r="G132" s="51">
        <f>G11+G14+G17+G23+G29+G34+G37+G45+G52+G57+G83+G88+G99+G102+G117+G121+G126+G129</f>
        <v>22316</v>
      </c>
      <c r="H132" s="80">
        <f t="shared" si="5"/>
        <v>15181890</v>
      </c>
    </row>
    <row r="133" spans="1:4" ht="15">
      <c r="A133" s="1"/>
      <c r="B133" s="2"/>
      <c r="C133" s="3"/>
      <c r="D133" s="4"/>
    </row>
    <row r="134" spans="1:4" ht="15.75" customHeight="1">
      <c r="A134" s="5"/>
      <c r="B134" s="6"/>
      <c r="C134" s="7"/>
      <c r="D134" s="8"/>
    </row>
    <row r="135" spans="1:4" ht="15" customHeight="1">
      <c r="A135" s="1"/>
      <c r="B135" s="2"/>
      <c r="C135" s="3"/>
      <c r="D135" s="4"/>
    </row>
    <row r="136" spans="1:4" ht="15.75" customHeight="1">
      <c r="A136" s="5"/>
      <c r="B136" s="6"/>
      <c r="C136" s="7"/>
      <c r="D136" s="8"/>
    </row>
    <row r="137" spans="1:4" ht="15" customHeight="1">
      <c r="A137" s="1"/>
      <c r="B137" s="2"/>
      <c r="C137" s="3"/>
      <c r="D137" s="4"/>
    </row>
    <row r="138" spans="1:4" ht="15.75" customHeight="1">
      <c r="A138" s="5"/>
      <c r="B138" s="6"/>
      <c r="C138" s="7"/>
      <c r="D138" s="8"/>
    </row>
    <row r="139" spans="1:4" ht="15">
      <c r="A139" s="1"/>
      <c r="B139" s="2"/>
      <c r="C139" s="3"/>
      <c r="D139" s="9"/>
    </row>
    <row r="140" spans="1:4" ht="15.75" customHeight="1">
      <c r="A140" s="5"/>
      <c r="B140" s="6"/>
      <c r="C140" s="7"/>
      <c r="D140" s="8"/>
    </row>
    <row r="141" spans="1:4" ht="15">
      <c r="A141" s="1"/>
      <c r="B141" s="2"/>
      <c r="C141" s="3"/>
      <c r="D141" s="9"/>
    </row>
    <row r="142" spans="1:4" ht="15" customHeight="1">
      <c r="A142" s="1"/>
      <c r="B142" s="2"/>
      <c r="C142" s="3"/>
      <c r="D142" s="4"/>
    </row>
    <row r="143" spans="1:4" ht="15.75" customHeight="1">
      <c r="A143" s="5"/>
      <c r="B143" s="6"/>
      <c r="C143" s="7"/>
      <c r="D143" s="8"/>
    </row>
    <row r="144" spans="1:4" ht="15">
      <c r="A144" s="5"/>
      <c r="B144" s="6"/>
      <c r="C144" s="3"/>
      <c r="D144" s="4"/>
    </row>
    <row r="145" spans="1:4" ht="15">
      <c r="A145" s="1"/>
      <c r="B145" s="2"/>
      <c r="C145" s="3"/>
      <c r="D145" s="4"/>
    </row>
    <row r="146" spans="1:4" ht="14.25">
      <c r="A146" s="1"/>
      <c r="B146" s="1"/>
      <c r="C146" s="10"/>
      <c r="D146" s="11"/>
    </row>
    <row r="147" spans="1:4" ht="15">
      <c r="A147" s="1"/>
      <c r="B147" s="2"/>
      <c r="C147" s="3"/>
      <c r="D147" s="4"/>
    </row>
    <row r="148" spans="1:4" ht="15">
      <c r="A148" s="1"/>
      <c r="B148" s="2"/>
      <c r="C148" s="3"/>
      <c r="D148" s="4"/>
    </row>
    <row r="149" spans="1:4" ht="15.75" customHeight="1">
      <c r="A149" s="5"/>
      <c r="B149" s="5"/>
      <c r="C149" s="10"/>
      <c r="D149" s="11"/>
    </row>
    <row r="150" spans="1:4" ht="15.75" customHeight="1">
      <c r="A150" s="5"/>
      <c r="B150" s="6"/>
      <c r="C150" s="7"/>
      <c r="D150" s="8"/>
    </row>
    <row r="151" spans="1:4" ht="15" customHeight="1">
      <c r="A151" s="1"/>
      <c r="B151" s="2"/>
      <c r="C151" s="3"/>
      <c r="D151" s="4"/>
    </row>
    <row r="152" spans="1:4" ht="14.25">
      <c r="A152" s="1"/>
      <c r="B152" s="12"/>
      <c r="C152" s="7"/>
      <c r="D152" s="8"/>
    </row>
    <row r="153" spans="1:4" ht="15">
      <c r="A153" s="1"/>
      <c r="B153" s="2"/>
      <c r="C153" s="3"/>
      <c r="D153" s="4"/>
    </row>
    <row r="154" spans="1:4" ht="15.75" customHeight="1">
      <c r="A154" s="5"/>
      <c r="B154" s="6"/>
      <c r="C154" s="7"/>
      <c r="D154" s="8"/>
    </row>
    <row r="155" spans="1:4" ht="15">
      <c r="A155" s="1"/>
      <c r="B155" s="2"/>
      <c r="C155" s="3"/>
      <c r="D155" s="9"/>
    </row>
    <row r="156" spans="1:4" ht="14.25">
      <c r="A156" s="1"/>
      <c r="B156" s="1"/>
      <c r="C156" s="10"/>
      <c r="D156" s="13"/>
    </row>
    <row r="157" spans="1:4" ht="14.25">
      <c r="A157" s="1"/>
      <c r="B157" s="12"/>
      <c r="C157" s="7"/>
      <c r="D157" s="14"/>
    </row>
    <row r="158" spans="1:4" ht="14.25">
      <c r="A158" s="1"/>
      <c r="B158" s="12"/>
      <c r="C158" s="7"/>
      <c r="D158" s="14"/>
    </row>
    <row r="159" spans="1:4" ht="14.25">
      <c r="A159" s="1"/>
      <c r="B159" s="1"/>
      <c r="C159" s="10"/>
      <c r="D159" s="13"/>
    </row>
    <row r="160" spans="1:4" ht="14.25">
      <c r="A160" s="1"/>
      <c r="B160" s="12"/>
      <c r="C160" s="7"/>
      <c r="D160" s="14"/>
    </row>
    <row r="161" spans="1:4" ht="15">
      <c r="A161" s="1"/>
      <c r="B161" s="2"/>
      <c r="C161" s="3"/>
      <c r="D161" s="4"/>
    </row>
    <row r="162" spans="1:4" ht="15.75" customHeight="1">
      <c r="A162" s="59"/>
      <c r="B162" s="59"/>
      <c r="C162" s="15"/>
      <c r="D162" s="16"/>
    </row>
    <row r="163" spans="1:4" ht="14.25">
      <c r="A163" s="60"/>
      <c r="B163" s="60"/>
      <c r="C163" s="60"/>
      <c r="D163" s="60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5905511811023623" bottom="0.1968503937007874" header="0" footer="0.1968503937007874"/>
  <pageSetup horizontalDpi="240" verticalDpi="240" orientation="landscape" paperSize="9" scale="74" r:id="rId1"/>
  <headerFooter alignWithMargins="0">
    <oddHeader>&amp;CStrona &amp;P</oddHeader>
  </headerFooter>
  <rowBreaks count="4" manualBreakCount="4">
    <brk id="39" max="255" man="1"/>
    <brk id="68" max="7" man="1"/>
    <brk id="104" max="7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2005-10-07T11:15:40Z</cp:lastPrinted>
  <dcterms:created xsi:type="dcterms:W3CDTF">2002-11-06T11:39:12Z</dcterms:created>
  <dcterms:modified xsi:type="dcterms:W3CDTF">2005-10-12T06:47:15Z</dcterms:modified>
  <cp:category/>
  <cp:version/>
  <cp:contentType/>
  <cp:contentStatus/>
</cp:coreProperties>
</file>