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6480" activeTab="0"/>
  </bookViews>
  <sheets>
    <sheet name="PARAGRAFY" sheetId="1" r:id="rId1"/>
    <sheet name="GRUPY" sheetId="2" r:id="rId2"/>
  </sheets>
  <definedNames>
    <definedName name="_xlnm.Print_Area" localSheetId="1">'GRUPY'!$A$1:$F$101</definedName>
  </definedNames>
  <calcPr fullCalcOnLoad="1"/>
</workbook>
</file>

<file path=xl/sharedStrings.xml><?xml version="1.0" encoding="utf-8"?>
<sst xmlns="http://schemas.openxmlformats.org/spreadsheetml/2006/main" count="230" uniqueCount="90">
  <si>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</si>
  <si>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</si>
  <si>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</si>
  <si>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</si>
  <si>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</si>
  <si>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</si>
  <si>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</si>
  <si>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</si>
  <si>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</si>
  <si>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</si>
  <si>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</si>
  <si>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</si>
  <si>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</si>
  <si>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</si>
  <si>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</si>
  <si>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</si>
  <si>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</si>
  <si>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</si>
  <si>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wydatki bieżące</t>
  </si>
  <si>
    <t>POMOC SPOŁECZNA</t>
  </si>
  <si>
    <t>Wydatki w zł</t>
  </si>
  <si>
    <t>w tym:</t>
  </si>
  <si>
    <t>dochody bieżące</t>
  </si>
  <si>
    <t>dochody majątkowe</t>
  </si>
  <si>
    <t>wydatki majątkowe</t>
  </si>
  <si>
    <t>RZĄDOWEJ I INNYCH ZADAŃ ZLECONYCH NA ROK 2010 r.</t>
  </si>
  <si>
    <t>Świadczenia rodzinne, świadczenia z funduszu alimentacyjnego oraz składki na ubezpieczenia emerytalne i rentowe z ubezpieczenia społecznego</t>
  </si>
  <si>
    <t>Świadczenia na ubezpieczenie zdrowotne opłacane za osobę pobierające niektóre świadczenia z pomocy społecznej, niektóre świadczenia rodzinne oraz za osoby uczestniczące w zajęciach w centrum integracji społecznej</t>
  </si>
  <si>
    <t>1) Wydatki jednostek budżetowych, w tym na:</t>
  </si>
  <si>
    <t>wynagrodzenia i składki od nich naliczone</t>
  </si>
  <si>
    <t>wydatki związane z realizacją ich statutowych zadań</t>
  </si>
  <si>
    <t>2) Świadczenia na rzecz osób fizycznych</t>
  </si>
  <si>
    <t>§</t>
  </si>
  <si>
    <t>Składki na ubezpieczenie zdrowotne opłacane za osoby pobierające niektóre świadczenia z pomocy społecznej,niektóre świadczenia rodzinne oraz za osoby uczestniczącze w zajęciach w centrum integracju społecznej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</si>
  <si>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</si>
  <si>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</si>
  <si>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</si>
  <si>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</si>
  <si>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</si>
  <si>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</si>
  <si>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</si>
  <si>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</si>
  <si>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</si>
  <si>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>Szkolenia pracowników niebędących członkami służby cywilnej</t>
  </si>
  <si>
    <t>Zakup materiałów papierniczych do sprzętu drukarskiego i urządzeń kserograficznych</t>
  </si>
  <si>
    <t>Zakup akcesoriów komputerowych, w tym programów i licencji</t>
  </si>
  <si>
    <t>Wydatki osobowe niezaliczane do wynagrodzeń</t>
  </si>
  <si>
    <t>Świadczenia społeczne</t>
  </si>
  <si>
    <t>Składki na ubezpieczenia społeczne (od pracowników)</t>
  </si>
  <si>
    <t>Składki na ubezpieczenia społeczne (od podopiecznych)</t>
  </si>
  <si>
    <t>Wyngarodzenia bezosobowe</t>
  </si>
  <si>
    <t>Zakup usług dostęu do sieci Internet</t>
  </si>
  <si>
    <t>Opłaty z tytułu zakupu usług telekomunikacyjnych tekefonii stacjonarnej</t>
  </si>
  <si>
    <t>Podróże służbowe krajowe</t>
  </si>
  <si>
    <t>Szkolenia pracowników niebędących członkami korpusu służby cywilnej</t>
  </si>
  <si>
    <t>Składki na ubezpieczenia zdrowotne</t>
  </si>
  <si>
    <t>Dotacje celowe z budżetu na finansowanie lub dofinansowanie zadań zleconych do realizacji stowarzyszeniom</t>
  </si>
  <si>
    <t>III. Dochody podlegające odprowadzeniu do budżetu państwa</t>
  </si>
  <si>
    <t>Nazwa działu, rozdziału</t>
  </si>
  <si>
    <t>kwota</t>
  </si>
  <si>
    <t>Wpływy z różnych dochodów</t>
  </si>
  <si>
    <t>Wpływy z tytułu zwrotów wypłaconych świadczeń z funduszu alimentacyjnego</t>
  </si>
  <si>
    <t>Wpływy z usług</t>
  </si>
  <si>
    <t>RAZEM</t>
  </si>
  <si>
    <t xml:space="preserve"> </t>
  </si>
  <si>
    <t>1) Dotacje na zadania bieżące</t>
  </si>
  <si>
    <t>ROLNICTWO I ŁOWIECTWO</t>
  </si>
  <si>
    <t>Pozostała działalność</t>
  </si>
  <si>
    <t>Różne opłaty i slładki</t>
  </si>
  <si>
    <t>Pozostała dzialaność</t>
  </si>
  <si>
    <t>Tabela Nr 4a</t>
  </si>
  <si>
    <t>Tabela Nr 4b</t>
  </si>
  <si>
    <t>Wpływy z różnych dochdów</t>
  </si>
  <si>
    <t>Wybory Prezydenta Rzeczpospolitej Polskiej</t>
  </si>
  <si>
    <t>Wybory do Sejmu i Senatu</t>
  </si>
  <si>
    <t>Wynagrodzenia bezosobowe</t>
  </si>
  <si>
    <t xml:space="preserve">Zakup usług pozostałych </t>
  </si>
  <si>
    <t>Zakup akcesoriów komputerowych, w tym programów              i licencji</t>
  </si>
  <si>
    <t>Zakup materiałów papierniczych do sprzętu drukarskiego       i urządzeń kserograficznych</t>
  </si>
  <si>
    <t>Różne wydatki na rzecz osób fizycznych</t>
  </si>
  <si>
    <t>Usuwanie skutków klęsk żywiołowych</t>
  </si>
  <si>
    <t>Dotacje celowe otrzymane z budżetu państwa na realizacje zadań bieżących z zakresu administracji rządowej oraz innych zadań zleconych gminie (związków gmin) ustawami</t>
  </si>
  <si>
    <t>Wybory Prezydenta Rzyczypospolitej Polskiej</t>
  </si>
  <si>
    <t>1) Świadczenia na rzecz osób fizycznych</t>
  </si>
  <si>
    <t>Spis powszechny i inne</t>
  </si>
  <si>
    <t>do Zarządzenia 459</t>
  </si>
  <si>
    <t>Wójta Gminy Zarszyn</t>
  </si>
  <si>
    <t xml:space="preserve">z dnia 01.09.2010 r. </t>
  </si>
  <si>
    <t>Wójta Gminy Zarszyny</t>
  </si>
  <si>
    <t>z dnia 01,09.2010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</si>
</sst>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###"/>
    <numFmt numFmtId="168" formatCode="0####"/>
    <numFmt numFmtId="169" formatCode="0###0"/>
  </numFmts>
  <fonts count="64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b/>
      <sz val="12"/>
      <name val="Arial CE"/>
      <family val="2"/>
    </font>
    <font>
      <b/>
      <sz val="10"/>
      <color indexed="10"/>
      <name val="Arial CE"/>
      <family val="0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2"/>
      <name val="Arial CE"/>
      <family val="2"/>
    </font>
    <font>
      <b/>
      <sz val="10"/>
      <color indexed="12"/>
      <name val="Arial CE"/>
      <family val="0"/>
    </font>
    <font>
      <sz val="11"/>
      <color indexed="12"/>
      <name val="Times New Roman"/>
      <family val="1"/>
    </font>
    <font>
      <sz val="10"/>
      <color indexed="12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sz val="11"/>
      <name val="Arial"/>
      <family val="0"/>
    </font>
    <font>
      <b/>
      <u val="single"/>
      <sz val="12"/>
      <name val="Arial CE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4" fillId="0" borderId="0" xfId="0" applyFont="1" applyAlignment="1">
      <alignment/>
    </xf>
    <xf numFmtId="0" fontId="16" fillId="0" borderId="12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4" fontId="5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3" fontId="16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169" fontId="2" fillId="0" borderId="14" xfId="0" applyNumberFormat="1" applyFont="1" applyBorder="1" applyAlignment="1">
      <alignment horizontal="center" vertical="center" wrapText="1"/>
    </xf>
    <xf numFmtId="169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1" fillId="33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vertical="top" wrapText="1"/>
    </xf>
    <xf numFmtId="169" fontId="17" fillId="0" borderId="1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top" wrapText="1"/>
    </xf>
    <xf numFmtId="4" fontId="10" fillId="0" borderId="11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vertical="top"/>
    </xf>
    <xf numFmtId="4" fontId="11" fillId="0" borderId="11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4" fontId="5" fillId="0" borderId="11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8" fillId="0" borderId="13" xfId="0" applyFont="1" applyBorder="1" applyAlignment="1">
      <alignment wrapText="1"/>
    </xf>
    <xf numFmtId="4" fontId="4" fillId="0" borderId="11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29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67" fontId="4" fillId="0" borderId="11" xfId="0" applyNumberFormat="1" applyFont="1" applyBorder="1" applyAlignment="1">
      <alignment horizontal="center" vertical="top"/>
    </xf>
    <xf numFmtId="167" fontId="4" fillId="0" borderId="12" xfId="0" applyNumberFormat="1" applyFont="1" applyBorder="1" applyAlignment="1">
      <alignment horizontal="center" vertical="top"/>
    </xf>
    <xf numFmtId="167" fontId="4" fillId="0" borderId="20" xfId="0" applyNumberFormat="1" applyFont="1" applyBorder="1" applyAlignment="1">
      <alignment horizontal="center" vertical="top"/>
    </xf>
    <xf numFmtId="167" fontId="4" fillId="0" borderId="11" xfId="0" applyNumberFormat="1" applyFont="1" applyBorder="1" applyAlignment="1">
      <alignment horizontal="left" vertical="top" wrapText="1"/>
    </xf>
    <xf numFmtId="167" fontId="4" fillId="0" borderId="12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left" vertical="top" wrapText="1"/>
    </xf>
    <xf numFmtId="167" fontId="5" fillId="0" borderId="11" xfId="0" applyNumberFormat="1" applyFont="1" applyBorder="1" applyAlignment="1">
      <alignment horizontal="left" vertical="top"/>
    </xf>
    <xf numFmtId="167" fontId="5" fillId="0" borderId="12" xfId="0" applyNumberFormat="1" applyFont="1" applyBorder="1" applyAlignment="1">
      <alignment horizontal="left" vertical="top"/>
    </xf>
    <xf numFmtId="167" fontId="5" fillId="0" borderId="2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8" fontId="5" fillId="0" borderId="11" xfId="0" applyNumberFormat="1" applyFont="1" applyBorder="1" applyAlignment="1">
      <alignment horizontal="left" vertical="top"/>
    </xf>
    <xf numFmtId="168" fontId="5" fillId="0" borderId="12" xfId="0" applyNumberFormat="1" applyFont="1" applyBorder="1" applyAlignment="1">
      <alignment horizontal="left" vertical="top"/>
    </xf>
    <xf numFmtId="168" fontId="5" fillId="0" borderId="2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BreakPreview" zoomScaleSheetLayoutView="100" zoomScalePageLayoutView="0" workbookViewId="0" topLeftCell="A1">
      <selection activeCell="E117" sqref="E117"/>
    </sheetView>
  </sheetViews>
  <sheetFormatPr defaultColWidth="9.00390625" defaultRowHeight="12.75"/>
  <cols>
    <col min="1" max="1" width="6.375" style="0" customWidth="1"/>
    <col min="2" max="2" width="10.375" style="10" customWidth="1"/>
    <col min="3" max="3" width="7.00390625" style="10" customWidth="1"/>
    <col min="4" max="4" width="54.625" style="0" customWidth="1"/>
    <col min="5" max="5" width="14.75390625" style="12" customWidth="1"/>
  </cols>
  <sheetData>
    <row r="1" spans="4:5" ht="14.25" customHeight="1">
      <c r="D1" s="186" t="s">
        <v>70</v>
      </c>
      <c r="E1" s="186"/>
    </row>
    <row r="2" spans="4:5" ht="14.25">
      <c r="D2" s="186" t="s">
        <v>85</v>
      </c>
      <c r="E2" s="186"/>
    </row>
    <row r="3" spans="4:5" ht="14.25" customHeight="1">
      <c r="D3" s="186" t="s">
        <v>86</v>
      </c>
      <c r="E3" s="186"/>
    </row>
    <row r="4" spans="4:5" ht="13.5" customHeight="1">
      <c r="D4" s="186" t="s">
        <v>87</v>
      </c>
      <c r="E4" s="186"/>
    </row>
    <row r="5" spans="4:5" ht="17.25" customHeight="1">
      <c r="D5" s="19"/>
      <c r="E5" s="19"/>
    </row>
    <row r="6" spans="1:5" ht="15.75">
      <c r="A6" s="182" t="s">
        <v>12</v>
      </c>
      <c r="B6" s="182"/>
      <c r="C6" s="182"/>
      <c r="D6" s="182"/>
      <c r="E6" s="182"/>
    </row>
    <row r="7" spans="1:5" ht="15.75">
      <c r="A7" s="182" t="s">
        <v>25</v>
      </c>
      <c r="B7" s="182"/>
      <c r="C7" s="182"/>
      <c r="D7" s="182"/>
      <c r="E7" s="182"/>
    </row>
    <row r="8" spans="1:5" ht="12.75">
      <c r="A8" s="2"/>
      <c r="B8" s="2"/>
      <c r="C8" s="2"/>
      <c r="D8" s="2"/>
      <c r="E8" s="2"/>
    </row>
    <row r="9" spans="1:5" ht="15">
      <c r="A9" s="183" t="s">
        <v>17</v>
      </c>
      <c r="B9" s="183"/>
      <c r="C9" s="39"/>
      <c r="D9" s="5"/>
      <c r="E9" s="11"/>
    </row>
    <row r="10" spans="1:5" ht="15">
      <c r="A10" s="39"/>
      <c r="B10" s="39"/>
      <c r="C10" s="39"/>
      <c r="D10" s="5"/>
      <c r="E10" s="11"/>
    </row>
    <row r="11" spans="1:5" ht="11.25" customHeight="1">
      <c r="A11" s="175" t="s">
        <v>0</v>
      </c>
      <c r="B11" s="175" t="s">
        <v>1</v>
      </c>
      <c r="C11" s="175" t="s">
        <v>32</v>
      </c>
      <c r="D11" s="175" t="s">
        <v>2</v>
      </c>
      <c r="E11" s="184" t="s">
        <v>13</v>
      </c>
    </row>
    <row r="12" spans="1:5" ht="30" customHeight="1">
      <c r="A12" s="176"/>
      <c r="B12" s="176"/>
      <c r="C12" s="176"/>
      <c r="D12" s="176"/>
      <c r="E12" s="185"/>
    </row>
    <row r="13" spans="1:5" ht="17.25" customHeight="1">
      <c r="A13" s="38">
        <v>1</v>
      </c>
      <c r="B13" s="38">
        <v>2</v>
      </c>
      <c r="C13" s="38">
        <v>3</v>
      </c>
      <c r="D13" s="38">
        <v>4</v>
      </c>
      <c r="E13" s="44">
        <v>5</v>
      </c>
    </row>
    <row r="14" spans="1:5" s="57" customFormat="1" ht="17.25" customHeight="1">
      <c r="A14" s="89">
        <v>10</v>
      </c>
      <c r="B14" s="89"/>
      <c r="C14" s="90"/>
      <c r="D14" s="91" t="s">
        <v>66</v>
      </c>
      <c r="E14" s="108">
        <f>E15</f>
        <v>126314</v>
      </c>
    </row>
    <row r="15" spans="1:5" ht="17.25" customHeight="1">
      <c r="A15" s="88"/>
      <c r="B15" s="88">
        <v>1095</v>
      </c>
      <c r="C15" s="38"/>
      <c r="D15" s="92" t="s">
        <v>67</v>
      </c>
      <c r="E15" s="109">
        <f>E16</f>
        <v>126314</v>
      </c>
    </row>
    <row r="16" spans="1:5" ht="45.75" customHeight="1">
      <c r="A16" s="38"/>
      <c r="B16" s="38"/>
      <c r="C16" s="1">
        <v>2010</v>
      </c>
      <c r="D16" s="7" t="s">
        <v>5</v>
      </c>
      <c r="E16" s="110">
        <v>126314</v>
      </c>
    </row>
    <row r="17" spans="1:5" s="47" customFormat="1" ht="15">
      <c r="A17" s="45">
        <v>750</v>
      </c>
      <c r="B17" s="45"/>
      <c r="C17" s="45"/>
      <c r="D17" s="46" t="s">
        <v>3</v>
      </c>
      <c r="E17" s="111">
        <f>E18+E20</f>
        <v>109929</v>
      </c>
    </row>
    <row r="18" spans="1:5" s="21" customFormat="1" ht="15">
      <c r="A18" s="4"/>
      <c r="B18" s="4">
        <v>75011</v>
      </c>
      <c r="C18" s="4"/>
      <c r="D18" s="6" t="s">
        <v>4</v>
      </c>
      <c r="E18" s="112">
        <f>E19</f>
        <v>84425</v>
      </c>
    </row>
    <row r="19" spans="1:5" ht="43.5" customHeight="1">
      <c r="A19" s="1"/>
      <c r="B19" s="1"/>
      <c r="C19" s="1">
        <v>2010</v>
      </c>
      <c r="D19" s="7" t="s">
        <v>5</v>
      </c>
      <c r="E19" s="113">
        <v>84425</v>
      </c>
    </row>
    <row r="20" spans="1:5" s="20" customFormat="1" ht="17.25" customHeight="1">
      <c r="A20" s="4"/>
      <c r="B20" s="4">
        <v>75056</v>
      </c>
      <c r="C20" s="4"/>
      <c r="D20" s="6" t="s">
        <v>84</v>
      </c>
      <c r="E20" s="156">
        <f>E21</f>
        <v>25504</v>
      </c>
    </row>
    <row r="21" spans="1:5" ht="43.5" customHeight="1">
      <c r="A21" s="1"/>
      <c r="B21" s="1"/>
      <c r="C21" s="1">
        <v>2010</v>
      </c>
      <c r="D21" s="7" t="s">
        <v>5</v>
      </c>
      <c r="E21" s="113">
        <v>25504</v>
      </c>
    </row>
    <row r="22" spans="1:5" s="47" customFormat="1" ht="44.25" customHeight="1">
      <c r="A22" s="45">
        <v>751</v>
      </c>
      <c r="B22" s="45"/>
      <c r="C22" s="45"/>
      <c r="D22" s="46" t="s">
        <v>6</v>
      </c>
      <c r="E22" s="111">
        <f>E23+E25+E27</f>
        <v>31639</v>
      </c>
    </row>
    <row r="23" spans="1:5" s="20" customFormat="1" ht="30" customHeight="1">
      <c r="A23" s="4"/>
      <c r="B23" s="4">
        <v>75101</v>
      </c>
      <c r="C23" s="4"/>
      <c r="D23" s="6" t="s">
        <v>15</v>
      </c>
      <c r="E23" s="112">
        <f>E24</f>
        <v>1524</v>
      </c>
    </row>
    <row r="24" spans="1:5" ht="49.5" customHeight="1">
      <c r="A24" s="1"/>
      <c r="B24" s="1"/>
      <c r="C24" s="1">
        <v>2010</v>
      </c>
      <c r="D24" s="7" t="s">
        <v>5</v>
      </c>
      <c r="E24" s="114">
        <v>1524</v>
      </c>
    </row>
    <row r="25" spans="1:5" s="20" customFormat="1" ht="16.5" customHeight="1">
      <c r="A25" s="4"/>
      <c r="B25" s="143">
        <v>75107</v>
      </c>
      <c r="C25" s="140"/>
      <c r="D25" s="141" t="s">
        <v>73</v>
      </c>
      <c r="E25" s="144">
        <f>E26</f>
        <v>14023</v>
      </c>
    </row>
    <row r="26" spans="1:5" ht="49.5" customHeight="1">
      <c r="A26" s="1"/>
      <c r="B26" s="1"/>
      <c r="C26" s="1">
        <v>2010</v>
      </c>
      <c r="D26" s="7" t="s">
        <v>5</v>
      </c>
      <c r="E26" s="114">
        <v>14023</v>
      </c>
    </row>
    <row r="27" spans="1:5" s="20" customFormat="1" ht="15" customHeight="1">
      <c r="A27" s="4"/>
      <c r="B27" s="143">
        <v>75108</v>
      </c>
      <c r="C27" s="140"/>
      <c r="D27" s="142" t="s">
        <v>74</v>
      </c>
      <c r="E27" s="112">
        <f>E28</f>
        <v>16092</v>
      </c>
    </row>
    <row r="28" spans="1:5" ht="49.5" customHeight="1">
      <c r="A28" s="1"/>
      <c r="B28" s="1"/>
      <c r="C28" s="1">
        <v>2010</v>
      </c>
      <c r="D28" s="7" t="s">
        <v>5</v>
      </c>
      <c r="E28" s="114">
        <v>16092</v>
      </c>
    </row>
    <row r="29" spans="1:5" s="47" customFormat="1" ht="15">
      <c r="A29" s="45">
        <v>852</v>
      </c>
      <c r="B29" s="45"/>
      <c r="C29" s="45"/>
      <c r="D29" s="46" t="s">
        <v>19</v>
      </c>
      <c r="E29" s="111">
        <f>E30+E32+E34+E36</f>
        <v>2930643</v>
      </c>
    </row>
    <row r="30" spans="1:5" s="17" customFormat="1" ht="42" customHeight="1">
      <c r="A30" s="16"/>
      <c r="B30" s="16">
        <v>85212</v>
      </c>
      <c r="C30" s="16"/>
      <c r="D30" s="48" t="s">
        <v>26</v>
      </c>
      <c r="E30" s="115">
        <f>E31</f>
        <v>2866700</v>
      </c>
    </row>
    <row r="31" spans="1:5" s="15" customFormat="1" ht="44.25" customHeight="1">
      <c r="A31" s="13"/>
      <c r="B31" s="14"/>
      <c r="C31" s="1">
        <v>2010</v>
      </c>
      <c r="D31" s="7" t="s">
        <v>5</v>
      </c>
      <c r="E31" s="116">
        <v>2866700</v>
      </c>
    </row>
    <row r="32" spans="1:5" s="20" customFormat="1" ht="62.25" customHeight="1">
      <c r="A32" s="4"/>
      <c r="B32" s="4">
        <v>85213</v>
      </c>
      <c r="C32" s="4"/>
      <c r="D32" s="49" t="s">
        <v>33</v>
      </c>
      <c r="E32" s="112">
        <f>E33</f>
        <v>5700</v>
      </c>
    </row>
    <row r="33" spans="1:5" ht="42" customHeight="1">
      <c r="A33" s="1"/>
      <c r="B33" s="4"/>
      <c r="C33" s="50">
        <v>2010</v>
      </c>
      <c r="D33" s="7" t="s">
        <v>5</v>
      </c>
      <c r="E33" s="114">
        <v>5700</v>
      </c>
    </row>
    <row r="34" spans="1:5" s="20" customFormat="1" ht="18" customHeight="1">
      <c r="A34" s="4"/>
      <c r="B34" s="4">
        <v>85228</v>
      </c>
      <c r="C34" s="4"/>
      <c r="D34" s="6" t="s">
        <v>7</v>
      </c>
      <c r="E34" s="112">
        <f>E35</f>
        <v>35300</v>
      </c>
    </row>
    <row r="35" spans="1:5" ht="47.25" customHeight="1">
      <c r="A35" s="1"/>
      <c r="B35" s="4"/>
      <c r="C35" s="50">
        <v>2010</v>
      </c>
      <c r="D35" s="7" t="s">
        <v>5</v>
      </c>
      <c r="E35" s="114">
        <v>35300</v>
      </c>
    </row>
    <row r="36" spans="1:5" ht="15" customHeight="1">
      <c r="A36" s="1"/>
      <c r="B36" s="150">
        <v>85278</v>
      </c>
      <c r="C36" s="151"/>
      <c r="D36" s="152" t="s">
        <v>80</v>
      </c>
      <c r="E36" s="156">
        <f>E37</f>
        <v>22943</v>
      </c>
    </row>
    <row r="37" spans="1:5" ht="43.5" customHeight="1">
      <c r="A37" s="1"/>
      <c r="B37" s="153"/>
      <c r="C37" s="154">
        <v>2010</v>
      </c>
      <c r="D37" s="155" t="s">
        <v>81</v>
      </c>
      <c r="E37" s="114">
        <v>22943</v>
      </c>
    </row>
    <row r="38" spans="1:5" s="20" customFormat="1" ht="23.25" customHeight="1">
      <c r="A38" s="178" t="s">
        <v>8</v>
      </c>
      <c r="B38" s="178"/>
      <c r="C38" s="178"/>
      <c r="D38" s="178"/>
      <c r="E38" s="117">
        <f>E14+E17+E22+E29</f>
        <v>3198525</v>
      </c>
    </row>
    <row r="39" spans="1:5" s="20" customFormat="1" ht="10.5" customHeight="1">
      <c r="A39" s="3"/>
      <c r="B39" s="3"/>
      <c r="C39" s="3"/>
      <c r="D39" s="3"/>
      <c r="E39" s="27"/>
    </row>
    <row r="40" spans="1:5" s="20" customFormat="1" ht="15" customHeight="1">
      <c r="A40" s="179" t="s">
        <v>14</v>
      </c>
      <c r="B40" s="179"/>
      <c r="C40" s="35"/>
      <c r="D40" s="3"/>
      <c r="E40" s="27"/>
    </row>
    <row r="41" spans="1:5" s="20" customFormat="1" ht="15" customHeight="1">
      <c r="A41" s="35"/>
      <c r="B41" s="35"/>
      <c r="C41" s="35"/>
      <c r="D41" s="3"/>
      <c r="E41" s="27"/>
    </row>
    <row r="42" spans="1:5" ht="15.75" customHeight="1">
      <c r="A42" s="175" t="s">
        <v>0</v>
      </c>
      <c r="B42" s="180" t="s">
        <v>1</v>
      </c>
      <c r="C42" s="175"/>
      <c r="D42" s="175" t="s">
        <v>9</v>
      </c>
      <c r="E42" s="175" t="s">
        <v>20</v>
      </c>
    </row>
    <row r="43" spans="1:5" ht="30.75" customHeight="1">
      <c r="A43" s="176"/>
      <c r="B43" s="181"/>
      <c r="C43" s="176"/>
      <c r="D43" s="176"/>
      <c r="E43" s="176"/>
    </row>
    <row r="44" spans="1:5" s="57" customFormat="1" ht="14.25" customHeight="1">
      <c r="A44" s="89">
        <v>10</v>
      </c>
      <c r="B44" s="118"/>
      <c r="C44" s="119"/>
      <c r="D44" s="91" t="s">
        <v>66</v>
      </c>
      <c r="E44" s="120">
        <f>E45</f>
        <v>126314</v>
      </c>
    </row>
    <row r="45" spans="1:5" ht="16.5" customHeight="1">
      <c r="A45" s="88"/>
      <c r="B45" s="94">
        <v>1095</v>
      </c>
      <c r="C45" s="93"/>
      <c r="D45" s="92" t="s">
        <v>67</v>
      </c>
      <c r="E45" s="97">
        <f>E46+E47+E48</f>
        <v>126314</v>
      </c>
    </row>
    <row r="46" spans="1:5" ht="14.25" customHeight="1">
      <c r="A46" s="88"/>
      <c r="B46" s="94"/>
      <c r="C46" s="95">
        <v>4010</v>
      </c>
      <c r="D46" s="43" t="s">
        <v>34</v>
      </c>
      <c r="E46" s="98">
        <v>2039.8</v>
      </c>
    </row>
    <row r="47" spans="1:5" ht="14.25" customHeight="1">
      <c r="A47" s="88"/>
      <c r="B47" s="94"/>
      <c r="C47" s="95">
        <v>4430</v>
      </c>
      <c r="D47" s="96" t="s">
        <v>68</v>
      </c>
      <c r="E47" s="98">
        <v>123836.52</v>
      </c>
    </row>
    <row r="48" spans="1:5" ht="27.75" customHeight="1">
      <c r="A48" s="38"/>
      <c r="B48" s="40"/>
      <c r="C48" s="95">
        <v>4750</v>
      </c>
      <c r="D48" s="54" t="s">
        <v>45</v>
      </c>
      <c r="E48" s="98">
        <v>437.68</v>
      </c>
    </row>
    <row r="49" spans="1:5" s="47" customFormat="1" ht="14.25">
      <c r="A49" s="45">
        <v>750</v>
      </c>
      <c r="B49" s="45"/>
      <c r="C49" s="51"/>
      <c r="D49" s="52" t="s">
        <v>3</v>
      </c>
      <c r="E49" s="99">
        <f>E50+E63</f>
        <v>109929</v>
      </c>
    </row>
    <row r="50" spans="1:5" ht="15">
      <c r="A50" s="1"/>
      <c r="B50" s="4">
        <v>75011</v>
      </c>
      <c r="C50" s="41"/>
      <c r="D50" s="25" t="s">
        <v>4</v>
      </c>
      <c r="E50" s="100">
        <f>SUM(E51:E62)</f>
        <v>84425</v>
      </c>
    </row>
    <row r="51" spans="1:5" ht="14.25" customHeight="1">
      <c r="A51" s="1"/>
      <c r="B51" s="1"/>
      <c r="C51" s="42">
        <v>4010</v>
      </c>
      <c r="D51" s="43" t="s">
        <v>34</v>
      </c>
      <c r="E51" s="101">
        <v>57250</v>
      </c>
    </row>
    <row r="52" spans="1:5" ht="14.25" customHeight="1">
      <c r="A52" s="1"/>
      <c r="B52" s="1"/>
      <c r="C52" s="42">
        <v>4040</v>
      </c>
      <c r="D52" s="43" t="s">
        <v>35</v>
      </c>
      <c r="E52" s="101">
        <v>4500</v>
      </c>
    </row>
    <row r="53" spans="1:5" ht="14.25" customHeight="1">
      <c r="A53" s="1"/>
      <c r="B53" s="1"/>
      <c r="C53" s="42">
        <v>4110</v>
      </c>
      <c r="D53" s="43" t="s">
        <v>36</v>
      </c>
      <c r="E53" s="101">
        <v>9400</v>
      </c>
    </row>
    <row r="54" spans="1:5" ht="14.25" customHeight="1">
      <c r="A54" s="1"/>
      <c r="B54" s="1"/>
      <c r="C54" s="42">
        <v>4120</v>
      </c>
      <c r="D54" s="43" t="s">
        <v>37</v>
      </c>
      <c r="E54" s="101">
        <v>1650</v>
      </c>
    </row>
    <row r="55" spans="1:5" ht="14.25" customHeight="1">
      <c r="A55" s="1"/>
      <c r="B55" s="1"/>
      <c r="C55" s="42">
        <v>4210</v>
      </c>
      <c r="D55" s="43" t="s">
        <v>38</v>
      </c>
      <c r="E55" s="101">
        <v>2000</v>
      </c>
    </row>
    <row r="56" spans="1:5" ht="14.25" customHeight="1">
      <c r="A56" s="1"/>
      <c r="B56" s="1"/>
      <c r="C56" s="42">
        <v>4280</v>
      </c>
      <c r="D56" s="43" t="s">
        <v>39</v>
      </c>
      <c r="E56" s="101">
        <v>200</v>
      </c>
    </row>
    <row r="57" spans="1:5" ht="14.25" customHeight="1">
      <c r="A57" s="1"/>
      <c r="B57" s="1"/>
      <c r="C57" s="42">
        <v>4300</v>
      </c>
      <c r="D57" s="43" t="s">
        <v>40</v>
      </c>
      <c r="E57" s="101">
        <v>1600</v>
      </c>
    </row>
    <row r="58" spans="1:5" ht="14.25" customHeight="1">
      <c r="A58" s="1"/>
      <c r="B58" s="1"/>
      <c r="C58" s="42">
        <v>4410</v>
      </c>
      <c r="D58" s="43" t="s">
        <v>41</v>
      </c>
      <c r="E58" s="101">
        <v>300</v>
      </c>
    </row>
    <row r="59" spans="1:5" ht="14.25" customHeight="1">
      <c r="A59" s="1"/>
      <c r="B59" s="1"/>
      <c r="C59" s="42">
        <v>4440</v>
      </c>
      <c r="D59" s="43" t="s">
        <v>42</v>
      </c>
      <c r="E59" s="101">
        <v>1400</v>
      </c>
    </row>
    <row r="60" spans="1:5" ht="26.25" customHeight="1">
      <c r="A60" s="1"/>
      <c r="B60" s="1"/>
      <c r="C60" s="42">
        <v>4700</v>
      </c>
      <c r="D60" s="53" t="s">
        <v>43</v>
      </c>
      <c r="E60" s="101">
        <v>825</v>
      </c>
    </row>
    <row r="61" spans="1:5" ht="27.75" customHeight="1">
      <c r="A61" s="1"/>
      <c r="B61" s="1"/>
      <c r="C61" s="42">
        <v>4740</v>
      </c>
      <c r="D61" s="53" t="s">
        <v>44</v>
      </c>
      <c r="E61" s="101">
        <v>300</v>
      </c>
    </row>
    <row r="62" spans="1:5" ht="27.75" customHeight="1">
      <c r="A62" s="1"/>
      <c r="B62" s="1"/>
      <c r="C62" s="42">
        <v>4750</v>
      </c>
      <c r="D62" s="54" t="s">
        <v>45</v>
      </c>
      <c r="E62" s="101">
        <v>5000</v>
      </c>
    </row>
    <row r="63" spans="1:5" s="20" customFormat="1" ht="14.25" customHeight="1">
      <c r="A63" s="4"/>
      <c r="B63" s="4">
        <v>75056</v>
      </c>
      <c r="C63" s="173"/>
      <c r="D63" s="174" t="s">
        <v>84</v>
      </c>
      <c r="E63" s="100">
        <f>E64+E65+E66+E67+E68</f>
        <v>25504</v>
      </c>
    </row>
    <row r="64" spans="1:5" ht="18.75" customHeight="1">
      <c r="A64" s="1"/>
      <c r="B64" s="1"/>
      <c r="C64" s="42">
        <v>3020</v>
      </c>
      <c r="D64" s="43" t="s">
        <v>46</v>
      </c>
      <c r="E64" s="101">
        <v>19500</v>
      </c>
    </row>
    <row r="65" spans="1:5" ht="18.75" customHeight="1">
      <c r="A65" s="1"/>
      <c r="B65" s="1"/>
      <c r="C65" s="145">
        <v>4110</v>
      </c>
      <c r="D65" s="66" t="s">
        <v>36</v>
      </c>
      <c r="E65" s="101">
        <v>3184</v>
      </c>
    </row>
    <row r="66" spans="1:5" ht="18.75" customHeight="1">
      <c r="A66" s="1"/>
      <c r="B66" s="1"/>
      <c r="C66" s="145">
        <v>4120</v>
      </c>
      <c r="D66" s="66" t="s">
        <v>37</v>
      </c>
      <c r="E66" s="101">
        <v>520</v>
      </c>
    </row>
    <row r="67" spans="1:5" ht="18.75" customHeight="1">
      <c r="A67" s="1"/>
      <c r="B67" s="1"/>
      <c r="C67" s="145">
        <v>4170</v>
      </c>
      <c r="D67" s="66" t="s">
        <v>75</v>
      </c>
      <c r="E67" s="101">
        <v>1500</v>
      </c>
    </row>
    <row r="68" spans="1:5" ht="27.75" customHeight="1">
      <c r="A68" s="1"/>
      <c r="B68" s="1"/>
      <c r="C68" s="42">
        <v>4750</v>
      </c>
      <c r="D68" s="54" t="s">
        <v>45</v>
      </c>
      <c r="E68" s="101">
        <v>800</v>
      </c>
    </row>
    <row r="69" spans="1:5" s="57" customFormat="1" ht="42" customHeight="1">
      <c r="A69" s="45">
        <v>751</v>
      </c>
      <c r="B69" s="55"/>
      <c r="C69" s="56"/>
      <c r="D69" s="52" t="s">
        <v>10</v>
      </c>
      <c r="E69" s="99">
        <f>E70+E72+E81</f>
        <v>31639</v>
      </c>
    </row>
    <row r="70" spans="1:5" ht="27" customHeight="1">
      <c r="A70" s="1"/>
      <c r="B70" s="166">
        <v>75101</v>
      </c>
      <c r="C70" s="41"/>
      <c r="D70" s="25" t="s">
        <v>16</v>
      </c>
      <c r="E70" s="100">
        <f>E71</f>
        <v>1524</v>
      </c>
    </row>
    <row r="71" spans="1:5" ht="28.5">
      <c r="A71" s="1"/>
      <c r="B71" s="50"/>
      <c r="C71" s="42">
        <v>4750</v>
      </c>
      <c r="D71" s="53" t="s">
        <v>45</v>
      </c>
      <c r="E71" s="58">
        <v>1524</v>
      </c>
    </row>
    <row r="72" spans="1:5" ht="15">
      <c r="A72" s="1"/>
      <c r="B72" s="167">
        <v>75107</v>
      </c>
      <c r="C72" s="140"/>
      <c r="D72" s="141" t="s">
        <v>73</v>
      </c>
      <c r="E72" s="146">
        <f>SUM(E73:E80)</f>
        <v>14023</v>
      </c>
    </row>
    <row r="73" spans="1:5" ht="15">
      <c r="A73" s="1"/>
      <c r="B73" s="167"/>
      <c r="C73" s="145">
        <v>3030</v>
      </c>
      <c r="D73" s="148" t="s">
        <v>79</v>
      </c>
      <c r="E73" s="149">
        <v>8545</v>
      </c>
    </row>
    <row r="74" spans="1:5" ht="15">
      <c r="A74" s="1"/>
      <c r="B74" s="168"/>
      <c r="C74" s="145">
        <v>4110</v>
      </c>
      <c r="D74" s="66" t="s">
        <v>36</v>
      </c>
      <c r="E74" s="58">
        <v>275</v>
      </c>
    </row>
    <row r="75" spans="1:5" ht="15">
      <c r="A75" s="1"/>
      <c r="B75" s="168"/>
      <c r="C75" s="145">
        <v>4120</v>
      </c>
      <c r="D75" s="66" t="s">
        <v>37</v>
      </c>
      <c r="E75" s="58">
        <v>44</v>
      </c>
    </row>
    <row r="76" spans="1:5" ht="15">
      <c r="A76" s="1"/>
      <c r="B76" s="168"/>
      <c r="C76" s="145">
        <v>4170</v>
      </c>
      <c r="D76" s="66" t="s">
        <v>75</v>
      </c>
      <c r="E76" s="58">
        <v>1817</v>
      </c>
    </row>
    <row r="77" spans="1:5" ht="15">
      <c r="A77" s="1"/>
      <c r="B77" s="168"/>
      <c r="C77" s="145">
        <v>4210</v>
      </c>
      <c r="D77" s="66" t="s">
        <v>38</v>
      </c>
      <c r="E77" s="58">
        <v>299</v>
      </c>
    </row>
    <row r="78" spans="1:5" ht="15">
      <c r="A78" s="1"/>
      <c r="B78" s="168"/>
      <c r="C78" s="42">
        <v>4410</v>
      </c>
      <c r="D78" s="43" t="s">
        <v>41</v>
      </c>
      <c r="E78" s="58">
        <v>182</v>
      </c>
    </row>
    <row r="79" spans="1:5" ht="28.5">
      <c r="A79" s="1"/>
      <c r="B79" s="168"/>
      <c r="C79" s="42">
        <v>4740</v>
      </c>
      <c r="D79" s="53" t="s">
        <v>44</v>
      </c>
      <c r="E79" s="58">
        <v>170</v>
      </c>
    </row>
    <row r="80" spans="1:5" ht="28.5">
      <c r="A80" s="1"/>
      <c r="B80" s="168"/>
      <c r="C80" s="42">
        <v>4750</v>
      </c>
      <c r="D80" s="54" t="s">
        <v>45</v>
      </c>
      <c r="E80" s="58">
        <v>2691</v>
      </c>
    </row>
    <row r="81" spans="1:5" ht="15">
      <c r="A81" s="1"/>
      <c r="B81" s="167">
        <v>75108</v>
      </c>
      <c r="C81" s="140"/>
      <c r="D81" s="142" t="s">
        <v>74</v>
      </c>
      <c r="E81" s="146">
        <f>E82+E83+E84+E85+E86+E87+E88+E89+E90</f>
        <v>16092</v>
      </c>
    </row>
    <row r="82" spans="1:5" s="18" customFormat="1" ht="15">
      <c r="A82" s="1"/>
      <c r="B82" s="145"/>
      <c r="C82" s="145">
        <v>3030</v>
      </c>
      <c r="D82" s="148" t="s">
        <v>79</v>
      </c>
      <c r="E82" s="149">
        <v>8669</v>
      </c>
    </row>
    <row r="83" spans="1:5" ht="15">
      <c r="A83" s="1"/>
      <c r="B83" s="145"/>
      <c r="C83" s="145">
        <v>4110</v>
      </c>
      <c r="D83" s="66" t="s">
        <v>36</v>
      </c>
      <c r="E83" s="147">
        <v>370</v>
      </c>
    </row>
    <row r="84" spans="1:5" ht="15">
      <c r="A84" s="1"/>
      <c r="B84" s="145"/>
      <c r="C84" s="145">
        <v>4120</v>
      </c>
      <c r="D84" s="66" t="s">
        <v>37</v>
      </c>
      <c r="E84" s="147">
        <v>60</v>
      </c>
    </row>
    <row r="85" spans="1:5" ht="15">
      <c r="A85" s="1"/>
      <c r="B85" s="145"/>
      <c r="C85" s="145">
        <v>4170</v>
      </c>
      <c r="D85" s="66" t="s">
        <v>75</v>
      </c>
      <c r="E85" s="147">
        <v>2449</v>
      </c>
    </row>
    <row r="86" spans="1:5" ht="15">
      <c r="A86" s="1"/>
      <c r="B86" s="145"/>
      <c r="C86" s="145">
        <v>4210</v>
      </c>
      <c r="D86" s="66" t="s">
        <v>38</v>
      </c>
      <c r="E86" s="147">
        <v>2210.5</v>
      </c>
    </row>
    <row r="87" spans="1:5" ht="15">
      <c r="A87" s="1"/>
      <c r="B87" s="145"/>
      <c r="C87" s="145">
        <v>4300</v>
      </c>
      <c r="D87" s="66" t="s">
        <v>76</v>
      </c>
      <c r="E87" s="147">
        <v>0</v>
      </c>
    </row>
    <row r="88" spans="1:5" ht="15">
      <c r="A88" s="1"/>
      <c r="B88" s="145"/>
      <c r="C88" s="145">
        <v>4410</v>
      </c>
      <c r="D88" s="66" t="s">
        <v>41</v>
      </c>
      <c r="E88" s="147">
        <v>473</v>
      </c>
    </row>
    <row r="89" spans="1:5" ht="28.5">
      <c r="A89" s="1"/>
      <c r="B89" s="145"/>
      <c r="C89" s="145">
        <v>4740</v>
      </c>
      <c r="D89" s="67" t="s">
        <v>78</v>
      </c>
      <c r="E89" s="147">
        <v>622.28</v>
      </c>
    </row>
    <row r="90" spans="1:5" ht="28.5">
      <c r="A90" s="1"/>
      <c r="B90" s="145"/>
      <c r="C90" s="145">
        <v>4750</v>
      </c>
      <c r="D90" s="67" t="s">
        <v>77</v>
      </c>
      <c r="E90" s="147">
        <v>1238.22</v>
      </c>
    </row>
    <row r="91" spans="1:5" s="60" customFormat="1" ht="15">
      <c r="A91" s="4">
        <v>852</v>
      </c>
      <c r="B91" s="1"/>
      <c r="C91" s="59"/>
      <c r="D91" s="25" t="s">
        <v>19</v>
      </c>
      <c r="E91" s="100">
        <f>E92+E109+E111+E113</f>
        <v>2930643</v>
      </c>
    </row>
    <row r="92" spans="1:5" s="17" customFormat="1" ht="43.5" customHeight="1">
      <c r="A92" s="16"/>
      <c r="B92" s="16">
        <v>85212</v>
      </c>
      <c r="C92" s="61"/>
      <c r="D92" s="62" t="s">
        <v>26</v>
      </c>
      <c r="E92" s="100">
        <f>SUM(E93:E108)</f>
        <v>2866700</v>
      </c>
    </row>
    <row r="93" spans="1:5" s="15" customFormat="1" ht="15">
      <c r="A93" s="13"/>
      <c r="B93" s="14"/>
      <c r="C93" s="42">
        <v>3020</v>
      </c>
      <c r="D93" s="43" t="s">
        <v>46</v>
      </c>
      <c r="E93" s="101">
        <v>263</v>
      </c>
    </row>
    <row r="94" spans="1:5" s="15" customFormat="1" ht="15">
      <c r="A94" s="13"/>
      <c r="B94" s="14"/>
      <c r="C94" s="63">
        <v>3110</v>
      </c>
      <c r="D94" s="64" t="s">
        <v>47</v>
      </c>
      <c r="E94" s="102">
        <v>2761205</v>
      </c>
    </row>
    <row r="95" spans="1:5" s="15" customFormat="1" ht="15">
      <c r="A95" s="13"/>
      <c r="B95" s="14"/>
      <c r="C95" s="63">
        <v>4010</v>
      </c>
      <c r="D95" s="43" t="s">
        <v>34</v>
      </c>
      <c r="E95" s="102">
        <v>45600</v>
      </c>
    </row>
    <row r="96" spans="1:5" s="15" customFormat="1" ht="15">
      <c r="A96" s="13"/>
      <c r="B96" s="14"/>
      <c r="C96" s="42">
        <v>4040</v>
      </c>
      <c r="D96" s="43" t="s">
        <v>35</v>
      </c>
      <c r="E96" s="102">
        <v>3598</v>
      </c>
    </row>
    <row r="97" spans="1:5" s="15" customFormat="1" ht="15">
      <c r="A97" s="13"/>
      <c r="B97" s="14"/>
      <c r="C97" s="63">
        <v>4110</v>
      </c>
      <c r="D97" s="43" t="s">
        <v>48</v>
      </c>
      <c r="E97" s="102">
        <v>8145</v>
      </c>
    </row>
    <row r="98" spans="1:5" s="15" customFormat="1" ht="15">
      <c r="A98" s="13"/>
      <c r="B98" s="14"/>
      <c r="C98" s="63">
        <v>4110</v>
      </c>
      <c r="D98" s="43" t="s">
        <v>49</v>
      </c>
      <c r="E98" s="102">
        <v>22000</v>
      </c>
    </row>
    <row r="99" spans="1:5" s="15" customFormat="1" ht="15">
      <c r="A99" s="13"/>
      <c r="B99" s="14"/>
      <c r="C99" s="63">
        <v>4120</v>
      </c>
      <c r="D99" s="43" t="s">
        <v>37</v>
      </c>
      <c r="E99" s="102">
        <v>1206</v>
      </c>
    </row>
    <row r="100" spans="1:5" s="15" customFormat="1" ht="15">
      <c r="A100" s="13"/>
      <c r="B100" s="14"/>
      <c r="C100" s="63">
        <v>4170</v>
      </c>
      <c r="D100" s="43" t="s">
        <v>50</v>
      </c>
      <c r="E100" s="102">
        <v>4500</v>
      </c>
    </row>
    <row r="101" spans="1:5" s="15" customFormat="1" ht="15">
      <c r="A101" s="13"/>
      <c r="B101" s="14"/>
      <c r="C101" s="63">
        <v>4210</v>
      </c>
      <c r="D101" s="43" t="s">
        <v>38</v>
      </c>
      <c r="E101" s="102">
        <v>6000</v>
      </c>
    </row>
    <row r="102" spans="1:5" s="15" customFormat="1" ht="15">
      <c r="A102" s="13"/>
      <c r="B102" s="14"/>
      <c r="C102" s="63">
        <v>4350</v>
      </c>
      <c r="D102" s="43" t="s">
        <v>51</v>
      </c>
      <c r="E102" s="102">
        <v>500</v>
      </c>
    </row>
    <row r="103" spans="1:5" s="15" customFormat="1" ht="28.5">
      <c r="A103" s="13"/>
      <c r="B103" s="14"/>
      <c r="C103" s="63">
        <v>4370</v>
      </c>
      <c r="D103" s="65" t="s">
        <v>52</v>
      </c>
      <c r="E103" s="102">
        <v>2400</v>
      </c>
    </row>
    <row r="104" spans="1:5" s="15" customFormat="1" ht="15">
      <c r="A104" s="13"/>
      <c r="B104" s="14"/>
      <c r="C104" s="42">
        <v>4410</v>
      </c>
      <c r="D104" s="66" t="s">
        <v>53</v>
      </c>
      <c r="E104" s="102">
        <v>500</v>
      </c>
    </row>
    <row r="105" spans="1:5" s="15" customFormat="1" ht="15">
      <c r="A105" s="13"/>
      <c r="B105" s="14"/>
      <c r="C105" s="42">
        <v>4440</v>
      </c>
      <c r="D105" s="66" t="s">
        <v>42</v>
      </c>
      <c r="E105" s="102">
        <v>2295</v>
      </c>
    </row>
    <row r="106" spans="1:5" s="15" customFormat="1" ht="26.25" customHeight="1">
      <c r="A106" s="14"/>
      <c r="B106" s="14"/>
      <c r="C106" s="42">
        <v>4700</v>
      </c>
      <c r="D106" s="54" t="s">
        <v>54</v>
      </c>
      <c r="E106" s="102">
        <v>3000</v>
      </c>
    </row>
    <row r="107" spans="1:5" s="15" customFormat="1" ht="26.25" customHeight="1">
      <c r="A107" s="14"/>
      <c r="B107" s="14"/>
      <c r="C107" s="42">
        <v>4740</v>
      </c>
      <c r="D107" s="67" t="s">
        <v>44</v>
      </c>
      <c r="E107" s="102">
        <v>300</v>
      </c>
    </row>
    <row r="108" spans="1:5" s="15" customFormat="1" ht="29.25" customHeight="1">
      <c r="A108" s="14"/>
      <c r="B108" s="14"/>
      <c r="C108" s="42">
        <v>4750</v>
      </c>
      <c r="D108" s="54" t="s">
        <v>45</v>
      </c>
      <c r="E108" s="102">
        <v>5188</v>
      </c>
    </row>
    <row r="109" spans="1:5" ht="60.75" customHeight="1">
      <c r="A109" s="1"/>
      <c r="B109" s="4">
        <v>85213</v>
      </c>
      <c r="C109" s="41"/>
      <c r="D109" s="49" t="s">
        <v>33</v>
      </c>
      <c r="E109" s="100">
        <f>E110</f>
        <v>5700</v>
      </c>
    </row>
    <row r="110" spans="1:5" ht="15">
      <c r="A110" s="1"/>
      <c r="B110" s="4"/>
      <c r="C110" s="63">
        <v>4130</v>
      </c>
      <c r="D110" s="68" t="s">
        <v>55</v>
      </c>
      <c r="E110" s="101">
        <v>5700</v>
      </c>
    </row>
    <row r="111" spans="1:5" ht="15.75" customHeight="1">
      <c r="A111" s="1"/>
      <c r="B111" s="4">
        <v>85228</v>
      </c>
      <c r="C111" s="41"/>
      <c r="D111" s="25" t="s">
        <v>7</v>
      </c>
      <c r="E111" s="100">
        <f>E112</f>
        <v>35300</v>
      </c>
    </row>
    <row r="112" spans="1:5" ht="42.75">
      <c r="A112" s="1"/>
      <c r="B112" s="1"/>
      <c r="C112" s="69">
        <v>2820</v>
      </c>
      <c r="D112" s="70" t="s">
        <v>56</v>
      </c>
      <c r="E112" s="101">
        <v>35300</v>
      </c>
    </row>
    <row r="113" spans="1:5" s="20" customFormat="1" ht="15">
      <c r="A113" s="4"/>
      <c r="B113" s="4">
        <v>85278</v>
      </c>
      <c r="C113" s="157"/>
      <c r="D113" s="158" t="s">
        <v>80</v>
      </c>
      <c r="E113" s="100">
        <f>E114</f>
        <v>22943</v>
      </c>
    </row>
    <row r="114" spans="1:5" ht="15">
      <c r="A114" s="1"/>
      <c r="B114" s="1"/>
      <c r="C114" s="42">
        <v>3110</v>
      </c>
      <c r="D114" s="43" t="s">
        <v>47</v>
      </c>
      <c r="E114" s="101">
        <v>22943</v>
      </c>
    </row>
    <row r="115" spans="1:5" s="33" customFormat="1" ht="21" customHeight="1">
      <c r="A115" s="31"/>
      <c r="B115" s="32"/>
      <c r="C115" s="32"/>
      <c r="D115" s="34" t="s">
        <v>8</v>
      </c>
      <c r="E115" s="103">
        <f>E44+E49+E69+E91</f>
        <v>3198525</v>
      </c>
    </row>
    <row r="116" spans="1:5" s="33" customFormat="1" ht="21" customHeight="1">
      <c r="A116" s="71"/>
      <c r="B116" s="71"/>
      <c r="C116" s="71"/>
      <c r="D116" s="72"/>
      <c r="E116" s="73"/>
    </row>
    <row r="117" spans="1:5" ht="15">
      <c r="A117" s="177" t="s">
        <v>57</v>
      </c>
      <c r="B117" s="177"/>
      <c r="C117" s="177"/>
      <c r="D117" s="177"/>
      <c r="E117" s="11"/>
    </row>
    <row r="118" spans="1:5" ht="15">
      <c r="A118" s="74"/>
      <c r="B118" s="74"/>
      <c r="C118" s="74"/>
      <c r="D118" s="74"/>
      <c r="E118" s="11"/>
    </row>
    <row r="119" spans="1:5" ht="15">
      <c r="A119" s="75" t="s">
        <v>0</v>
      </c>
      <c r="B119" s="76" t="s">
        <v>1</v>
      </c>
      <c r="C119" s="76" t="s">
        <v>32</v>
      </c>
      <c r="D119" s="76" t="s">
        <v>58</v>
      </c>
      <c r="E119" s="77" t="s">
        <v>59</v>
      </c>
    </row>
    <row r="120" spans="1:5" s="82" customFormat="1" ht="15">
      <c r="A120" s="78">
        <v>852</v>
      </c>
      <c r="B120" s="79"/>
      <c r="C120" s="80"/>
      <c r="D120" s="81" t="s">
        <v>19</v>
      </c>
      <c r="E120" s="104">
        <f>E121+E124</f>
        <v>35200</v>
      </c>
    </row>
    <row r="121" spans="1:5" ht="45">
      <c r="A121" s="76"/>
      <c r="B121" s="83">
        <v>85212</v>
      </c>
      <c r="C121" s="80"/>
      <c r="D121" s="62" t="s">
        <v>26</v>
      </c>
      <c r="E121" s="105">
        <f>E122+E123</f>
        <v>33200</v>
      </c>
    </row>
    <row r="122" spans="1:5" ht="15">
      <c r="A122" s="76"/>
      <c r="B122" s="83"/>
      <c r="C122" s="80">
        <v>970</v>
      </c>
      <c r="D122" s="84" t="s">
        <v>60</v>
      </c>
      <c r="E122" s="106">
        <v>13200</v>
      </c>
    </row>
    <row r="123" spans="1:5" ht="28.5">
      <c r="A123" s="76"/>
      <c r="B123" s="83"/>
      <c r="C123" s="80">
        <v>980</v>
      </c>
      <c r="D123" s="84" t="s">
        <v>61</v>
      </c>
      <c r="E123" s="106">
        <v>20000</v>
      </c>
    </row>
    <row r="124" spans="1:5" ht="15" customHeight="1">
      <c r="A124" s="75"/>
      <c r="B124" s="83">
        <v>85228</v>
      </c>
      <c r="C124" s="76"/>
      <c r="D124" s="62" t="s">
        <v>7</v>
      </c>
      <c r="E124" s="105">
        <f>E125</f>
        <v>2000</v>
      </c>
    </row>
    <row r="125" spans="1:5" ht="15">
      <c r="A125" s="75"/>
      <c r="B125" s="76"/>
      <c r="C125" s="85">
        <v>830</v>
      </c>
      <c r="D125" s="86" t="s">
        <v>62</v>
      </c>
      <c r="E125" s="107">
        <v>2000</v>
      </c>
    </row>
    <row r="126" spans="1:5" ht="15">
      <c r="A126" s="75"/>
      <c r="B126" s="76"/>
      <c r="C126" s="76"/>
      <c r="D126" s="87" t="s">
        <v>63</v>
      </c>
      <c r="E126" s="105">
        <f>E120</f>
        <v>35200</v>
      </c>
    </row>
  </sheetData>
  <sheetProtection/>
  <mergeCells count="20">
    <mergeCell ref="D1:E1"/>
    <mergeCell ref="D2:E2"/>
    <mergeCell ref="D3:E3"/>
    <mergeCell ref="D4:E4"/>
    <mergeCell ref="A6:E6"/>
    <mergeCell ref="A7:E7"/>
    <mergeCell ref="A9:B9"/>
    <mergeCell ref="A11:A12"/>
    <mergeCell ref="B11:B12"/>
    <mergeCell ref="C11:C12"/>
    <mergeCell ref="D11:D12"/>
    <mergeCell ref="E11:E12"/>
    <mergeCell ref="E42:E43"/>
    <mergeCell ref="A117:D117"/>
    <mergeCell ref="A38:D38"/>
    <mergeCell ref="A40:B40"/>
    <mergeCell ref="A42:A43"/>
    <mergeCell ref="B42:B43"/>
    <mergeCell ref="D42:D43"/>
    <mergeCell ref="C42:C43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portrait" paperSize="9" scale="78" r:id="rId1"/>
  <headerFooter alignWithMargins="0">
    <oddFooter>&amp;CStrona &amp;P z &amp;N</oddFooter>
  </headerFooter>
  <rowBreaks count="2" manualBreakCount="2">
    <brk id="38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5" zoomScaleNormal="75" zoomScaleSheetLayoutView="75" zoomScalePageLayoutView="0" workbookViewId="0" topLeftCell="A31">
      <selection activeCell="F37" sqref="F37"/>
    </sheetView>
  </sheetViews>
  <sheetFormatPr defaultColWidth="9.00390625" defaultRowHeight="12.75"/>
  <cols>
    <col min="1" max="1" width="7.125" style="0" customWidth="1"/>
    <col min="2" max="2" width="10.25390625" style="10" customWidth="1"/>
    <col min="3" max="3" width="49.25390625" style="0" customWidth="1"/>
    <col min="4" max="4" width="15.125" style="12" customWidth="1"/>
    <col min="5" max="6" width="14.375" style="0" customWidth="1"/>
  </cols>
  <sheetData>
    <row r="1" spans="3:6" ht="15">
      <c r="C1" s="137"/>
      <c r="D1" s="137"/>
      <c r="E1" s="138"/>
      <c r="F1" s="137" t="s">
        <v>71</v>
      </c>
    </row>
    <row r="2" spans="3:6" ht="14.25" customHeight="1">
      <c r="C2" s="137"/>
      <c r="D2" s="188" t="s">
        <v>85</v>
      </c>
      <c r="E2" s="188"/>
      <c r="F2" s="188"/>
    </row>
    <row r="3" spans="3:6" ht="15">
      <c r="C3" s="137"/>
      <c r="D3" s="137"/>
      <c r="E3" s="189" t="s">
        <v>88</v>
      </c>
      <c r="F3" s="189"/>
    </row>
    <row r="4" spans="3:6" ht="13.5" customHeight="1">
      <c r="C4" s="189"/>
      <c r="D4" s="189"/>
      <c r="E4" s="188" t="s">
        <v>89</v>
      </c>
      <c r="F4" s="188"/>
    </row>
    <row r="5" spans="3:4" ht="12" customHeight="1">
      <c r="C5" s="19"/>
      <c r="D5" s="19"/>
    </row>
    <row r="6" spans="1:6" ht="15.75">
      <c r="A6" s="182" t="s">
        <v>12</v>
      </c>
      <c r="B6" s="182"/>
      <c r="C6" s="182"/>
      <c r="D6" s="182"/>
      <c r="E6" s="182"/>
      <c r="F6" s="182"/>
    </row>
    <row r="7" spans="1:6" ht="15.75">
      <c r="A7" s="182" t="s">
        <v>25</v>
      </c>
      <c r="B7" s="182"/>
      <c r="C7" s="182"/>
      <c r="D7" s="182"/>
      <c r="E7" s="182"/>
      <c r="F7" s="182"/>
    </row>
    <row r="8" spans="1:6" ht="15.75">
      <c r="A8" s="35"/>
      <c r="B8" s="35"/>
      <c r="C8" s="35"/>
      <c r="D8" s="35"/>
      <c r="E8" s="35"/>
      <c r="F8" s="35"/>
    </row>
    <row r="9" spans="1:4" ht="12.75">
      <c r="A9" s="2"/>
      <c r="B9" s="2"/>
      <c r="C9" s="2"/>
      <c r="D9" s="2"/>
    </row>
    <row r="10" spans="1:6" ht="15.75">
      <c r="A10" s="191" t="s">
        <v>17</v>
      </c>
      <c r="B10" s="191"/>
      <c r="C10" s="5"/>
      <c r="D10" s="11"/>
      <c r="E10" s="5"/>
      <c r="F10" s="5"/>
    </row>
    <row r="11" spans="1:6" ht="15">
      <c r="A11" s="39"/>
      <c r="B11" s="39"/>
      <c r="C11" s="5"/>
      <c r="D11" s="11"/>
      <c r="E11" s="5"/>
      <c r="F11" s="5"/>
    </row>
    <row r="12" spans="1:6" ht="11.25" customHeight="1">
      <c r="A12" s="175" t="s">
        <v>0</v>
      </c>
      <c r="B12" s="175" t="s">
        <v>1</v>
      </c>
      <c r="C12" s="175" t="s">
        <v>2</v>
      </c>
      <c r="D12" s="184" t="s">
        <v>13</v>
      </c>
      <c r="E12" s="192" t="s">
        <v>21</v>
      </c>
      <c r="F12" s="192"/>
    </row>
    <row r="13" spans="1:6" ht="30" customHeight="1">
      <c r="A13" s="176"/>
      <c r="B13" s="176"/>
      <c r="C13" s="176"/>
      <c r="D13" s="185"/>
      <c r="E13" s="23" t="s">
        <v>22</v>
      </c>
      <c r="F13" s="24" t="s">
        <v>23</v>
      </c>
    </row>
    <row r="14" spans="1:6" ht="18.75" customHeight="1">
      <c r="A14" s="88">
        <v>10</v>
      </c>
      <c r="B14" s="88"/>
      <c r="C14" s="92" t="s">
        <v>66</v>
      </c>
      <c r="D14" s="121">
        <f aca="true" t="shared" si="0" ref="D14:F15">D15</f>
        <v>126314</v>
      </c>
      <c r="E14" s="121">
        <f t="shared" si="0"/>
        <v>126314</v>
      </c>
      <c r="F14" s="97">
        <f t="shared" si="0"/>
        <v>0</v>
      </c>
    </row>
    <row r="15" spans="1:6" ht="17.25" customHeight="1">
      <c r="A15" s="88"/>
      <c r="B15" s="88">
        <v>1095</v>
      </c>
      <c r="C15" s="92" t="s">
        <v>69</v>
      </c>
      <c r="D15" s="121">
        <f t="shared" si="0"/>
        <v>126314</v>
      </c>
      <c r="E15" s="121">
        <f t="shared" si="0"/>
        <v>126314</v>
      </c>
      <c r="F15" s="97">
        <f t="shared" si="0"/>
        <v>0</v>
      </c>
    </row>
    <row r="16" spans="1:6" ht="48" customHeight="1">
      <c r="A16" s="38"/>
      <c r="B16" s="38"/>
      <c r="C16" s="7" t="s">
        <v>5</v>
      </c>
      <c r="D16" s="122">
        <v>126314</v>
      </c>
      <c r="E16" s="135">
        <v>126314</v>
      </c>
      <c r="F16" s="113">
        <v>0</v>
      </c>
    </row>
    <row r="17" spans="1:6" s="20" customFormat="1" ht="15">
      <c r="A17" s="4">
        <v>750</v>
      </c>
      <c r="B17" s="4"/>
      <c r="C17" s="6" t="s">
        <v>3</v>
      </c>
      <c r="D17" s="123">
        <f>D18+D20</f>
        <v>109929</v>
      </c>
      <c r="E17" s="123">
        <f>E18+E20</f>
        <v>109929</v>
      </c>
      <c r="F17" s="123">
        <f>F18+F20</f>
        <v>0</v>
      </c>
    </row>
    <row r="18" spans="1:6" s="21" customFormat="1" ht="15">
      <c r="A18" s="4"/>
      <c r="B18" s="4">
        <v>75011</v>
      </c>
      <c r="C18" s="6" t="s">
        <v>4</v>
      </c>
      <c r="D18" s="123">
        <f>E18+F18</f>
        <v>84425</v>
      </c>
      <c r="E18" s="124">
        <f>E19</f>
        <v>84425</v>
      </c>
      <c r="F18" s="124">
        <v>0</v>
      </c>
    </row>
    <row r="19" spans="1:6" ht="43.5" customHeight="1">
      <c r="A19" s="1"/>
      <c r="B19" s="1"/>
      <c r="C19" s="7" t="s">
        <v>5</v>
      </c>
      <c r="D19" s="125">
        <f>E19+F19</f>
        <v>84425</v>
      </c>
      <c r="E19" s="126">
        <v>84425</v>
      </c>
      <c r="F19" s="126">
        <v>0</v>
      </c>
    </row>
    <row r="20" spans="1:6" s="20" customFormat="1" ht="15.75" customHeight="1">
      <c r="A20" s="4"/>
      <c r="B20" s="4">
        <v>75056</v>
      </c>
      <c r="C20" s="6" t="s">
        <v>84</v>
      </c>
      <c r="D20" s="170">
        <f>E20+F20</f>
        <v>25504</v>
      </c>
      <c r="E20" s="160">
        <f>E21</f>
        <v>25504</v>
      </c>
      <c r="F20" s="160">
        <f>F21</f>
        <v>0</v>
      </c>
    </row>
    <row r="21" spans="1:6" ht="43.5" customHeight="1">
      <c r="A21" s="1"/>
      <c r="B21" s="1"/>
      <c r="C21" s="7" t="s">
        <v>5</v>
      </c>
      <c r="D21" s="125">
        <f>E21+F21</f>
        <v>25504</v>
      </c>
      <c r="E21" s="159">
        <v>25504</v>
      </c>
      <c r="F21" s="126">
        <v>0</v>
      </c>
    </row>
    <row r="22" spans="1:6" s="20" customFormat="1" ht="44.25" customHeight="1">
      <c r="A22" s="4">
        <v>751</v>
      </c>
      <c r="B22" s="4"/>
      <c r="C22" s="6" t="s">
        <v>6</v>
      </c>
      <c r="D22" s="123">
        <f>D23+D25+D27</f>
        <v>31639</v>
      </c>
      <c r="E22" s="123">
        <f>E23+E25+E27</f>
        <v>31639</v>
      </c>
      <c r="F22" s="112">
        <f>F23+F25+F27</f>
        <v>0</v>
      </c>
    </row>
    <row r="23" spans="1:6" s="20" customFormat="1" ht="30" customHeight="1">
      <c r="A23" s="4"/>
      <c r="B23" s="4">
        <v>75101</v>
      </c>
      <c r="C23" s="6" t="s">
        <v>15</v>
      </c>
      <c r="D23" s="123">
        <f aca="true" t="shared" si="1" ref="D23:D28">E23+F23</f>
        <v>1524</v>
      </c>
      <c r="E23" s="124">
        <f>E24</f>
        <v>1524</v>
      </c>
      <c r="F23" s="124">
        <f>F24</f>
        <v>0</v>
      </c>
    </row>
    <row r="24" spans="1:6" ht="47.25" customHeight="1">
      <c r="A24" s="1"/>
      <c r="B24" s="1"/>
      <c r="C24" s="7" t="s">
        <v>5</v>
      </c>
      <c r="D24" s="127">
        <f t="shared" si="1"/>
        <v>1524</v>
      </c>
      <c r="E24" s="126">
        <v>1524</v>
      </c>
      <c r="F24" s="126">
        <v>0</v>
      </c>
    </row>
    <row r="25" spans="1:6" s="20" customFormat="1" ht="14.25" customHeight="1">
      <c r="A25" s="4"/>
      <c r="B25" s="4">
        <v>75107</v>
      </c>
      <c r="C25" s="6" t="s">
        <v>82</v>
      </c>
      <c r="D25" s="123">
        <f t="shared" si="1"/>
        <v>14023</v>
      </c>
      <c r="E25" s="160">
        <f>E26</f>
        <v>14023</v>
      </c>
      <c r="F25" s="124">
        <f>F26</f>
        <v>0</v>
      </c>
    </row>
    <row r="26" spans="1:6" ht="47.25" customHeight="1">
      <c r="A26" s="1"/>
      <c r="B26" s="1"/>
      <c r="C26" s="7" t="s">
        <v>5</v>
      </c>
      <c r="D26" s="125">
        <f t="shared" si="1"/>
        <v>14023</v>
      </c>
      <c r="E26" s="159">
        <v>14023</v>
      </c>
      <c r="F26" s="126"/>
    </row>
    <row r="27" spans="1:6" s="20" customFormat="1" ht="17.25" customHeight="1">
      <c r="A27" s="4"/>
      <c r="B27" s="4">
        <v>75108</v>
      </c>
      <c r="C27" s="6" t="s">
        <v>74</v>
      </c>
      <c r="D27" s="123">
        <f t="shared" si="1"/>
        <v>16092</v>
      </c>
      <c r="E27" s="160">
        <f>E28</f>
        <v>16092</v>
      </c>
      <c r="F27" s="124">
        <f>F28</f>
        <v>0</v>
      </c>
    </row>
    <row r="28" spans="1:6" ht="47.25" customHeight="1">
      <c r="A28" s="1"/>
      <c r="B28" s="1"/>
      <c r="C28" s="7" t="s">
        <v>5</v>
      </c>
      <c r="D28" s="125">
        <f t="shared" si="1"/>
        <v>16092</v>
      </c>
      <c r="E28" s="159">
        <v>16092</v>
      </c>
      <c r="F28" s="126"/>
    </row>
    <row r="29" spans="1:6" s="20" customFormat="1" ht="15">
      <c r="A29" s="4">
        <v>852</v>
      </c>
      <c r="B29" s="4"/>
      <c r="C29" s="6" t="s">
        <v>19</v>
      </c>
      <c r="D29" s="123">
        <f>D30+D32+D34+D36</f>
        <v>2930643</v>
      </c>
      <c r="E29" s="123">
        <f>E30+E32+E34+E36</f>
        <v>2930643</v>
      </c>
      <c r="F29" s="112">
        <f>F30+F32+F34+F36</f>
        <v>0</v>
      </c>
    </row>
    <row r="30" spans="1:6" s="17" customFormat="1" ht="45" customHeight="1">
      <c r="A30" s="16"/>
      <c r="B30" s="16">
        <v>85212</v>
      </c>
      <c r="C30" s="36" t="s">
        <v>26</v>
      </c>
      <c r="D30" s="128">
        <f>E30+F30</f>
        <v>2866700</v>
      </c>
      <c r="E30" s="129">
        <f>E31</f>
        <v>2866700</v>
      </c>
      <c r="F30" s="129">
        <f>F31</f>
        <v>0</v>
      </c>
    </row>
    <row r="31" spans="1:6" s="15" customFormat="1" ht="49.5" customHeight="1">
      <c r="A31" s="13"/>
      <c r="B31" s="14"/>
      <c r="C31" s="7" t="s">
        <v>5</v>
      </c>
      <c r="D31" s="130">
        <f>E31+F31</f>
        <v>2866700</v>
      </c>
      <c r="E31" s="126">
        <v>2866700</v>
      </c>
      <c r="F31" s="126">
        <v>0</v>
      </c>
    </row>
    <row r="32" spans="1:6" s="20" customFormat="1" ht="64.5" customHeight="1">
      <c r="A32" s="4"/>
      <c r="B32" s="4">
        <v>85213</v>
      </c>
      <c r="C32" s="36" t="s">
        <v>27</v>
      </c>
      <c r="D32" s="123">
        <f>D33</f>
        <v>5700</v>
      </c>
      <c r="E32" s="124">
        <f>E33</f>
        <v>5700</v>
      </c>
      <c r="F32" s="124">
        <f>F33</f>
        <v>0</v>
      </c>
    </row>
    <row r="33" spans="1:6" ht="44.25" customHeight="1">
      <c r="A33" s="1"/>
      <c r="B33" s="4"/>
      <c r="C33" s="7" t="s">
        <v>5</v>
      </c>
      <c r="D33" s="127">
        <f>E33+F33</f>
        <v>5700</v>
      </c>
      <c r="E33" s="126">
        <v>5700</v>
      </c>
      <c r="F33" s="126">
        <v>0</v>
      </c>
    </row>
    <row r="34" spans="1:6" s="20" customFormat="1" ht="18" customHeight="1">
      <c r="A34" s="4"/>
      <c r="B34" s="4">
        <v>85228</v>
      </c>
      <c r="C34" s="6" t="s">
        <v>7</v>
      </c>
      <c r="D34" s="123">
        <f>D35</f>
        <v>35300</v>
      </c>
      <c r="E34" s="124">
        <f>E35</f>
        <v>35300</v>
      </c>
      <c r="F34" s="124">
        <f>F35</f>
        <v>0</v>
      </c>
    </row>
    <row r="35" spans="1:6" ht="47.25" customHeight="1">
      <c r="A35" s="1"/>
      <c r="B35" s="4"/>
      <c r="C35" s="7" t="s">
        <v>5</v>
      </c>
      <c r="D35" s="127">
        <v>35300</v>
      </c>
      <c r="E35" s="126">
        <v>35300</v>
      </c>
      <c r="F35" s="126">
        <v>0</v>
      </c>
    </row>
    <row r="36" spans="1:6" s="20" customFormat="1" ht="18" customHeight="1">
      <c r="A36" s="4"/>
      <c r="B36" s="4">
        <v>85278</v>
      </c>
      <c r="C36" s="6" t="s">
        <v>80</v>
      </c>
      <c r="D36" s="123">
        <f>E36+F36</f>
        <v>22943</v>
      </c>
      <c r="E36" s="124">
        <f>E37</f>
        <v>22943</v>
      </c>
      <c r="F36" s="124">
        <f>F37</f>
        <v>0</v>
      </c>
    </row>
    <row r="37" spans="1:6" ht="47.25" customHeight="1">
      <c r="A37" s="1"/>
      <c r="B37" s="4"/>
      <c r="C37" s="7" t="s">
        <v>5</v>
      </c>
      <c r="D37" s="125">
        <f>E37+F37</f>
        <v>22943</v>
      </c>
      <c r="E37" s="126">
        <v>22943</v>
      </c>
      <c r="F37" s="126"/>
    </row>
    <row r="38" spans="1:6" s="20" customFormat="1" ht="23.25" customHeight="1">
      <c r="A38" s="178" t="s">
        <v>8</v>
      </c>
      <c r="B38" s="178"/>
      <c r="C38" s="178"/>
      <c r="D38" s="131">
        <f>D14+D17+D22+D29</f>
        <v>3198525</v>
      </c>
      <c r="E38" s="131">
        <f>E14+E17+E22+E29</f>
        <v>3198525</v>
      </c>
      <c r="F38" s="131">
        <f>F14+F17+F22+F29</f>
        <v>0</v>
      </c>
    </row>
    <row r="39" spans="1:6" s="20" customFormat="1" ht="15" customHeight="1">
      <c r="A39" s="3"/>
      <c r="B39" s="3"/>
      <c r="C39" s="3"/>
      <c r="D39" s="27"/>
      <c r="E39" s="28"/>
      <c r="F39" s="29"/>
    </row>
    <row r="40" spans="1:6" s="20" customFormat="1" ht="15" customHeight="1">
      <c r="A40" s="3"/>
      <c r="B40" s="3"/>
      <c r="C40" s="3"/>
      <c r="D40" s="27"/>
      <c r="E40" s="28"/>
      <c r="F40" s="29"/>
    </row>
    <row r="41" spans="1:6" s="20" customFormat="1" ht="15" customHeight="1">
      <c r="A41" s="3"/>
      <c r="B41" s="3"/>
      <c r="C41" s="3"/>
      <c r="D41" s="27"/>
      <c r="E41" s="28"/>
      <c r="F41" s="29"/>
    </row>
    <row r="42" spans="1:6" s="20" customFormat="1" ht="15" customHeight="1">
      <c r="A42" s="3"/>
      <c r="B42" s="3"/>
      <c r="C42" s="3"/>
      <c r="D42" s="27"/>
      <c r="E42" s="28"/>
      <c r="F42" s="29"/>
    </row>
    <row r="43" spans="1:6" s="20" customFormat="1" ht="15" customHeight="1">
      <c r="A43" s="179" t="s">
        <v>14</v>
      </c>
      <c r="B43" s="179"/>
      <c r="C43" s="3"/>
      <c r="D43" s="27"/>
      <c r="E43" s="28"/>
      <c r="F43" s="29"/>
    </row>
    <row r="44" spans="1:6" s="20" customFormat="1" ht="15" customHeight="1">
      <c r="A44" s="35"/>
      <c r="B44" s="35"/>
      <c r="C44" s="3"/>
      <c r="D44" s="27"/>
      <c r="E44" s="28"/>
      <c r="F44" s="29"/>
    </row>
    <row r="45" spans="1:6" ht="15.75" customHeight="1">
      <c r="A45" s="175" t="s">
        <v>0</v>
      </c>
      <c r="B45" s="180" t="s">
        <v>1</v>
      </c>
      <c r="C45" s="175" t="s">
        <v>9</v>
      </c>
      <c r="D45" s="175" t="s">
        <v>20</v>
      </c>
      <c r="E45" s="190" t="s">
        <v>21</v>
      </c>
      <c r="F45" s="190"/>
    </row>
    <row r="46" spans="1:6" ht="33.75" customHeight="1">
      <c r="A46" s="176"/>
      <c r="B46" s="181"/>
      <c r="C46" s="176"/>
      <c r="D46" s="176"/>
      <c r="E46" s="23" t="s">
        <v>18</v>
      </c>
      <c r="F46" s="23" t="s">
        <v>24</v>
      </c>
    </row>
    <row r="47" spans="1:6" ht="19.5" customHeight="1">
      <c r="A47" s="88">
        <v>10</v>
      </c>
      <c r="B47" s="94"/>
      <c r="C47" s="92" t="s">
        <v>66</v>
      </c>
      <c r="D47" s="97">
        <f aca="true" t="shared" si="2" ref="D47:F48">D48</f>
        <v>126314</v>
      </c>
      <c r="E47" s="97">
        <f t="shared" si="2"/>
        <v>126314</v>
      </c>
      <c r="F47" s="97">
        <f t="shared" si="2"/>
        <v>0</v>
      </c>
    </row>
    <row r="48" spans="1:6" ht="19.5" customHeight="1">
      <c r="A48" s="88"/>
      <c r="B48" s="94">
        <v>1095</v>
      </c>
      <c r="C48" s="92" t="s">
        <v>69</v>
      </c>
      <c r="D48" s="97">
        <f t="shared" si="2"/>
        <v>126314</v>
      </c>
      <c r="E48" s="97">
        <f t="shared" si="2"/>
        <v>126314</v>
      </c>
      <c r="F48" s="97">
        <f t="shared" si="2"/>
        <v>0</v>
      </c>
    </row>
    <row r="49" spans="1:6" ht="15.75" customHeight="1">
      <c r="A49" s="38"/>
      <c r="B49" s="40"/>
      <c r="C49" s="26" t="s">
        <v>28</v>
      </c>
      <c r="D49" s="98">
        <f>D50+D51</f>
        <v>126314</v>
      </c>
      <c r="E49" s="98">
        <f>E50+E51</f>
        <v>126314</v>
      </c>
      <c r="F49" s="98">
        <f>F50+F51</f>
        <v>0</v>
      </c>
    </row>
    <row r="50" spans="1:6" ht="15" customHeight="1">
      <c r="A50" s="38"/>
      <c r="B50" s="40"/>
      <c r="C50" s="26" t="s">
        <v>29</v>
      </c>
      <c r="D50" s="98">
        <v>2039.8</v>
      </c>
      <c r="E50" s="136">
        <v>2039.8</v>
      </c>
      <c r="F50" s="136">
        <v>0</v>
      </c>
    </row>
    <row r="51" spans="1:6" ht="18" customHeight="1">
      <c r="A51" s="38"/>
      <c r="B51" s="40"/>
      <c r="C51" s="26" t="s">
        <v>30</v>
      </c>
      <c r="D51" s="98">
        <v>124274.2</v>
      </c>
      <c r="E51" s="136">
        <v>124274.2</v>
      </c>
      <c r="F51" s="136">
        <v>0</v>
      </c>
    </row>
    <row r="52" spans="1:6" s="30" customFormat="1" ht="14.25">
      <c r="A52" s="4">
        <v>750</v>
      </c>
      <c r="B52" s="13"/>
      <c r="C52" s="25" t="s">
        <v>3</v>
      </c>
      <c r="D52" s="100">
        <f>D53++D57</f>
        <v>109929</v>
      </c>
      <c r="E52" s="100">
        <f>E53++E57</f>
        <v>109929</v>
      </c>
      <c r="F52" s="100">
        <f>F53++F57</f>
        <v>0</v>
      </c>
    </row>
    <row r="53" spans="1:6" ht="15">
      <c r="A53" s="1"/>
      <c r="B53" s="4">
        <v>75011</v>
      </c>
      <c r="C53" s="25" t="s">
        <v>4</v>
      </c>
      <c r="D53" s="100">
        <f>D54</f>
        <v>84425</v>
      </c>
      <c r="E53" s="100">
        <f>E54</f>
        <v>84425</v>
      </c>
      <c r="F53" s="100">
        <f>G53+H53</f>
        <v>0</v>
      </c>
    </row>
    <row r="54" spans="1:6" ht="14.25" customHeight="1">
      <c r="A54" s="1"/>
      <c r="B54" s="1"/>
      <c r="C54" s="26" t="s">
        <v>28</v>
      </c>
      <c r="D54" s="101">
        <f>D55+D56</f>
        <v>84425</v>
      </c>
      <c r="E54" s="101">
        <f>E55+E56</f>
        <v>84425</v>
      </c>
      <c r="F54" s="132">
        <v>0</v>
      </c>
    </row>
    <row r="55" spans="1:6" ht="14.25" customHeight="1">
      <c r="A55" s="1"/>
      <c r="B55" s="1"/>
      <c r="C55" s="26" t="s">
        <v>29</v>
      </c>
      <c r="D55" s="101">
        <v>72800</v>
      </c>
      <c r="E55" s="132">
        <v>72800</v>
      </c>
      <c r="F55" s="132">
        <v>0</v>
      </c>
    </row>
    <row r="56" spans="1:6" ht="15">
      <c r="A56" s="1"/>
      <c r="B56" s="1"/>
      <c r="C56" s="26" t="s">
        <v>30</v>
      </c>
      <c r="D56" s="133">
        <v>11625</v>
      </c>
      <c r="E56" s="134">
        <v>11625</v>
      </c>
      <c r="F56" s="132">
        <v>0</v>
      </c>
    </row>
    <row r="57" spans="1:6" ht="15">
      <c r="A57" s="1"/>
      <c r="B57" s="4">
        <v>75056</v>
      </c>
      <c r="C57" s="6" t="s">
        <v>84</v>
      </c>
      <c r="D57" s="171">
        <f>E57+F57</f>
        <v>25504</v>
      </c>
      <c r="E57" s="172">
        <f>E58+E61</f>
        <v>25504</v>
      </c>
      <c r="F57" s="172">
        <f>F58+F61</f>
        <v>0</v>
      </c>
    </row>
    <row r="58" spans="1:6" ht="15">
      <c r="A58" s="1"/>
      <c r="B58" s="1"/>
      <c r="C58" s="26" t="s">
        <v>28</v>
      </c>
      <c r="D58" s="133">
        <f>E58+F58</f>
        <v>6004</v>
      </c>
      <c r="E58" s="134">
        <f>E59+E60</f>
        <v>6004</v>
      </c>
      <c r="F58" s="134">
        <f>F59+F60</f>
        <v>0</v>
      </c>
    </row>
    <row r="59" spans="1:6" ht="15">
      <c r="A59" s="1"/>
      <c r="B59" s="1"/>
      <c r="C59" s="26" t="s">
        <v>29</v>
      </c>
      <c r="D59" s="133">
        <f>E59+F59</f>
        <v>5204</v>
      </c>
      <c r="E59" s="134">
        <v>5204</v>
      </c>
      <c r="F59" s="132">
        <v>0</v>
      </c>
    </row>
    <row r="60" spans="1:6" ht="15">
      <c r="A60" s="1"/>
      <c r="B60" s="1"/>
      <c r="C60" s="26" t="s">
        <v>30</v>
      </c>
      <c r="D60" s="133">
        <f>E60+F60</f>
        <v>800</v>
      </c>
      <c r="E60" s="134">
        <v>800</v>
      </c>
      <c r="F60" s="132">
        <v>0</v>
      </c>
    </row>
    <row r="61" spans="1:6" ht="15">
      <c r="A61" s="1"/>
      <c r="B61" s="1"/>
      <c r="C61" s="37" t="s">
        <v>31</v>
      </c>
      <c r="D61" s="133">
        <f>E61+F61</f>
        <v>19500</v>
      </c>
      <c r="E61" s="134">
        <v>19500</v>
      </c>
      <c r="F61" s="132">
        <v>0</v>
      </c>
    </row>
    <row r="62" spans="1:6" s="15" customFormat="1" ht="42" customHeight="1">
      <c r="A62" s="4">
        <v>751</v>
      </c>
      <c r="B62" s="14"/>
      <c r="C62" s="25" t="s">
        <v>10</v>
      </c>
      <c r="D62" s="100">
        <f>D63+D66+D71</f>
        <v>31639</v>
      </c>
      <c r="E62" s="100">
        <f>E63+E66+E71</f>
        <v>31639</v>
      </c>
      <c r="F62" s="100">
        <f>F63+F66+F71</f>
        <v>0</v>
      </c>
    </row>
    <row r="63" spans="1:6" ht="27" customHeight="1">
      <c r="A63" s="1"/>
      <c r="B63" s="4">
        <v>75101</v>
      </c>
      <c r="C63" s="25" t="s">
        <v>16</v>
      </c>
      <c r="D63" s="100">
        <f>E63+F63</f>
        <v>1524</v>
      </c>
      <c r="E63" s="100">
        <f>E64</f>
        <v>1524</v>
      </c>
      <c r="F63" s="100">
        <f>F65</f>
        <v>0</v>
      </c>
    </row>
    <row r="64" spans="1:6" ht="15" customHeight="1">
      <c r="A64" s="1"/>
      <c r="B64" s="4"/>
      <c r="C64" s="26" t="s">
        <v>28</v>
      </c>
      <c r="D64" s="135">
        <f>D65</f>
        <v>1524</v>
      </c>
      <c r="E64" s="135">
        <f>E65</f>
        <v>1524</v>
      </c>
      <c r="F64" s="100">
        <v>0</v>
      </c>
    </row>
    <row r="65" spans="1:6" ht="15">
      <c r="A65" s="1"/>
      <c r="B65" s="1"/>
      <c r="C65" s="26" t="s">
        <v>30</v>
      </c>
      <c r="D65" s="101">
        <v>1524</v>
      </c>
      <c r="E65" s="132">
        <v>1524</v>
      </c>
      <c r="F65" s="132">
        <v>0</v>
      </c>
    </row>
    <row r="66" spans="1:7" s="20" customFormat="1" ht="15">
      <c r="A66" s="4"/>
      <c r="B66" s="4">
        <v>75107</v>
      </c>
      <c r="C66" s="6" t="s">
        <v>82</v>
      </c>
      <c r="D66" s="100">
        <f>D67+D70</f>
        <v>14023</v>
      </c>
      <c r="E66" s="100">
        <f>E67+E70</f>
        <v>14023</v>
      </c>
      <c r="F66" s="163">
        <f>F67</f>
        <v>0</v>
      </c>
      <c r="G66" s="163"/>
    </row>
    <row r="67" spans="1:6" ht="15">
      <c r="A67" s="1"/>
      <c r="B67" s="4"/>
      <c r="C67" s="26" t="s">
        <v>28</v>
      </c>
      <c r="D67" s="101">
        <f>D68+D69</f>
        <v>5478</v>
      </c>
      <c r="E67" s="101">
        <f>E68+E69</f>
        <v>5478</v>
      </c>
      <c r="F67" s="132">
        <f>F68</f>
        <v>0</v>
      </c>
    </row>
    <row r="68" spans="1:6" ht="15">
      <c r="A68" s="1"/>
      <c r="B68" s="4"/>
      <c r="C68" s="26" t="s">
        <v>29</v>
      </c>
      <c r="D68" s="101">
        <f aca="true" t="shared" si="3" ref="D68:D75">E68+F68</f>
        <v>2136</v>
      </c>
      <c r="E68" s="132">
        <v>2136</v>
      </c>
      <c r="F68" s="132">
        <v>0</v>
      </c>
    </row>
    <row r="69" spans="1:6" ht="15">
      <c r="A69" s="1"/>
      <c r="B69" s="4"/>
      <c r="C69" s="26" t="s">
        <v>30</v>
      </c>
      <c r="D69" s="101">
        <f t="shared" si="3"/>
        <v>3342</v>
      </c>
      <c r="E69" s="132">
        <v>3342</v>
      </c>
      <c r="F69" s="132">
        <v>0</v>
      </c>
    </row>
    <row r="70" spans="1:6" ht="15">
      <c r="A70" s="1"/>
      <c r="B70" s="4"/>
      <c r="C70" s="37" t="s">
        <v>31</v>
      </c>
      <c r="D70" s="101">
        <f t="shared" si="3"/>
        <v>8545</v>
      </c>
      <c r="E70" s="132">
        <v>8545</v>
      </c>
      <c r="F70" s="132">
        <v>0</v>
      </c>
    </row>
    <row r="71" spans="1:6" s="20" customFormat="1" ht="15">
      <c r="A71" s="4"/>
      <c r="B71" s="4">
        <v>75108</v>
      </c>
      <c r="C71" s="6" t="s">
        <v>74</v>
      </c>
      <c r="D71" s="100">
        <f t="shared" si="3"/>
        <v>16092</v>
      </c>
      <c r="E71" s="163">
        <f>E72+E75</f>
        <v>16092</v>
      </c>
      <c r="F71" s="163">
        <f>F74</f>
        <v>0</v>
      </c>
    </row>
    <row r="72" spans="1:6" ht="15">
      <c r="A72" s="1"/>
      <c r="B72" s="4"/>
      <c r="C72" s="26" t="s">
        <v>28</v>
      </c>
      <c r="D72" s="135">
        <f t="shared" si="3"/>
        <v>7423</v>
      </c>
      <c r="E72" s="132">
        <f>E73+E74</f>
        <v>7423</v>
      </c>
      <c r="F72" s="132">
        <f>F73+F74</f>
        <v>0</v>
      </c>
    </row>
    <row r="73" spans="1:6" ht="15">
      <c r="A73" s="1"/>
      <c r="B73" s="4"/>
      <c r="C73" s="26" t="s">
        <v>29</v>
      </c>
      <c r="D73" s="135">
        <f>E73+F73</f>
        <v>2879</v>
      </c>
      <c r="E73" s="132">
        <v>2879</v>
      </c>
      <c r="F73" s="132">
        <v>0</v>
      </c>
    </row>
    <row r="74" spans="1:6" ht="15">
      <c r="A74" s="1"/>
      <c r="B74" s="1"/>
      <c r="C74" s="26" t="s">
        <v>30</v>
      </c>
      <c r="D74" s="135">
        <f t="shared" si="3"/>
        <v>4544</v>
      </c>
      <c r="E74" s="132">
        <v>4544</v>
      </c>
      <c r="F74" s="132">
        <v>0</v>
      </c>
    </row>
    <row r="75" spans="1:6" ht="15">
      <c r="A75" s="1"/>
      <c r="B75" s="1"/>
      <c r="C75" s="37" t="s">
        <v>31</v>
      </c>
      <c r="D75" s="135">
        <f t="shared" si="3"/>
        <v>8669</v>
      </c>
      <c r="E75" s="132">
        <v>8669</v>
      </c>
      <c r="F75" s="132">
        <v>0</v>
      </c>
    </row>
    <row r="76" spans="1:6" s="18" customFormat="1" ht="15">
      <c r="A76" s="4">
        <v>852</v>
      </c>
      <c r="B76" s="1"/>
      <c r="C76" s="25" t="s">
        <v>19</v>
      </c>
      <c r="D76" s="100">
        <f>D77+D82+D85+D87</f>
        <v>2930643</v>
      </c>
      <c r="E76" s="100">
        <f>E77+E82+E85+E87</f>
        <v>2930643</v>
      </c>
      <c r="F76" s="100">
        <f>F77+F82+F85+F87</f>
        <v>0</v>
      </c>
    </row>
    <row r="77" spans="1:6" s="17" customFormat="1" ht="41.25" customHeight="1">
      <c r="A77" s="16"/>
      <c r="B77" s="16">
        <v>85212</v>
      </c>
      <c r="C77" s="169" t="s">
        <v>26</v>
      </c>
      <c r="D77" s="100">
        <f>D78+D81</f>
        <v>2866700</v>
      </c>
      <c r="E77" s="100">
        <f>E78+E81</f>
        <v>2866700</v>
      </c>
      <c r="F77" s="100">
        <f>G77+H77</f>
        <v>0</v>
      </c>
    </row>
    <row r="78" spans="1:6" s="15" customFormat="1" ht="15">
      <c r="A78" s="13"/>
      <c r="B78" s="14"/>
      <c r="C78" s="26" t="s">
        <v>28</v>
      </c>
      <c r="D78" s="101">
        <f>D79+D80</f>
        <v>105232</v>
      </c>
      <c r="E78" s="101">
        <f>E79+E80</f>
        <v>105232</v>
      </c>
      <c r="F78" s="101">
        <f>G78+H78</f>
        <v>0</v>
      </c>
    </row>
    <row r="79" spans="1:6" s="15" customFormat="1" ht="15">
      <c r="A79" s="14"/>
      <c r="B79" s="14"/>
      <c r="C79" s="26" t="s">
        <v>29</v>
      </c>
      <c r="D79" s="101">
        <v>85049</v>
      </c>
      <c r="E79" s="132">
        <v>85049</v>
      </c>
      <c r="F79" s="132">
        <v>0</v>
      </c>
    </row>
    <row r="80" spans="1:6" s="15" customFormat="1" ht="15">
      <c r="A80" s="14"/>
      <c r="B80" s="14"/>
      <c r="C80" s="26" t="s">
        <v>30</v>
      </c>
      <c r="D80" s="101">
        <v>20183</v>
      </c>
      <c r="E80" s="132">
        <v>20183</v>
      </c>
      <c r="F80" s="132">
        <v>0</v>
      </c>
    </row>
    <row r="81" spans="1:6" s="15" customFormat="1" ht="15">
      <c r="A81" s="14"/>
      <c r="B81" s="14"/>
      <c r="C81" s="37" t="s">
        <v>31</v>
      </c>
      <c r="D81" s="101">
        <v>2761468</v>
      </c>
      <c r="E81" s="132">
        <v>2761468</v>
      </c>
      <c r="F81" s="132">
        <v>0</v>
      </c>
    </row>
    <row r="82" spans="1:6" ht="51.75" customHeight="1">
      <c r="A82" s="1"/>
      <c r="B82" s="4">
        <v>85213</v>
      </c>
      <c r="C82" s="169" t="s">
        <v>27</v>
      </c>
      <c r="D82" s="100">
        <f>D83</f>
        <v>5700</v>
      </c>
      <c r="E82" s="100">
        <f>E83</f>
        <v>5700</v>
      </c>
      <c r="F82" s="100">
        <f>G82+H82</f>
        <v>0</v>
      </c>
    </row>
    <row r="83" spans="1:6" ht="15">
      <c r="A83" s="1"/>
      <c r="B83" s="4"/>
      <c r="C83" s="26" t="s">
        <v>28</v>
      </c>
      <c r="D83" s="101">
        <f>D84</f>
        <v>5700</v>
      </c>
      <c r="E83" s="101">
        <f>E84</f>
        <v>5700</v>
      </c>
      <c r="F83" s="132">
        <v>0</v>
      </c>
    </row>
    <row r="84" spans="1:6" ht="15">
      <c r="A84" s="1"/>
      <c r="B84" s="4"/>
      <c r="C84" s="26" t="s">
        <v>29</v>
      </c>
      <c r="D84" s="101">
        <v>5700</v>
      </c>
      <c r="E84" s="132">
        <v>5700</v>
      </c>
      <c r="F84" s="132">
        <v>0</v>
      </c>
    </row>
    <row r="85" spans="1:6" ht="15.75" customHeight="1">
      <c r="A85" s="1"/>
      <c r="B85" s="4">
        <v>85228</v>
      </c>
      <c r="C85" s="25" t="s">
        <v>7</v>
      </c>
      <c r="D85" s="100">
        <f>D86</f>
        <v>35300</v>
      </c>
      <c r="E85" s="100">
        <f>E86</f>
        <v>35300</v>
      </c>
      <c r="F85" s="100">
        <f>F86</f>
        <v>0</v>
      </c>
    </row>
    <row r="86" spans="1:6" ht="15">
      <c r="A86" s="1"/>
      <c r="B86" s="1"/>
      <c r="C86" s="164" t="s">
        <v>65</v>
      </c>
      <c r="D86" s="135">
        <v>35300</v>
      </c>
      <c r="E86" s="101">
        <v>35300</v>
      </c>
      <c r="F86" s="101">
        <v>0</v>
      </c>
    </row>
    <row r="87" spans="1:6" s="20" customFormat="1" ht="14.25">
      <c r="A87" s="4"/>
      <c r="B87" s="4">
        <v>85278</v>
      </c>
      <c r="C87" s="161" t="s">
        <v>80</v>
      </c>
      <c r="D87" s="162">
        <f>E87+F87</f>
        <v>22943</v>
      </c>
      <c r="E87" s="100">
        <f>E88</f>
        <v>22943</v>
      </c>
      <c r="F87" s="100">
        <f>F88</f>
        <v>0</v>
      </c>
    </row>
    <row r="88" spans="1:6" ht="15">
      <c r="A88" s="1"/>
      <c r="B88" s="1"/>
      <c r="C88" s="37" t="s">
        <v>83</v>
      </c>
      <c r="D88" s="135">
        <f>E88+F88</f>
        <v>22943</v>
      </c>
      <c r="E88" s="101">
        <v>22943</v>
      </c>
      <c r="F88" s="101"/>
    </row>
    <row r="89" spans="1:6" s="33" customFormat="1" ht="18.75" customHeight="1">
      <c r="A89" s="165" t="s">
        <v>11</v>
      </c>
      <c r="B89" s="165"/>
      <c r="C89" s="34" t="s">
        <v>8</v>
      </c>
      <c r="D89" s="103">
        <f>D47+D52+D62+D76</f>
        <v>3198525</v>
      </c>
      <c r="E89" s="103">
        <f>E47+E52+E62+E76</f>
        <v>3198525</v>
      </c>
      <c r="F89" s="103">
        <f>F47+F52+F62+F76</f>
        <v>0</v>
      </c>
    </row>
    <row r="90" spans="1:6" ht="15">
      <c r="A90" s="9"/>
      <c r="B90" s="3"/>
      <c r="C90" s="9"/>
      <c r="D90" s="8"/>
      <c r="E90" s="22"/>
      <c r="F90" s="22"/>
    </row>
    <row r="91" spans="1:6" ht="15" customHeight="1">
      <c r="A91" s="187" t="s">
        <v>57</v>
      </c>
      <c r="B91" s="187"/>
      <c r="C91" s="187"/>
      <c r="D91" s="187"/>
      <c r="E91" s="187"/>
      <c r="F91" s="187"/>
    </row>
    <row r="92" spans="1:6" ht="15" customHeight="1">
      <c r="A92" s="139"/>
      <c r="B92" s="139"/>
      <c r="C92" s="139"/>
      <c r="D92" s="139"/>
      <c r="E92" s="139"/>
      <c r="F92" s="139"/>
    </row>
    <row r="93" spans="1:6" ht="15">
      <c r="A93" s="75" t="s">
        <v>0</v>
      </c>
      <c r="B93" s="76" t="s">
        <v>1</v>
      </c>
      <c r="C93" s="209" t="s">
        <v>64</v>
      </c>
      <c r="D93" s="210"/>
      <c r="E93" s="211"/>
      <c r="F93" s="77" t="s">
        <v>59</v>
      </c>
    </row>
    <row r="94" spans="1:6" ht="15">
      <c r="A94" s="78">
        <v>852</v>
      </c>
      <c r="B94" s="79"/>
      <c r="C94" s="194" t="s">
        <v>19</v>
      </c>
      <c r="D94" s="195"/>
      <c r="E94" s="196"/>
      <c r="F94" s="104">
        <f>F95+F98</f>
        <v>35200</v>
      </c>
    </row>
    <row r="95" spans="1:6" ht="29.25" customHeight="1">
      <c r="A95" s="76"/>
      <c r="B95" s="83">
        <v>85212</v>
      </c>
      <c r="C95" s="197" t="s">
        <v>26</v>
      </c>
      <c r="D95" s="198"/>
      <c r="E95" s="199"/>
      <c r="F95" s="105">
        <f>F96+F97</f>
        <v>33200</v>
      </c>
    </row>
    <row r="96" spans="1:6" ht="15.75" customHeight="1">
      <c r="A96" s="76"/>
      <c r="B96" s="83"/>
      <c r="C96" s="200" t="s">
        <v>72</v>
      </c>
      <c r="D96" s="201"/>
      <c r="E96" s="202"/>
      <c r="F96" s="106">
        <v>13200</v>
      </c>
    </row>
    <row r="97" spans="1:6" ht="15" customHeight="1">
      <c r="A97" s="76"/>
      <c r="B97" s="83"/>
      <c r="C97" s="200" t="s">
        <v>61</v>
      </c>
      <c r="D97" s="201"/>
      <c r="E97" s="202"/>
      <c r="F97" s="106">
        <v>20000</v>
      </c>
    </row>
    <row r="98" spans="1:6" ht="17.25" customHeight="1">
      <c r="A98" s="75"/>
      <c r="B98" s="83">
        <v>85228</v>
      </c>
      <c r="C98" s="203" t="s">
        <v>7</v>
      </c>
      <c r="D98" s="204"/>
      <c r="E98" s="205"/>
      <c r="F98" s="105">
        <f>F99</f>
        <v>2000</v>
      </c>
    </row>
    <row r="99" spans="1:6" ht="14.25" customHeight="1">
      <c r="A99" s="75"/>
      <c r="B99" s="76"/>
      <c r="C99" s="206" t="s">
        <v>62</v>
      </c>
      <c r="D99" s="207"/>
      <c r="E99" s="208"/>
      <c r="F99" s="107">
        <v>2000</v>
      </c>
    </row>
    <row r="100" spans="1:6" ht="15">
      <c r="A100" s="193" t="s">
        <v>63</v>
      </c>
      <c r="B100" s="193"/>
      <c r="C100" s="193"/>
      <c r="D100" s="193"/>
      <c r="E100" s="193"/>
      <c r="F100" s="105">
        <f>F94</f>
        <v>35200</v>
      </c>
    </row>
  </sheetData>
  <sheetProtection/>
  <mergeCells count="28">
    <mergeCell ref="C45:C46"/>
    <mergeCell ref="A38:C38"/>
    <mergeCell ref="A100:E100"/>
    <mergeCell ref="C94:E94"/>
    <mergeCell ref="C95:E95"/>
    <mergeCell ref="C96:E96"/>
    <mergeCell ref="C97:E97"/>
    <mergeCell ref="C98:E98"/>
    <mergeCell ref="C99:E99"/>
    <mergeCell ref="C93:E93"/>
    <mergeCell ref="A7:F7"/>
    <mergeCell ref="A6:F6"/>
    <mergeCell ref="A43:B43"/>
    <mergeCell ref="E12:F12"/>
    <mergeCell ref="A12:A13"/>
    <mergeCell ref="D12:D13"/>
    <mergeCell ref="B12:B13"/>
    <mergeCell ref="C12:C13"/>
    <mergeCell ref="A91:F91"/>
    <mergeCell ref="A45:A46"/>
    <mergeCell ref="B45:B46"/>
    <mergeCell ref="D2:F2"/>
    <mergeCell ref="E3:F3"/>
    <mergeCell ref="E4:F4"/>
    <mergeCell ref="E45:F45"/>
    <mergeCell ref="D45:D46"/>
    <mergeCell ref="C4:D4"/>
    <mergeCell ref="A10:B10"/>
  </mergeCells>
  <printOptions horizontalCentered="1"/>
  <pageMargins left="0.3937007874015748" right="0.1968503937007874" top="0.3937007874015748" bottom="0.2362204724409449" header="0.31496062992125984" footer="0.31496062992125984"/>
  <pageSetup horizontalDpi="600" verticalDpi="600" orientation="portrait" paperSize="9" scale="80" r:id="rId1"/>
  <headerFooter alignWithMargins="0">
    <oddFooter>&amp;CStrona &amp;P z &amp;N</oddFooter>
  </headerFooter>
  <rowBreaks count="2" manualBreakCount="2">
    <brk id="35" max="5" man="1"/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2010-09-08T09:31:42Z</cp:lastPrinted>
  <dcterms:created xsi:type="dcterms:W3CDTF">2002-11-08T11:32:48Z</dcterms:created>
  <dcterms:modified xsi:type="dcterms:W3CDTF">2010-10-11T08:21:45Z</dcterms:modified>
  <cp:category/>
  <cp:version/>
  <cp:contentType/>
  <cp:contentStatus/>
</cp:coreProperties>
</file>