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<sst xmlns="http://schemas.openxmlformats.org/spreadsheetml/2006/main" count="83" uniqueCount="46">
  <si>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Wójta Gminy Zarszyn</t>
  </si>
  <si>
    <t>1.Przychody</t>
  </si>
  <si>
    <t>Dział</t>
  </si>
  <si>
    <t xml:space="preserve">Rozdział </t>
  </si>
  <si>
    <t>Nazwa działu, rozdziału, paragrafu</t>
  </si>
  <si>
    <t>%</t>
  </si>
  <si>
    <t>Paragraf</t>
  </si>
  <si>
    <t>Wytwarzanie i zaopatrywanie w energię elektryczną, gaz i wodę</t>
  </si>
  <si>
    <t>Dostarczanie wody</t>
  </si>
  <si>
    <t>Dotacja przedmiotowa z budżetu otrzymana przez zakład budżetowy</t>
  </si>
  <si>
    <t>Gospodarka komunalna i ochrona środowiska</t>
  </si>
  <si>
    <t>Gospodarka ściekowa i ochrona wód</t>
  </si>
  <si>
    <t>Wpływy z usług</t>
  </si>
  <si>
    <t>Gospodarka odpadami</t>
  </si>
  <si>
    <t>Oczyszczanie miast i wsi</t>
  </si>
  <si>
    <t>RAZEM</t>
  </si>
  <si>
    <t>Zakup energii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</si>
  <si>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</si>
  <si>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</si>
  <si>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</si>
  <si>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</si>
  <si>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</si>
  <si>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</si>
  <si>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</si>
  <si>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</si>
  <si>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</si>
  <si>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Różne opłaty i składki</t>
  </si>
  <si>
    <t>Odpisy na zakładowy fundusz żwiadczeń socjalnych</t>
  </si>
  <si>
    <t>Zakup materiałów papierniczych do sprzętu drukarskiego i urządzeń kserograficznych</t>
  </si>
  <si>
    <t>Zakup akcesoriów komputerowych, w tym programów i licencji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</si>
  <si>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</si>
  <si>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</si>
  <si>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</si>
  <si>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</si>
  <si>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Wynagrodzenia bezosobowe</t>
  </si>
  <si>
    <t>Zakup usług zdrowotnych</t>
  </si>
  <si>
    <t>Szkolenia pracowników niebędących członkami koprusu służby cywilnej</t>
  </si>
  <si>
    <t>Pozostałe odsetki</t>
  </si>
  <si>
    <t>ZAKŁAD GOSPODARKI KOMUNALNEJ W ZARSZYNIE ZA I PÓŁROCZE 2010 r.</t>
  </si>
  <si>
    <t>Plan na 2010 r.</t>
  </si>
  <si>
    <t>Wykonanie na 30.06.2010 r.</t>
  </si>
  <si>
    <t>Załącznik Nr 9</t>
  </si>
  <si>
    <t>do Zarządzenia Nr 455</t>
  </si>
  <si>
    <t>z dnia 26.08.2010 r.</t>
  </si>
  <si>
    <t>2. Koszty</t>
  </si>
  <si>
    <t>SPRAWOZDANIE Z WYKONANIA PLANU PRZYCHODÓW I KOSZTÓW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</si>
</sst>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164" fontId="0" fillId="0" borderId="10" xfId="0" applyNumberForma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8.28125" style="0" customWidth="1"/>
    <col min="7" max="7" width="17.7109375" style="0" customWidth="1"/>
    <col min="8" max="8" width="15.421875" style="0" customWidth="1"/>
    <col min="9" max="9" width="15.00390625" style="0" customWidth="1"/>
  </cols>
  <sheetData>
    <row r="1" spans="7:10" ht="12.75">
      <c r="G1" s="3"/>
      <c r="H1" s="38" t="s">
        <v>41</v>
      </c>
      <c r="I1" s="38"/>
      <c r="J1" s="38"/>
    </row>
    <row r="2" spans="7:10" ht="12.75">
      <c r="G2" s="38" t="s">
        <v>42</v>
      </c>
      <c r="H2" s="38"/>
      <c r="I2" s="38"/>
      <c r="J2" s="38"/>
    </row>
    <row r="3" spans="7:10" ht="12.75">
      <c r="G3" s="3"/>
      <c r="H3" s="38" t="s">
        <v>0</v>
      </c>
      <c r="I3" s="38"/>
      <c r="J3" s="38"/>
    </row>
    <row r="4" spans="7:10" ht="12.75">
      <c r="G4" s="3"/>
      <c r="H4" s="38" t="s">
        <v>43</v>
      </c>
      <c r="I4" s="38"/>
      <c r="J4" s="38"/>
    </row>
    <row r="5" spans="7:10" ht="12.75">
      <c r="G5" s="3"/>
      <c r="H5" s="3"/>
      <c r="I5" s="3"/>
      <c r="J5" s="3"/>
    </row>
    <row r="6" spans="1:10" ht="22.5" customHeight="1">
      <c r="A6" s="39" t="s">
        <v>45</v>
      </c>
      <c r="B6" s="39"/>
      <c r="C6" s="39"/>
      <c r="D6" s="39"/>
      <c r="E6" s="39"/>
      <c r="F6" s="39"/>
      <c r="G6" s="39"/>
      <c r="H6" s="39"/>
      <c r="I6" s="39"/>
      <c r="J6" s="39"/>
    </row>
    <row r="7" spans="1:9" ht="15" customHeight="1">
      <c r="A7" s="18"/>
      <c r="B7" s="39" t="s">
        <v>38</v>
      </c>
      <c r="C7" s="39"/>
      <c r="D7" s="39"/>
      <c r="E7" s="39"/>
      <c r="F7" s="39"/>
      <c r="G7" s="39"/>
      <c r="H7" s="39"/>
      <c r="I7" s="39"/>
    </row>
    <row r="9" spans="1:3" ht="15">
      <c r="A9" s="34" t="s">
        <v>1</v>
      </c>
      <c r="B9" s="34"/>
      <c r="C9" s="34"/>
    </row>
    <row r="11" spans="1:10" s="1" customFormat="1" ht="30" customHeight="1">
      <c r="A11" s="22" t="s">
        <v>2</v>
      </c>
      <c r="B11" s="22" t="s">
        <v>3</v>
      </c>
      <c r="C11" s="22" t="s">
        <v>6</v>
      </c>
      <c r="D11" s="32" t="s">
        <v>4</v>
      </c>
      <c r="E11" s="32"/>
      <c r="F11" s="32"/>
      <c r="G11" s="32"/>
      <c r="H11" s="23" t="s">
        <v>39</v>
      </c>
      <c r="I11" s="23" t="s">
        <v>40</v>
      </c>
      <c r="J11" s="22" t="s">
        <v>5</v>
      </c>
    </row>
    <row r="12" spans="1:10" s="4" customFormat="1" ht="26.25" customHeight="1">
      <c r="A12" s="7">
        <v>400</v>
      </c>
      <c r="B12" s="7"/>
      <c r="C12" s="7"/>
      <c r="D12" s="33" t="s">
        <v>7</v>
      </c>
      <c r="E12" s="33"/>
      <c r="F12" s="33"/>
      <c r="G12" s="33"/>
      <c r="H12" s="14">
        <f>H13</f>
        <v>262557</v>
      </c>
      <c r="I12" s="14">
        <f>I13</f>
        <v>134225.53</v>
      </c>
      <c r="J12" s="14">
        <f>I12/H12*100</f>
        <v>51.122434366632774</v>
      </c>
    </row>
    <row r="13" spans="1:10" s="5" customFormat="1" ht="12.75">
      <c r="A13" s="9"/>
      <c r="B13" s="9">
        <v>40002</v>
      </c>
      <c r="C13" s="9"/>
      <c r="D13" s="31" t="s">
        <v>8</v>
      </c>
      <c r="E13" s="31"/>
      <c r="F13" s="31"/>
      <c r="G13" s="31"/>
      <c r="H13" s="15">
        <f>H14+H15</f>
        <v>262557</v>
      </c>
      <c r="I13" s="15">
        <f>I14+I15</f>
        <v>134225.53</v>
      </c>
      <c r="J13" s="14">
        <f aca="true" t="shared" si="0" ref="J13:J26">I13/H13*100</f>
        <v>51.122434366632774</v>
      </c>
    </row>
    <row r="14" spans="1:10" ht="27.75" customHeight="1">
      <c r="A14" s="11"/>
      <c r="B14" s="11"/>
      <c r="C14" s="11">
        <v>2650</v>
      </c>
      <c r="D14" s="35" t="s">
        <v>9</v>
      </c>
      <c r="E14" s="35"/>
      <c r="F14" s="35"/>
      <c r="G14" s="35"/>
      <c r="H14" s="16">
        <v>40309</v>
      </c>
      <c r="I14" s="16">
        <v>19345.81</v>
      </c>
      <c r="J14" s="14">
        <f t="shared" si="0"/>
        <v>47.99377310278102</v>
      </c>
    </row>
    <row r="15" spans="1:10" ht="13.5" customHeight="1">
      <c r="A15" s="11"/>
      <c r="B15" s="11"/>
      <c r="C15" s="19">
        <v>830</v>
      </c>
      <c r="D15" s="35" t="s">
        <v>12</v>
      </c>
      <c r="E15" s="35"/>
      <c r="F15" s="35"/>
      <c r="G15" s="35"/>
      <c r="H15" s="16">
        <v>222248</v>
      </c>
      <c r="I15" s="16">
        <v>114879.72</v>
      </c>
      <c r="J15" s="14">
        <f t="shared" si="0"/>
        <v>51.689877974154996</v>
      </c>
    </row>
    <row r="16" spans="1:10" s="2" customFormat="1" ht="27" customHeight="1">
      <c r="A16" s="6">
        <v>900</v>
      </c>
      <c r="B16" s="6"/>
      <c r="C16" s="6"/>
      <c r="D16" s="36" t="s">
        <v>10</v>
      </c>
      <c r="E16" s="36"/>
      <c r="F16" s="36"/>
      <c r="G16" s="36"/>
      <c r="H16" s="17">
        <f>H17+H21+H24</f>
        <v>902920</v>
      </c>
      <c r="I16" s="17">
        <f>I17+I21+I24</f>
        <v>435408.43</v>
      </c>
      <c r="J16" s="14">
        <f t="shared" si="0"/>
        <v>48.22226000088602</v>
      </c>
    </row>
    <row r="17" spans="1:10" s="5" customFormat="1" ht="12.75">
      <c r="A17" s="9"/>
      <c r="B17" s="9">
        <v>90001</v>
      </c>
      <c r="C17" s="9"/>
      <c r="D17" s="31" t="s">
        <v>11</v>
      </c>
      <c r="E17" s="31"/>
      <c r="F17" s="31"/>
      <c r="G17" s="31"/>
      <c r="H17" s="15">
        <f>H18+H19+H20</f>
        <v>567542</v>
      </c>
      <c r="I17" s="15">
        <f>I18+I19+I20</f>
        <v>296104.93</v>
      </c>
      <c r="J17" s="14">
        <f t="shared" si="0"/>
        <v>52.17321889833704</v>
      </c>
    </row>
    <row r="18" spans="1:10" ht="12.75" customHeight="1">
      <c r="A18" s="12"/>
      <c r="B18" s="11"/>
      <c r="C18" s="19">
        <v>830</v>
      </c>
      <c r="D18" s="35" t="s">
        <v>12</v>
      </c>
      <c r="E18" s="35"/>
      <c r="F18" s="35"/>
      <c r="G18" s="35"/>
      <c r="H18" s="16">
        <v>416982</v>
      </c>
      <c r="I18" s="16">
        <v>224271.56</v>
      </c>
      <c r="J18" s="14">
        <f t="shared" si="0"/>
        <v>53.784470312867214</v>
      </c>
    </row>
    <row r="19" spans="1:10" ht="12.75" customHeight="1">
      <c r="A19" s="12"/>
      <c r="B19" s="11"/>
      <c r="C19" s="19">
        <v>920</v>
      </c>
      <c r="D19" s="24" t="s">
        <v>37</v>
      </c>
      <c r="E19" s="25"/>
      <c r="F19" s="25"/>
      <c r="G19" s="26"/>
      <c r="H19" s="16">
        <v>0</v>
      </c>
      <c r="I19" s="16">
        <v>758.6</v>
      </c>
      <c r="J19" s="14">
        <v>0</v>
      </c>
    </row>
    <row r="20" spans="1:10" ht="25.5" customHeight="1">
      <c r="A20" s="12"/>
      <c r="B20" s="11"/>
      <c r="C20" s="11">
        <v>2650</v>
      </c>
      <c r="D20" s="35" t="s">
        <v>9</v>
      </c>
      <c r="E20" s="35"/>
      <c r="F20" s="35"/>
      <c r="G20" s="35"/>
      <c r="H20" s="16">
        <v>150560</v>
      </c>
      <c r="I20" s="16">
        <v>71074.77</v>
      </c>
      <c r="J20" s="14">
        <f t="shared" si="0"/>
        <v>47.206940754516474</v>
      </c>
    </row>
    <row r="21" spans="1:10" s="5" customFormat="1" ht="12.75">
      <c r="A21" s="10"/>
      <c r="B21" s="9">
        <v>90002</v>
      </c>
      <c r="C21" s="9"/>
      <c r="D21" s="31" t="s">
        <v>13</v>
      </c>
      <c r="E21" s="31"/>
      <c r="F21" s="31"/>
      <c r="G21" s="31"/>
      <c r="H21" s="15">
        <f>H22+H23</f>
        <v>315378</v>
      </c>
      <c r="I21" s="15">
        <f>I22+I23</f>
        <v>135761</v>
      </c>
      <c r="J21" s="14">
        <f t="shared" si="0"/>
        <v>43.04707367032577</v>
      </c>
    </row>
    <row r="22" spans="1:10" ht="12.75" customHeight="1">
      <c r="A22" s="12"/>
      <c r="B22" s="11"/>
      <c r="C22" s="19">
        <v>830</v>
      </c>
      <c r="D22" s="35" t="s">
        <v>12</v>
      </c>
      <c r="E22" s="35"/>
      <c r="F22" s="35"/>
      <c r="G22" s="35"/>
      <c r="H22" s="16">
        <v>206595</v>
      </c>
      <c r="I22" s="16">
        <v>102401.12</v>
      </c>
      <c r="J22" s="14">
        <f t="shared" si="0"/>
        <v>49.566117282606065</v>
      </c>
    </row>
    <row r="23" spans="1:10" ht="24.75" customHeight="1">
      <c r="A23" s="12"/>
      <c r="B23" s="11"/>
      <c r="C23" s="11">
        <v>2650</v>
      </c>
      <c r="D23" s="35" t="s">
        <v>9</v>
      </c>
      <c r="E23" s="35"/>
      <c r="F23" s="35"/>
      <c r="G23" s="35"/>
      <c r="H23" s="16">
        <v>108783</v>
      </c>
      <c r="I23" s="16">
        <v>33359.88</v>
      </c>
      <c r="J23" s="14">
        <f t="shared" si="0"/>
        <v>30.666446043959073</v>
      </c>
    </row>
    <row r="24" spans="1:10" s="5" customFormat="1" ht="12.75">
      <c r="A24" s="10"/>
      <c r="B24" s="9">
        <v>90003</v>
      </c>
      <c r="C24" s="9"/>
      <c r="D24" s="31" t="s">
        <v>14</v>
      </c>
      <c r="E24" s="31"/>
      <c r="F24" s="31"/>
      <c r="G24" s="31"/>
      <c r="H24" s="15">
        <f>H25</f>
        <v>20000</v>
      </c>
      <c r="I24" s="15">
        <f>I25</f>
        <v>3542.5</v>
      </c>
      <c r="J24" s="14">
        <f t="shared" si="0"/>
        <v>17.712500000000002</v>
      </c>
    </row>
    <row r="25" spans="1:10" ht="25.5" customHeight="1">
      <c r="A25" s="12"/>
      <c r="B25" s="12"/>
      <c r="C25" s="11">
        <v>2650</v>
      </c>
      <c r="D25" s="35" t="s">
        <v>9</v>
      </c>
      <c r="E25" s="35"/>
      <c r="F25" s="35"/>
      <c r="G25" s="35"/>
      <c r="H25" s="16">
        <v>20000</v>
      </c>
      <c r="I25" s="16">
        <v>3542.5</v>
      </c>
      <c r="J25" s="14">
        <f t="shared" si="0"/>
        <v>17.712500000000002</v>
      </c>
    </row>
    <row r="26" spans="1:10" s="2" customFormat="1" ht="12.75">
      <c r="A26" s="13"/>
      <c r="B26" s="13"/>
      <c r="C26" s="13"/>
      <c r="D26" s="37" t="s">
        <v>15</v>
      </c>
      <c r="E26" s="37"/>
      <c r="F26" s="37"/>
      <c r="G26" s="37"/>
      <c r="H26" s="17">
        <f>H12+H16</f>
        <v>1165477</v>
      </c>
      <c r="I26" s="17">
        <f>I12+I16</f>
        <v>569633.96</v>
      </c>
      <c r="J26" s="14">
        <f t="shared" si="0"/>
        <v>48.87560715483875</v>
      </c>
    </row>
    <row r="29" spans="1:3" ht="15">
      <c r="A29" s="34" t="s">
        <v>44</v>
      </c>
      <c r="B29" s="34"/>
      <c r="C29" s="34"/>
    </row>
    <row r="31" spans="1:10" ht="24">
      <c r="A31" s="22" t="s">
        <v>2</v>
      </c>
      <c r="B31" s="22" t="s">
        <v>3</v>
      </c>
      <c r="C31" s="22" t="s">
        <v>6</v>
      </c>
      <c r="D31" s="32" t="s">
        <v>4</v>
      </c>
      <c r="E31" s="32"/>
      <c r="F31" s="32"/>
      <c r="G31" s="32"/>
      <c r="H31" s="23" t="s">
        <v>39</v>
      </c>
      <c r="I31" s="23" t="s">
        <v>40</v>
      </c>
      <c r="J31" s="22" t="s">
        <v>5</v>
      </c>
    </row>
    <row r="32" spans="1:10" ht="25.5" customHeight="1">
      <c r="A32" s="7">
        <v>400</v>
      </c>
      <c r="B32" s="7"/>
      <c r="C32" s="8"/>
      <c r="D32" s="33" t="s">
        <v>7</v>
      </c>
      <c r="E32" s="33"/>
      <c r="F32" s="33"/>
      <c r="G32" s="33"/>
      <c r="H32" s="17">
        <f>H33</f>
        <v>191600</v>
      </c>
      <c r="I32" s="17">
        <f>I33</f>
        <v>111399.56999999999</v>
      </c>
      <c r="J32" s="14">
        <f aca="true" t="shared" si="1" ref="J32:J77">I32/H32*100</f>
        <v>58.14173799582463</v>
      </c>
    </row>
    <row r="33" spans="1:10" ht="12.75">
      <c r="A33" s="9"/>
      <c r="B33" s="9">
        <v>40002</v>
      </c>
      <c r="C33" s="10"/>
      <c r="D33" s="31" t="s">
        <v>8</v>
      </c>
      <c r="E33" s="31"/>
      <c r="F33" s="31"/>
      <c r="G33" s="31"/>
      <c r="H33" s="15">
        <f>SUM(H34:H39)</f>
        <v>191600</v>
      </c>
      <c r="I33" s="15">
        <f>SUM(I34:I39)</f>
        <v>111399.56999999999</v>
      </c>
      <c r="J33" s="14">
        <f t="shared" si="1"/>
        <v>58.14173799582463</v>
      </c>
    </row>
    <row r="34" spans="1:10" ht="12.75">
      <c r="A34" s="9"/>
      <c r="B34" s="9"/>
      <c r="C34" s="11">
        <v>4210</v>
      </c>
      <c r="D34" s="30" t="s">
        <v>22</v>
      </c>
      <c r="E34" s="30"/>
      <c r="F34" s="30"/>
      <c r="G34" s="30"/>
      <c r="H34" s="21">
        <v>3000</v>
      </c>
      <c r="I34" s="21">
        <v>1398.87</v>
      </c>
      <c r="J34" s="20">
        <f t="shared" si="1"/>
        <v>46.629</v>
      </c>
    </row>
    <row r="35" spans="1:10" ht="12.75">
      <c r="A35" s="12"/>
      <c r="B35" s="12"/>
      <c r="C35" s="11">
        <v>4260</v>
      </c>
      <c r="D35" s="30" t="s">
        <v>16</v>
      </c>
      <c r="E35" s="30"/>
      <c r="F35" s="30"/>
      <c r="G35" s="30"/>
      <c r="H35" s="16">
        <v>184000</v>
      </c>
      <c r="I35" s="16">
        <v>107082.77</v>
      </c>
      <c r="J35" s="20">
        <f t="shared" si="1"/>
        <v>58.19715760869566</v>
      </c>
    </row>
    <row r="36" spans="1:10" ht="12.75">
      <c r="A36" s="12"/>
      <c r="B36" s="12"/>
      <c r="C36" s="11">
        <v>4270</v>
      </c>
      <c r="D36" s="27" t="s">
        <v>23</v>
      </c>
      <c r="E36" s="28"/>
      <c r="F36" s="28"/>
      <c r="G36" s="29"/>
      <c r="H36" s="16">
        <v>1000</v>
      </c>
      <c r="I36" s="16">
        <v>700</v>
      </c>
      <c r="J36" s="20">
        <f t="shared" si="1"/>
        <v>70</v>
      </c>
    </row>
    <row r="37" spans="1:10" ht="12.75">
      <c r="A37" s="12"/>
      <c r="B37" s="12"/>
      <c r="C37" s="11">
        <v>4300</v>
      </c>
      <c r="D37" s="30" t="s">
        <v>24</v>
      </c>
      <c r="E37" s="30"/>
      <c r="F37" s="30"/>
      <c r="G37" s="30"/>
      <c r="H37" s="16">
        <v>500</v>
      </c>
      <c r="I37" s="16">
        <v>627.93</v>
      </c>
      <c r="J37" s="20">
        <v>0</v>
      </c>
    </row>
    <row r="38" spans="1:10" ht="24" customHeight="1">
      <c r="A38" s="12"/>
      <c r="B38" s="12"/>
      <c r="C38" s="11">
        <v>4390</v>
      </c>
      <c r="D38" s="24" t="s">
        <v>33</v>
      </c>
      <c r="E38" s="25"/>
      <c r="F38" s="25"/>
      <c r="G38" s="26"/>
      <c r="H38" s="16">
        <v>2000</v>
      </c>
      <c r="I38" s="16">
        <v>490</v>
      </c>
      <c r="J38" s="20">
        <f t="shared" si="1"/>
        <v>24.5</v>
      </c>
    </row>
    <row r="39" spans="1:10" ht="15" customHeight="1">
      <c r="A39" s="12"/>
      <c r="B39" s="12"/>
      <c r="C39" s="11">
        <v>4440</v>
      </c>
      <c r="D39" s="30" t="s">
        <v>27</v>
      </c>
      <c r="E39" s="30"/>
      <c r="F39" s="30"/>
      <c r="G39" s="30"/>
      <c r="H39" s="16">
        <v>1100</v>
      </c>
      <c r="I39" s="16">
        <v>1100</v>
      </c>
      <c r="J39" s="20">
        <f t="shared" si="1"/>
        <v>100</v>
      </c>
    </row>
    <row r="40" spans="1:10" ht="12.75" customHeight="1">
      <c r="A40" s="6">
        <v>900</v>
      </c>
      <c r="B40" s="6"/>
      <c r="C40" s="6"/>
      <c r="D40" s="36" t="s">
        <v>10</v>
      </c>
      <c r="E40" s="36"/>
      <c r="F40" s="36"/>
      <c r="G40" s="36"/>
      <c r="H40" s="17">
        <f>H41+H63+H72</f>
        <v>973877</v>
      </c>
      <c r="I40" s="17">
        <f>I41+I63+I72</f>
        <v>432547.33</v>
      </c>
      <c r="J40" s="14">
        <f t="shared" si="1"/>
        <v>44.414985670675044</v>
      </c>
    </row>
    <row r="41" spans="1:10" ht="12.75">
      <c r="A41" s="9"/>
      <c r="B41" s="9">
        <v>90001</v>
      </c>
      <c r="C41" s="9"/>
      <c r="D41" s="31" t="s">
        <v>11</v>
      </c>
      <c r="E41" s="31"/>
      <c r="F41" s="31"/>
      <c r="G41" s="31"/>
      <c r="H41" s="15">
        <f>SUM(H42:H62)</f>
        <v>691437</v>
      </c>
      <c r="I41" s="15">
        <f>SUM(I42:I62)</f>
        <v>304888.22</v>
      </c>
      <c r="J41" s="14">
        <f t="shared" si="1"/>
        <v>44.09486619894509</v>
      </c>
    </row>
    <row r="42" spans="1:10" ht="12.75">
      <c r="A42" s="12"/>
      <c r="B42" s="12"/>
      <c r="C42" s="11">
        <v>3020</v>
      </c>
      <c r="D42" s="30" t="s">
        <v>17</v>
      </c>
      <c r="E42" s="30"/>
      <c r="F42" s="30"/>
      <c r="G42" s="30"/>
      <c r="H42" s="16">
        <v>2340</v>
      </c>
      <c r="I42" s="16">
        <v>1868.81</v>
      </c>
      <c r="J42" s="14">
        <f t="shared" si="1"/>
        <v>79.86367521367521</v>
      </c>
    </row>
    <row r="43" spans="1:10" ht="12.75">
      <c r="A43" s="12"/>
      <c r="B43" s="12"/>
      <c r="C43" s="11">
        <v>4010</v>
      </c>
      <c r="D43" s="30" t="s">
        <v>18</v>
      </c>
      <c r="E43" s="30"/>
      <c r="F43" s="30"/>
      <c r="G43" s="30"/>
      <c r="H43" s="16">
        <v>309704</v>
      </c>
      <c r="I43" s="16">
        <v>143050.27</v>
      </c>
      <c r="J43" s="14">
        <f t="shared" si="1"/>
        <v>46.1893517681399</v>
      </c>
    </row>
    <row r="44" spans="1:10" ht="12.75">
      <c r="A44" s="12"/>
      <c r="B44" s="12"/>
      <c r="C44" s="11">
        <v>4040</v>
      </c>
      <c r="D44" s="30" t="s">
        <v>19</v>
      </c>
      <c r="E44" s="30"/>
      <c r="F44" s="30"/>
      <c r="G44" s="30"/>
      <c r="H44" s="16">
        <v>18828</v>
      </c>
      <c r="I44" s="16">
        <v>0</v>
      </c>
      <c r="J44" s="14">
        <f t="shared" si="1"/>
        <v>0</v>
      </c>
    </row>
    <row r="45" spans="1:10" ht="12.75">
      <c r="A45" s="12"/>
      <c r="B45" s="12"/>
      <c r="C45" s="11">
        <v>4110</v>
      </c>
      <c r="D45" s="30" t="s">
        <v>20</v>
      </c>
      <c r="E45" s="30"/>
      <c r="F45" s="30"/>
      <c r="G45" s="30"/>
      <c r="H45" s="16">
        <v>52336</v>
      </c>
      <c r="I45" s="16">
        <v>25706.53</v>
      </c>
      <c r="J45" s="14">
        <f t="shared" si="1"/>
        <v>49.11825512075818</v>
      </c>
    </row>
    <row r="46" spans="1:10" ht="12.75">
      <c r="A46" s="12"/>
      <c r="B46" s="12"/>
      <c r="C46" s="11">
        <v>4120</v>
      </c>
      <c r="D46" s="30" t="s">
        <v>21</v>
      </c>
      <c r="E46" s="30"/>
      <c r="F46" s="30"/>
      <c r="G46" s="30"/>
      <c r="H46" s="16">
        <v>8049</v>
      </c>
      <c r="I46" s="16">
        <v>4066.37</v>
      </c>
      <c r="J46" s="14">
        <f t="shared" si="1"/>
        <v>50.52018884333458</v>
      </c>
    </row>
    <row r="47" spans="1:10" ht="12.75">
      <c r="A47" s="12"/>
      <c r="B47" s="12"/>
      <c r="C47" s="11">
        <v>4170</v>
      </c>
      <c r="D47" s="27" t="s">
        <v>34</v>
      </c>
      <c r="E47" s="28"/>
      <c r="F47" s="28"/>
      <c r="G47" s="29"/>
      <c r="H47" s="16">
        <v>0</v>
      </c>
      <c r="I47" s="16">
        <v>1292</v>
      </c>
      <c r="J47" s="14">
        <v>0</v>
      </c>
    </row>
    <row r="48" spans="1:10" ht="12.75">
      <c r="A48" s="12"/>
      <c r="B48" s="12"/>
      <c r="C48" s="11">
        <v>4210</v>
      </c>
      <c r="D48" s="30" t="s">
        <v>22</v>
      </c>
      <c r="E48" s="30"/>
      <c r="F48" s="30"/>
      <c r="G48" s="30"/>
      <c r="H48" s="16">
        <v>33000</v>
      </c>
      <c r="I48" s="16">
        <v>17045.17</v>
      </c>
      <c r="J48" s="14">
        <f t="shared" si="1"/>
        <v>51.652030303030294</v>
      </c>
    </row>
    <row r="49" spans="1:10" ht="12.75">
      <c r="A49" s="12"/>
      <c r="B49" s="12"/>
      <c r="C49" s="11">
        <v>4260</v>
      </c>
      <c r="D49" s="30" t="s">
        <v>16</v>
      </c>
      <c r="E49" s="30"/>
      <c r="F49" s="30"/>
      <c r="G49" s="30"/>
      <c r="H49" s="16">
        <v>108000</v>
      </c>
      <c r="I49" s="16">
        <v>46389.78</v>
      </c>
      <c r="J49" s="14">
        <f t="shared" si="1"/>
        <v>42.9535</v>
      </c>
    </row>
    <row r="50" spans="1:10" ht="12.75">
      <c r="A50" s="12"/>
      <c r="B50" s="12"/>
      <c r="C50" s="11">
        <v>4270</v>
      </c>
      <c r="D50" s="30" t="s">
        <v>23</v>
      </c>
      <c r="E50" s="30"/>
      <c r="F50" s="30"/>
      <c r="G50" s="30"/>
      <c r="H50" s="16">
        <v>2000</v>
      </c>
      <c r="I50" s="16">
        <v>428.59</v>
      </c>
      <c r="J50" s="14">
        <f t="shared" si="1"/>
        <v>21.429499999999997</v>
      </c>
    </row>
    <row r="51" spans="1:10" ht="12.75">
      <c r="A51" s="12"/>
      <c r="B51" s="12"/>
      <c r="C51" s="11">
        <v>4280</v>
      </c>
      <c r="D51" s="27" t="s">
        <v>35</v>
      </c>
      <c r="E51" s="28"/>
      <c r="F51" s="28"/>
      <c r="G51" s="29"/>
      <c r="H51" s="16">
        <v>2000</v>
      </c>
      <c r="I51" s="16">
        <v>1121</v>
      </c>
      <c r="J51" s="14">
        <v>0</v>
      </c>
    </row>
    <row r="52" spans="1:10" ht="12.75">
      <c r="A52" s="12"/>
      <c r="B52" s="12"/>
      <c r="C52" s="11">
        <v>4300</v>
      </c>
      <c r="D52" s="30" t="s">
        <v>24</v>
      </c>
      <c r="E52" s="30"/>
      <c r="F52" s="30"/>
      <c r="G52" s="30"/>
      <c r="H52" s="16">
        <v>108120</v>
      </c>
      <c r="I52" s="16">
        <v>44821.19</v>
      </c>
      <c r="J52" s="14">
        <f t="shared" si="1"/>
        <v>41.45504069552349</v>
      </c>
    </row>
    <row r="53" spans="1:10" ht="12.75">
      <c r="A53" s="12"/>
      <c r="B53" s="12"/>
      <c r="C53" s="11">
        <v>4350</v>
      </c>
      <c r="D53" s="27" t="s">
        <v>30</v>
      </c>
      <c r="E53" s="28"/>
      <c r="F53" s="28"/>
      <c r="G53" s="29"/>
      <c r="H53" s="16">
        <v>360</v>
      </c>
      <c r="I53" s="16">
        <v>180</v>
      </c>
      <c r="J53" s="14">
        <f t="shared" si="1"/>
        <v>50</v>
      </c>
    </row>
    <row r="54" spans="1:10" ht="27" customHeight="1">
      <c r="A54" s="12"/>
      <c r="B54" s="12"/>
      <c r="C54" s="11">
        <v>4360</v>
      </c>
      <c r="D54" s="24" t="s">
        <v>31</v>
      </c>
      <c r="E54" s="25"/>
      <c r="F54" s="25"/>
      <c r="G54" s="26"/>
      <c r="H54" s="16">
        <v>2000</v>
      </c>
      <c r="I54" s="16">
        <v>974.02</v>
      </c>
      <c r="J54" s="14">
        <f t="shared" si="1"/>
        <v>48.701</v>
      </c>
    </row>
    <row r="55" spans="1:10" ht="26.25" customHeight="1">
      <c r="A55" s="12"/>
      <c r="B55" s="12"/>
      <c r="C55" s="11">
        <v>4370</v>
      </c>
      <c r="D55" s="24" t="s">
        <v>32</v>
      </c>
      <c r="E55" s="25"/>
      <c r="F55" s="25"/>
      <c r="G55" s="26"/>
      <c r="H55" s="16">
        <v>2000</v>
      </c>
      <c r="I55" s="16">
        <v>815.15</v>
      </c>
      <c r="J55" s="14">
        <f t="shared" si="1"/>
        <v>40.75749999999999</v>
      </c>
    </row>
    <row r="56" spans="1:10" ht="27" customHeight="1">
      <c r="A56" s="12"/>
      <c r="B56" s="12"/>
      <c r="C56" s="11">
        <v>4390</v>
      </c>
      <c r="D56" s="24" t="s">
        <v>33</v>
      </c>
      <c r="E56" s="25"/>
      <c r="F56" s="25"/>
      <c r="G56" s="26"/>
      <c r="H56" s="16">
        <v>3000</v>
      </c>
      <c r="I56" s="16">
        <v>1549</v>
      </c>
      <c r="J56" s="14">
        <f t="shared" si="1"/>
        <v>51.63333333333333</v>
      </c>
    </row>
    <row r="57" spans="1:10" ht="12.75">
      <c r="A57" s="12"/>
      <c r="B57" s="12"/>
      <c r="C57" s="11">
        <v>4410</v>
      </c>
      <c r="D57" s="30" t="s">
        <v>25</v>
      </c>
      <c r="E57" s="30"/>
      <c r="F57" s="30"/>
      <c r="G57" s="30"/>
      <c r="H57" s="16">
        <v>1500</v>
      </c>
      <c r="I57" s="16">
        <v>849.79</v>
      </c>
      <c r="J57" s="14">
        <f t="shared" si="1"/>
        <v>56.65266666666666</v>
      </c>
    </row>
    <row r="58" spans="1:10" ht="12.75">
      <c r="A58" s="12"/>
      <c r="B58" s="12"/>
      <c r="C58" s="11">
        <v>4430</v>
      </c>
      <c r="D58" s="30" t="s">
        <v>26</v>
      </c>
      <c r="E58" s="30"/>
      <c r="F58" s="30"/>
      <c r="G58" s="30"/>
      <c r="H58" s="16">
        <v>19000</v>
      </c>
      <c r="I58" s="16">
        <v>4988.1</v>
      </c>
      <c r="J58" s="14">
        <f t="shared" si="1"/>
        <v>26.253157894736844</v>
      </c>
    </row>
    <row r="59" spans="1:10" ht="12.75">
      <c r="A59" s="12"/>
      <c r="B59" s="12"/>
      <c r="C59" s="11">
        <v>4440</v>
      </c>
      <c r="D59" s="30" t="s">
        <v>27</v>
      </c>
      <c r="E59" s="30"/>
      <c r="F59" s="30"/>
      <c r="G59" s="30"/>
      <c r="H59" s="16">
        <v>11100</v>
      </c>
      <c r="I59" s="16">
        <v>5350</v>
      </c>
      <c r="J59" s="14">
        <f t="shared" si="1"/>
        <v>48.1981981981982</v>
      </c>
    </row>
    <row r="60" spans="1:10" ht="26.25" customHeight="1">
      <c r="A60" s="12"/>
      <c r="B60" s="12"/>
      <c r="C60" s="11">
        <v>4700</v>
      </c>
      <c r="D60" s="24" t="s">
        <v>36</v>
      </c>
      <c r="E60" s="25"/>
      <c r="F60" s="25"/>
      <c r="G60" s="26"/>
      <c r="H60" s="16">
        <v>500</v>
      </c>
      <c r="I60" s="16">
        <v>505</v>
      </c>
      <c r="J60" s="14">
        <v>0</v>
      </c>
    </row>
    <row r="61" spans="1:10" ht="25.5" customHeight="1">
      <c r="A61" s="12"/>
      <c r="B61" s="12"/>
      <c r="C61" s="11">
        <v>4740</v>
      </c>
      <c r="D61" s="24" t="s">
        <v>28</v>
      </c>
      <c r="E61" s="25"/>
      <c r="F61" s="25"/>
      <c r="G61" s="26"/>
      <c r="H61" s="16">
        <v>600</v>
      </c>
      <c r="I61" s="16">
        <v>476.08</v>
      </c>
      <c r="J61" s="14">
        <f t="shared" si="1"/>
        <v>79.34666666666666</v>
      </c>
    </row>
    <row r="62" spans="1:10" ht="26.25" customHeight="1">
      <c r="A62" s="12"/>
      <c r="B62" s="12"/>
      <c r="C62" s="11">
        <v>4750</v>
      </c>
      <c r="D62" s="24" t="s">
        <v>29</v>
      </c>
      <c r="E62" s="25"/>
      <c r="F62" s="25"/>
      <c r="G62" s="26"/>
      <c r="H62" s="16">
        <v>7000</v>
      </c>
      <c r="I62" s="16">
        <v>3411.37</v>
      </c>
      <c r="J62" s="14">
        <f t="shared" si="1"/>
        <v>48.73385714285714</v>
      </c>
    </row>
    <row r="63" spans="1:10" ht="12.75">
      <c r="A63" s="12"/>
      <c r="B63" s="10">
        <v>90002</v>
      </c>
      <c r="C63" s="11"/>
      <c r="D63" s="31" t="s">
        <v>13</v>
      </c>
      <c r="E63" s="31"/>
      <c r="F63" s="31"/>
      <c r="G63" s="31"/>
      <c r="H63" s="15">
        <f>SUM(H64:H71)</f>
        <v>272440</v>
      </c>
      <c r="I63" s="15">
        <f>SUM(I64:I71)</f>
        <v>125308.76999999999</v>
      </c>
      <c r="J63" s="14">
        <f t="shared" si="1"/>
        <v>45.99499706357363</v>
      </c>
    </row>
    <row r="64" spans="1:10" ht="12.75">
      <c r="A64" s="12"/>
      <c r="B64" s="10"/>
      <c r="C64" s="11">
        <v>3020</v>
      </c>
      <c r="D64" s="30" t="s">
        <v>17</v>
      </c>
      <c r="E64" s="30"/>
      <c r="F64" s="30"/>
      <c r="G64" s="30"/>
      <c r="H64" s="20">
        <v>40</v>
      </c>
      <c r="I64" s="20">
        <v>10</v>
      </c>
      <c r="J64" s="14">
        <f t="shared" si="1"/>
        <v>25</v>
      </c>
    </row>
    <row r="65" spans="1:10" ht="12.75">
      <c r="A65" s="12"/>
      <c r="B65" s="10"/>
      <c r="C65" s="11">
        <v>4170</v>
      </c>
      <c r="D65" s="27" t="s">
        <v>34</v>
      </c>
      <c r="E65" s="28"/>
      <c r="F65" s="28"/>
      <c r="G65" s="29"/>
      <c r="H65" s="21">
        <v>4000</v>
      </c>
      <c r="I65" s="21">
        <v>0</v>
      </c>
      <c r="J65" s="14">
        <v>0</v>
      </c>
    </row>
    <row r="66" spans="1:10" ht="12.75">
      <c r="A66" s="12"/>
      <c r="B66" s="10"/>
      <c r="C66" s="11">
        <v>4210</v>
      </c>
      <c r="D66" s="30" t="s">
        <v>22</v>
      </c>
      <c r="E66" s="30"/>
      <c r="F66" s="30"/>
      <c r="G66" s="30"/>
      <c r="H66" s="21">
        <v>20000</v>
      </c>
      <c r="I66" s="21">
        <v>10318.03</v>
      </c>
      <c r="J66" s="14">
        <f t="shared" si="1"/>
        <v>51.59015</v>
      </c>
    </row>
    <row r="67" spans="1:10" ht="12.75">
      <c r="A67" s="12"/>
      <c r="B67" s="10"/>
      <c r="C67" s="11">
        <v>4270</v>
      </c>
      <c r="D67" s="30" t="s">
        <v>23</v>
      </c>
      <c r="E67" s="30"/>
      <c r="F67" s="30"/>
      <c r="G67" s="30"/>
      <c r="H67" s="21">
        <v>500</v>
      </c>
      <c r="I67" s="21">
        <v>0</v>
      </c>
      <c r="J67" s="14">
        <f t="shared" si="1"/>
        <v>0</v>
      </c>
    </row>
    <row r="68" spans="1:10" ht="12.75">
      <c r="A68" s="12"/>
      <c r="B68" s="13"/>
      <c r="C68" s="11">
        <v>4300</v>
      </c>
      <c r="D68" s="30" t="s">
        <v>24</v>
      </c>
      <c r="E68" s="30"/>
      <c r="F68" s="30"/>
      <c r="G68" s="30"/>
      <c r="H68" s="16">
        <v>246650</v>
      </c>
      <c r="I68" s="16">
        <v>114293.65</v>
      </c>
      <c r="J68" s="14">
        <f t="shared" si="1"/>
        <v>46.33839448611393</v>
      </c>
    </row>
    <row r="69" spans="1:10" ht="12.75">
      <c r="A69" s="12"/>
      <c r="B69" s="13"/>
      <c r="C69" s="11">
        <v>4410</v>
      </c>
      <c r="D69" s="30" t="s">
        <v>25</v>
      </c>
      <c r="E69" s="30"/>
      <c r="F69" s="30"/>
      <c r="G69" s="30"/>
      <c r="H69" s="16">
        <v>200</v>
      </c>
      <c r="I69" s="16">
        <v>137.09</v>
      </c>
      <c r="J69" s="14">
        <f t="shared" si="1"/>
        <v>68.545</v>
      </c>
    </row>
    <row r="70" spans="1:10" ht="12.75">
      <c r="A70" s="12"/>
      <c r="B70" s="13"/>
      <c r="C70" s="11">
        <v>4440</v>
      </c>
      <c r="D70" s="30" t="s">
        <v>27</v>
      </c>
      <c r="E70" s="30"/>
      <c r="F70" s="30"/>
      <c r="G70" s="30"/>
      <c r="H70" s="16">
        <v>550</v>
      </c>
      <c r="I70" s="16">
        <v>550</v>
      </c>
      <c r="J70" s="14">
        <f t="shared" si="1"/>
        <v>100</v>
      </c>
    </row>
    <row r="71" spans="1:10" ht="12.75" customHeight="1">
      <c r="A71" s="12"/>
      <c r="B71" s="13"/>
      <c r="C71" s="11">
        <v>4700</v>
      </c>
      <c r="D71" s="24" t="s">
        <v>36</v>
      </c>
      <c r="E71" s="25"/>
      <c r="F71" s="25"/>
      <c r="G71" s="26"/>
      <c r="H71" s="16">
        <v>500</v>
      </c>
      <c r="I71" s="16">
        <v>0</v>
      </c>
      <c r="J71" s="14">
        <f t="shared" si="1"/>
        <v>0</v>
      </c>
    </row>
    <row r="72" spans="1:10" ht="12.75">
      <c r="A72" s="12"/>
      <c r="B72" s="10">
        <v>90003</v>
      </c>
      <c r="C72" s="11"/>
      <c r="D72" s="31" t="s">
        <v>14</v>
      </c>
      <c r="E72" s="31"/>
      <c r="F72" s="31"/>
      <c r="G72" s="31"/>
      <c r="H72" s="15">
        <f>SUM(H73:H76)</f>
        <v>10000</v>
      </c>
      <c r="I72" s="15">
        <f>SUM(I73:I76)</f>
        <v>2350.34</v>
      </c>
      <c r="J72" s="14">
        <f t="shared" si="1"/>
        <v>23.503400000000003</v>
      </c>
    </row>
    <row r="73" spans="1:10" ht="12.75">
      <c r="A73" s="12"/>
      <c r="B73" s="10"/>
      <c r="C73" s="11">
        <v>4210</v>
      </c>
      <c r="D73" s="30" t="s">
        <v>22</v>
      </c>
      <c r="E73" s="30"/>
      <c r="F73" s="30"/>
      <c r="G73" s="30"/>
      <c r="H73" s="21">
        <v>8000</v>
      </c>
      <c r="I73" s="21">
        <v>2010.52</v>
      </c>
      <c r="J73" s="14">
        <f t="shared" si="1"/>
        <v>25.131500000000003</v>
      </c>
    </row>
    <row r="74" spans="1:10" ht="12.75">
      <c r="A74" s="12"/>
      <c r="B74" s="12"/>
      <c r="C74" s="11">
        <v>4270</v>
      </c>
      <c r="D74" s="30" t="s">
        <v>24</v>
      </c>
      <c r="E74" s="30"/>
      <c r="F74" s="30"/>
      <c r="G74" s="30"/>
      <c r="H74" s="16">
        <v>2000</v>
      </c>
      <c r="I74" s="16">
        <v>60</v>
      </c>
      <c r="J74" s="14">
        <f t="shared" si="1"/>
        <v>3</v>
      </c>
    </row>
    <row r="75" spans="1:10" ht="12.75">
      <c r="A75" s="12"/>
      <c r="B75" s="12"/>
      <c r="C75" s="11">
        <v>4300</v>
      </c>
      <c r="D75" s="30" t="s">
        <v>24</v>
      </c>
      <c r="E75" s="30"/>
      <c r="F75" s="30"/>
      <c r="G75" s="30"/>
      <c r="H75" s="16">
        <v>0</v>
      </c>
      <c r="I75" s="16">
        <v>200.82</v>
      </c>
      <c r="J75" s="14">
        <v>0</v>
      </c>
    </row>
    <row r="76" spans="1:10" ht="12.75">
      <c r="A76" s="12"/>
      <c r="B76" s="12"/>
      <c r="C76" s="11">
        <v>4430</v>
      </c>
      <c r="D76" s="30" t="s">
        <v>26</v>
      </c>
      <c r="E76" s="30"/>
      <c r="F76" s="30"/>
      <c r="G76" s="30"/>
      <c r="H76" s="16">
        <v>0</v>
      </c>
      <c r="I76" s="16">
        <v>79</v>
      </c>
      <c r="J76" s="14">
        <v>0</v>
      </c>
    </row>
    <row r="77" spans="1:10" s="2" customFormat="1" ht="12.75">
      <c r="A77" s="13"/>
      <c r="B77" s="13"/>
      <c r="C77" s="13"/>
      <c r="D77" s="37" t="s">
        <v>15</v>
      </c>
      <c r="E77" s="37"/>
      <c r="F77" s="37"/>
      <c r="G77" s="37"/>
      <c r="H77" s="17">
        <f>H32+H40</f>
        <v>1165477</v>
      </c>
      <c r="I77" s="17">
        <f>I32+I40</f>
        <v>543946.9</v>
      </c>
      <c r="J77" s="14">
        <f t="shared" si="1"/>
        <v>46.67161170919718</v>
      </c>
    </row>
  </sheetData>
  <sheetProtection/>
  <mergeCells count="71">
    <mergeCell ref="D67:G67"/>
    <mergeCell ref="D69:G69"/>
    <mergeCell ref="D70:G70"/>
    <mergeCell ref="D71:G71"/>
    <mergeCell ref="D68:G68"/>
    <mergeCell ref="D72:G72"/>
    <mergeCell ref="D74:G74"/>
    <mergeCell ref="D77:G77"/>
    <mergeCell ref="D73:G73"/>
    <mergeCell ref="D75:G75"/>
    <mergeCell ref="D76:G76"/>
    <mergeCell ref="D49:G49"/>
    <mergeCell ref="D50:G50"/>
    <mergeCell ref="D52:G52"/>
    <mergeCell ref="H1:J1"/>
    <mergeCell ref="G2:J2"/>
    <mergeCell ref="H3:J3"/>
    <mergeCell ref="H4:J4"/>
    <mergeCell ref="A6:J6"/>
    <mergeCell ref="B7:I7"/>
    <mergeCell ref="D44:G44"/>
    <mergeCell ref="D39:G39"/>
    <mergeCell ref="D46:G46"/>
    <mergeCell ref="D48:G48"/>
    <mergeCell ref="D40:G40"/>
    <mergeCell ref="D41:G41"/>
    <mergeCell ref="D42:G42"/>
    <mergeCell ref="D43:G43"/>
    <mergeCell ref="D47:G47"/>
    <mergeCell ref="D26:G26"/>
    <mergeCell ref="D32:G32"/>
    <mergeCell ref="D33:G33"/>
    <mergeCell ref="D31:G31"/>
    <mergeCell ref="D35:G35"/>
    <mergeCell ref="D45:G45"/>
    <mergeCell ref="D34:G34"/>
    <mergeCell ref="D37:G37"/>
    <mergeCell ref="D38:G38"/>
    <mergeCell ref="D36:G36"/>
    <mergeCell ref="D20:G20"/>
    <mergeCell ref="D21:G21"/>
    <mergeCell ref="D22:G22"/>
    <mergeCell ref="D23:G23"/>
    <mergeCell ref="D24:G24"/>
    <mergeCell ref="D25:G25"/>
    <mergeCell ref="D11:G11"/>
    <mergeCell ref="D12:G12"/>
    <mergeCell ref="A9:C9"/>
    <mergeCell ref="A29:C29"/>
    <mergeCell ref="D13:G13"/>
    <mergeCell ref="D14:G14"/>
    <mergeCell ref="D16:G16"/>
    <mergeCell ref="D17:G17"/>
    <mergeCell ref="D15:G15"/>
    <mergeCell ref="D18:G18"/>
    <mergeCell ref="D63:G63"/>
    <mergeCell ref="D61:G61"/>
    <mergeCell ref="D53:G53"/>
    <mergeCell ref="D54:G54"/>
    <mergeCell ref="D55:G55"/>
    <mergeCell ref="D56:G56"/>
    <mergeCell ref="D19:G19"/>
    <mergeCell ref="D65:G65"/>
    <mergeCell ref="D66:G66"/>
    <mergeCell ref="D51:G51"/>
    <mergeCell ref="D60:G60"/>
    <mergeCell ref="D62:G62"/>
    <mergeCell ref="D57:G57"/>
    <mergeCell ref="D58:G58"/>
    <mergeCell ref="D59:G59"/>
    <mergeCell ref="D64:G6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  <headerFooter alignWithMargins="0">
    <oddFooter>&amp;CStrona &amp;P</oddFooter>
  </headerFooter>
  <rowBreaks count="1" manualBreakCount="1"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2010-08-31T10:27:24Z</cp:lastPrinted>
  <dcterms:created xsi:type="dcterms:W3CDTF">2007-02-26T10:38:56Z</dcterms:created>
  <dcterms:modified xsi:type="dcterms:W3CDTF">2010-10-15T07:08:37Z</dcterms:modified>
  <cp:category/>
  <cp:version/>
  <cp:contentType/>
  <cp:contentStatus/>
</cp:coreProperties>
</file>