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'Arkusz1'!$A$1:$J$58</definedName>
  </definedNames>
  <calcPr fullCalcOnLoad="1"/>
</workbook>
</file>

<file path=xl/sharedStrings.xml><?xml version="1.0" encoding="utf-8"?>
<sst xmlns="http://schemas.openxmlformats.org/spreadsheetml/2006/main" count="104" uniqueCount="89">
  <si>
    <t>Dział</t>
  </si>
  <si>
    <t>Rozdział</t>
  </si>
  <si>
    <t>Paragraf</t>
  </si>
  <si>
    <t>Kwota dotacji</t>
  </si>
  <si>
    <t>Cel dotacji</t>
  </si>
  <si>
    <t>010</t>
  </si>
  <si>
    <t>01030</t>
  </si>
  <si>
    <t>2850</t>
  </si>
  <si>
    <t>400</t>
  </si>
  <si>
    <t>2650</t>
  </si>
  <si>
    <t>754</t>
  </si>
  <si>
    <t>75404</t>
  </si>
  <si>
    <t>3000</t>
  </si>
  <si>
    <t>801</t>
  </si>
  <si>
    <t>80104</t>
  </si>
  <si>
    <t>2310</t>
  </si>
  <si>
    <t>2710</t>
  </si>
  <si>
    <t>852</t>
  </si>
  <si>
    <t>85228</t>
  </si>
  <si>
    <t>2820</t>
  </si>
  <si>
    <t>900</t>
  </si>
  <si>
    <t>90001</t>
  </si>
  <si>
    <t>90002</t>
  </si>
  <si>
    <t>921</t>
  </si>
  <si>
    <t>92116</t>
  </si>
  <si>
    <t>2480</t>
  </si>
  <si>
    <t>926</t>
  </si>
  <si>
    <t>92605</t>
  </si>
  <si>
    <t>wpłaty gmin na rzecz izb rolniczych w wysokości 2% uzyskanych wpływów z podatku rolnego</t>
  </si>
  <si>
    <t>dotacja przedmiotowa do 48 000 m3 pobieranej z urządzeń zbiorowego zaopatrzenia w wodę przekazana dla Zakładu Gospodarki Komunalnej w Zarszynie</t>
  </si>
  <si>
    <t>dotacja przedmiotowa do 95 000 m3 ścieków wprowadzonych do zbiorczych urządzeń kanalizacyjnych przekazana dla Zakładu Gospodarki Komunalnej w Zarszynie</t>
  </si>
  <si>
    <t>dotacja przedmiotowa do 300Mg segregowanych odpadówkomunalnych przekazana dla Zakładu Gospodarki Komunalnej w Zarszynie</t>
  </si>
  <si>
    <t>dotacje celowe na realizację usług opiekuńczych i specjalistycznych usług opiekuńczych na terenie Gminy Zarszyn zgodnie z ustawa o pomocy społecznej</t>
  </si>
  <si>
    <t>dotacje celowe na realizację zadań własnych, zleconych w trybie ustawy o działalnośći pożytku publicznego i o wolontariacie, z zakresu kultury fizycznej i sportu przez podmioty nie należące do sektora finansów publicznych i niedziałających w cellu osiągnięcia zysku</t>
  </si>
  <si>
    <t>z tego:</t>
  </si>
  <si>
    <t>dotacja celowa dla Gminy Miasta Sanoka jako pokrycie kosztów udzielanej dotacji dla Przedszkola Niepublicznego pod nazwą Ochronka Błogosławionego Edmunda Bojanowskiego Zgromadzenia Sióstr Służebniczek NMP NP. w Sanoku</t>
  </si>
  <si>
    <t>dotacja celowa dla Gminy Rymanów jako pokrycie kosztów dotacji udzielonej dla Przedszkola Św. Józefa w Rymanowie prowdzonego przez Zgromadzenie Służebniczek Najświętszej Marii Panny</t>
  </si>
  <si>
    <t>RAZEM</t>
  </si>
  <si>
    <t>wpłata na rzecz "Funduszu Wsparcia Policji" Komendy Wojewózkiej Policji w Rzeszowie na zakup paliwa dla Posterunku Gminy Besko i Zarszyn</t>
  </si>
  <si>
    <t>pomoc finansowa dla Gminy Miasta Sanoka z przeznaczeniem na finansowanie wydatków z tytułu uczęszczania dzieci z terenu Gminy Zarszyn do Samorządowego Przedszkola Publicznego Nr 1 w Sanoku</t>
  </si>
  <si>
    <t>pomoc finansowa dla Gminy Miasta Sanoka z przeznaczeniem na finansowanie wydatków z tytułu uczęszczania dzieci z terenu Gminy Zarszyn do Samorządowego Przedszkola Publicznego Nr 2 w Sanoku</t>
  </si>
  <si>
    <t>pomoc finansowa dla Gminy Miasta Sanoka z przeznaczeniem na finansowanie wydatków z tytułu uczęszczania dzieci z terenu Gminy Zarszyn do Samorządowego Przedszkola Publicznego Nr 3 w Sanoku</t>
  </si>
  <si>
    <t>pomoc finansowa dla Gminy Miasta Sanoka z przeznaczeniem na finansowanie wydatków z tytułu uczęszczania dzieci z terenu Gminy Zarszyn do Samorządowego Przedszkola Publicznego Nr 4 w Sanoku</t>
  </si>
  <si>
    <t>40002</t>
  </si>
  <si>
    <t xml:space="preserve">dotacja celowa dla Gminy Besko jako pokrycie kosztów udzielonej dotacji dla Niepublicznego Przedszkola prowadzonego przez Zgromadzenie Sióstr Felicjanek </t>
  </si>
  <si>
    <t>dotacja podmiotowa z budżetu dla Gminnej Biblioteki Publicznej w Zarszynie</t>
  </si>
  <si>
    <t>Upowszechnianie kultury fizycznej i sportu wśród dzieci i młodzieży w zakresie piłki nożnej w miejscowości Długie</t>
  </si>
  <si>
    <t>Upowszechnianie kultury fizycznej i sportu wśród dzieci i młodzieży w zakresie piłki nożnej w miejscowości Nowosielce</t>
  </si>
  <si>
    <t>Upowszechnianie kultury fizycznej i sportu wśród dzieci i młodzieży w zakresie piłki nożnej w miejscowości Zarszyn</t>
  </si>
  <si>
    <t>Upowszechnianie kultury fizycznej i sportu wśród dzieci i młodzieży w zakresie piłki nożnej w miejscowości Pielnia</t>
  </si>
  <si>
    <t>Upowszechnianie kultury fizycznej i sportu wśród dzieci i młodzieży w zakresie piłki nożnej w miejscowości Odrzechowa</t>
  </si>
  <si>
    <t>Turniej sportowy "Gimnazjada 2010" w miejscowości Zarszyn</t>
  </si>
  <si>
    <t>Turniej tenisa sportowego dla dzieci w miejscowości Jaćmierz</t>
  </si>
  <si>
    <t>Cykl zajęć w zakresie piłki nożnej, siatkowej i koszykówki w miejscowości Pielnia</t>
  </si>
  <si>
    <t>Cykl zajęć w zakresie piłki nożnej, siatkowej i koszykówki w miejscowości Zarszyn</t>
  </si>
  <si>
    <t>Turniej piłki siatkowej w miejscowości Odrzechowa</t>
  </si>
  <si>
    <t>Podmiotowej</t>
  </si>
  <si>
    <t>Przedmiotowej</t>
  </si>
  <si>
    <t>Celowej</t>
  </si>
  <si>
    <t>Dotacje udzielone w 2010 roku z budżetu gminy podmiotom należącym i nie należącym do sektora finansów publicznych</t>
  </si>
  <si>
    <t>JEDNOSTKI SEKTORA FINANSÓW PUBLICZNYCH</t>
  </si>
  <si>
    <t>JEDNOSTKI NIE NALEŻĄCE DO SEKTORA FINANSÓW PUBLICZNYCH</t>
  </si>
  <si>
    <t>Podmiot dotowany</t>
  </si>
  <si>
    <t>Podkarpacka Izba Rolnicza w Boguchwale</t>
  </si>
  <si>
    <t>Zakład Gospodarki Komunalnej w Zarszynie</t>
  </si>
  <si>
    <t>Komenda Wojewódzka Policji w Rzeszowie</t>
  </si>
  <si>
    <t>Gmina Besko</t>
  </si>
  <si>
    <t>Gmina Rymanów</t>
  </si>
  <si>
    <t>Gmina Sanok</t>
  </si>
  <si>
    <t>Gminna Biblioteka Publiczna w Zarszynie</t>
  </si>
  <si>
    <t>Polski Komitet Pomocy Społecznej w Zarząd Okręgwy Krośnie</t>
  </si>
  <si>
    <t>600</t>
  </si>
  <si>
    <t>60053</t>
  </si>
  <si>
    <t>Gmina Miasto Sanok</t>
  </si>
  <si>
    <t>na rezerwację częstotliwości 3600-3800 MHz (WiMAX) w obszarze przetargowym 09,3.</t>
  </si>
  <si>
    <t>Gmina Haczów</t>
  </si>
  <si>
    <t>Pomoc finansowa dla Gminy Haczów z przeznaczeniem na finansowanie wydatków z tytułu uczęszczania dzieci z terenu Gminy Zarszyn do Przedszkola Samorządowego w Trześniowie</t>
  </si>
  <si>
    <t>92120</t>
  </si>
  <si>
    <t>Prafia Rzymskokatolicka w Odrzechowej</t>
  </si>
  <si>
    <t>dotacja celowa dla Parafii Rzymskokatolickiej w Odrzechowej na zakup na materiałów na remont dachu w zabytkowym kościele</t>
  </si>
  <si>
    <t>dotacja celowa na sfinansowanie zakupu konteneru do przewozu odpadów komunalnych z terenu Gminy Zarszyn</t>
  </si>
  <si>
    <t>wpłata na rzecz "Funduszu Wsparcia Policji" Komendy Wojewódzkiej Policji w Rzeszowie na rekompensatę pieniężną za czas służb ponadwymiarowych dla policjantów wykonujących zadaniaz zakresu służb prewencyjnych</t>
  </si>
  <si>
    <t>Plan na 2010 r.</t>
  </si>
  <si>
    <t>Wykonanie na 30.06.2010 r.</t>
  </si>
  <si>
    <t>Upowszechnianie kultury fizycznej i sportu wśród dzieci i młodzieży w zakresie piłki nożnej w miejscowości Bażanówka</t>
  </si>
  <si>
    <t>Załącznik Nr 8</t>
  </si>
  <si>
    <t>do zarządzenia Nr 455</t>
  </si>
  <si>
    <t>Wójta Gminy Zarszyn</t>
  </si>
  <si>
    <t>z dnia 26.08.2010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</si>
</sst>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1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49" fontId="0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left" wrapText="1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/>
    </xf>
    <xf numFmtId="49" fontId="0" fillId="0" borderId="10" xfId="0" applyNumberFormat="1" applyBorder="1" applyAlignment="1">
      <alignment vertical="top" wrapText="1"/>
    </xf>
    <xf numFmtId="4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 horizontal="right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vertical="top"/>
    </xf>
    <xf numFmtId="4" fontId="0" fillId="0" borderId="10" xfId="0" applyNumberFormat="1" applyBorder="1" applyAlignment="1">
      <alignment horizontal="right" vertical="top" wrapText="1"/>
    </xf>
    <xf numFmtId="4" fontId="0" fillId="0" borderId="11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right" vertical="top"/>
    </xf>
    <xf numFmtId="4" fontId="0" fillId="0" borderId="10" xfId="0" applyNumberFormat="1" applyBorder="1" applyAlignment="1">
      <alignment horizontal="right" vertical="top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16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SheetLayoutView="100" zoomScalePageLayoutView="0" workbookViewId="0" topLeftCell="E1">
      <selection activeCell="G6" sqref="G6:I6"/>
    </sheetView>
  </sheetViews>
  <sheetFormatPr defaultColWidth="11.57421875" defaultRowHeight="12.75"/>
  <cols>
    <col min="1" max="1" width="7.421875" style="0" customWidth="1"/>
    <col min="2" max="2" width="11.00390625" style="0" customWidth="1"/>
    <col min="3" max="3" width="10.8515625" style="0" hidden="1" customWidth="1"/>
    <col min="4" max="4" width="26.140625" style="0" customWidth="1"/>
    <col min="5" max="5" width="20.140625" style="0" customWidth="1"/>
    <col min="6" max="6" width="19.8515625" style="0" customWidth="1"/>
    <col min="7" max="9" width="16.421875" style="0" customWidth="1"/>
    <col min="10" max="10" width="47.421875" style="0" customWidth="1"/>
  </cols>
  <sheetData>
    <row r="1" ht="12.75">
      <c r="J1" s="30" t="s">
        <v>85</v>
      </c>
    </row>
    <row r="2" ht="12.75">
      <c r="J2" s="30" t="s">
        <v>86</v>
      </c>
    </row>
    <row r="3" ht="12.75">
      <c r="J3" s="30" t="s">
        <v>87</v>
      </c>
    </row>
    <row r="4" ht="12.75">
      <c r="J4" s="30" t="s">
        <v>88</v>
      </c>
    </row>
    <row r="5" spans="1:10" ht="34.5" customHeight="1">
      <c r="A5" s="53" t="s">
        <v>59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9.75" customHeight="1">
      <c r="A6" s="21"/>
      <c r="B6" s="21"/>
      <c r="C6" s="21"/>
      <c r="D6" s="21"/>
      <c r="E6" s="21"/>
      <c r="F6" s="21"/>
      <c r="G6" s="54"/>
      <c r="H6" s="54"/>
      <c r="I6" s="54"/>
      <c r="J6" s="21"/>
    </row>
    <row r="7" spans="1:10" ht="18.75" customHeight="1">
      <c r="A7" s="55" t="s">
        <v>0</v>
      </c>
      <c r="B7" s="55" t="s">
        <v>1</v>
      </c>
      <c r="C7" s="22"/>
      <c r="D7" s="45" t="s">
        <v>62</v>
      </c>
      <c r="E7" s="45" t="s">
        <v>82</v>
      </c>
      <c r="F7" s="56" t="s">
        <v>83</v>
      </c>
      <c r="G7" s="55" t="s">
        <v>3</v>
      </c>
      <c r="H7" s="55"/>
      <c r="I7" s="55"/>
      <c r="J7" s="55" t="s">
        <v>4</v>
      </c>
    </row>
    <row r="8" spans="1:10" s="1" customFormat="1" ht="15">
      <c r="A8" s="55"/>
      <c r="B8" s="55"/>
      <c r="C8" s="15" t="s">
        <v>2</v>
      </c>
      <c r="D8" s="46"/>
      <c r="E8" s="46"/>
      <c r="F8" s="57"/>
      <c r="G8" s="15" t="s">
        <v>56</v>
      </c>
      <c r="H8" s="15" t="s">
        <v>57</v>
      </c>
      <c r="I8" s="15" t="s">
        <v>58</v>
      </c>
      <c r="J8" s="55"/>
    </row>
    <row r="9" spans="1:10" s="3" customFormat="1" ht="12.75">
      <c r="A9" s="2">
        <v>1</v>
      </c>
      <c r="B9" s="2">
        <v>2</v>
      </c>
      <c r="C9" s="2">
        <v>3</v>
      </c>
      <c r="D9" s="2">
        <v>3</v>
      </c>
      <c r="E9" s="2"/>
      <c r="F9" s="2"/>
      <c r="G9" s="2">
        <v>4</v>
      </c>
      <c r="H9" s="2">
        <v>5</v>
      </c>
      <c r="I9" s="2">
        <v>6</v>
      </c>
      <c r="J9" s="2">
        <v>7</v>
      </c>
    </row>
    <row r="10" spans="1:10" s="3" customFormat="1" ht="12.75">
      <c r="A10" s="42" t="s">
        <v>60</v>
      </c>
      <c r="B10" s="43"/>
      <c r="C10" s="43"/>
      <c r="D10" s="43"/>
      <c r="E10" s="43"/>
      <c r="F10" s="43"/>
      <c r="G10" s="43"/>
      <c r="H10" s="43"/>
      <c r="I10" s="43"/>
      <c r="J10" s="44"/>
    </row>
    <row r="11" spans="1:10" s="9" customFormat="1" ht="12.75">
      <c r="A11" s="47" t="s">
        <v>8</v>
      </c>
      <c r="B11" s="18"/>
      <c r="C11" s="4"/>
      <c r="D11" s="4"/>
      <c r="E11" s="8">
        <f>SUM(E12)</f>
        <v>43200</v>
      </c>
      <c r="F11" s="8">
        <f>SUM(F12)</f>
        <v>20700</v>
      </c>
      <c r="G11" s="8">
        <f>SUM(G12)</f>
        <v>0</v>
      </c>
      <c r="H11" s="8">
        <f>SUM(H12)</f>
        <v>20700</v>
      </c>
      <c r="I11" s="8">
        <f>SUM(I12)</f>
        <v>0</v>
      </c>
      <c r="J11" s="13"/>
    </row>
    <row r="12" spans="1:10" s="7" customFormat="1" ht="42" customHeight="1">
      <c r="A12" s="48"/>
      <c r="B12" s="19" t="s">
        <v>43</v>
      </c>
      <c r="C12" s="16" t="s">
        <v>9</v>
      </c>
      <c r="D12" s="24" t="s">
        <v>64</v>
      </c>
      <c r="E12" s="33">
        <v>43200</v>
      </c>
      <c r="F12" s="33">
        <v>20700</v>
      </c>
      <c r="G12" s="6"/>
      <c r="H12" s="32">
        <v>20700</v>
      </c>
      <c r="I12" s="6"/>
      <c r="J12" s="12" t="s">
        <v>29</v>
      </c>
    </row>
    <row r="13" spans="1:10" s="9" customFormat="1" ht="12.75">
      <c r="A13" s="47" t="s">
        <v>71</v>
      </c>
      <c r="B13" s="18"/>
      <c r="C13" s="4"/>
      <c r="D13" s="28"/>
      <c r="E13" s="8">
        <f>E14</f>
        <v>553.83</v>
      </c>
      <c r="F13" s="8">
        <f>F14</f>
        <v>0</v>
      </c>
      <c r="G13" s="8">
        <f>G14</f>
        <v>0</v>
      </c>
      <c r="H13" s="8">
        <f>H14</f>
        <v>0</v>
      </c>
      <c r="I13" s="8">
        <f>I14</f>
        <v>0</v>
      </c>
      <c r="J13" s="13"/>
    </row>
    <row r="14" spans="1:10" s="7" customFormat="1" ht="25.5">
      <c r="A14" s="48"/>
      <c r="B14" s="19" t="s">
        <v>72</v>
      </c>
      <c r="C14" s="16"/>
      <c r="D14" s="24" t="s">
        <v>73</v>
      </c>
      <c r="E14" s="33">
        <v>553.83</v>
      </c>
      <c r="F14" s="33">
        <v>0</v>
      </c>
      <c r="G14" s="6"/>
      <c r="H14" s="6"/>
      <c r="I14" s="6">
        <v>0</v>
      </c>
      <c r="J14" s="12" t="s">
        <v>74</v>
      </c>
    </row>
    <row r="15" spans="1:10" s="9" customFormat="1" ht="12.75">
      <c r="A15" s="47" t="s">
        <v>10</v>
      </c>
      <c r="B15" s="18"/>
      <c r="C15" s="4"/>
      <c r="D15" s="4"/>
      <c r="E15" s="8">
        <f>SUM(E16+E17)</f>
        <v>5000</v>
      </c>
      <c r="F15" s="8">
        <f>SUM(F16+F17)</f>
        <v>2000</v>
      </c>
      <c r="G15" s="8">
        <f>SUM(G16+G17)</f>
        <v>0</v>
      </c>
      <c r="H15" s="8">
        <f>SUM(H16+H17)</f>
        <v>0</v>
      </c>
      <c r="I15" s="8">
        <f>SUM(I16+I17)</f>
        <v>2000</v>
      </c>
      <c r="J15" s="13"/>
    </row>
    <row r="16" spans="1:10" s="7" customFormat="1" ht="38.25">
      <c r="A16" s="49"/>
      <c r="B16" s="50" t="s">
        <v>11</v>
      </c>
      <c r="C16" s="16" t="s">
        <v>12</v>
      </c>
      <c r="D16" s="24" t="s">
        <v>65</v>
      </c>
      <c r="E16" s="33">
        <v>2000</v>
      </c>
      <c r="F16" s="33">
        <v>2000</v>
      </c>
      <c r="G16" s="6"/>
      <c r="H16" s="6"/>
      <c r="I16" s="32">
        <v>2000</v>
      </c>
      <c r="J16" s="12" t="s">
        <v>38</v>
      </c>
    </row>
    <row r="17" spans="1:10" s="7" customFormat="1" ht="38.25" customHeight="1">
      <c r="A17" s="48"/>
      <c r="B17" s="52"/>
      <c r="C17" s="16"/>
      <c r="D17" s="24" t="s">
        <v>65</v>
      </c>
      <c r="E17" s="33">
        <v>3000</v>
      </c>
      <c r="F17" s="33"/>
      <c r="G17" s="6"/>
      <c r="H17" s="6"/>
      <c r="I17" s="32">
        <v>0</v>
      </c>
      <c r="J17" s="12" t="s">
        <v>81</v>
      </c>
    </row>
    <row r="18" spans="1:10" s="9" customFormat="1" ht="12.75">
      <c r="A18" s="47" t="s">
        <v>13</v>
      </c>
      <c r="B18" s="18"/>
      <c r="C18" s="4"/>
      <c r="D18" s="4"/>
      <c r="E18" s="8">
        <f>E19+E24</f>
        <v>117686.56</v>
      </c>
      <c r="F18" s="8">
        <f>F19+F24</f>
        <v>75583.84</v>
      </c>
      <c r="G18" s="8">
        <f>G19+G24</f>
        <v>0</v>
      </c>
      <c r="H18" s="8">
        <f>H19+H24</f>
        <v>0</v>
      </c>
      <c r="I18" s="8">
        <f>I19+I24</f>
        <v>75583.84</v>
      </c>
      <c r="J18" s="13"/>
    </row>
    <row r="19" spans="1:10" s="7" customFormat="1" ht="12.75">
      <c r="A19" s="49"/>
      <c r="B19" s="50" t="s">
        <v>14</v>
      </c>
      <c r="C19" s="16" t="s">
        <v>15</v>
      </c>
      <c r="D19" s="16"/>
      <c r="E19" s="6">
        <f>E21+E22+E23</f>
        <v>59014.56</v>
      </c>
      <c r="F19" s="6">
        <f>F21+F22+F23</f>
        <v>42975.840000000004</v>
      </c>
      <c r="G19" s="6">
        <f>G21+G22+G23</f>
        <v>0</v>
      </c>
      <c r="H19" s="6">
        <f>H21+H22+H23</f>
        <v>0</v>
      </c>
      <c r="I19" s="6">
        <f>I21+I22+I23</f>
        <v>42975.840000000004</v>
      </c>
      <c r="J19" s="12"/>
    </row>
    <row r="20" spans="1:10" s="7" customFormat="1" ht="12.75">
      <c r="A20" s="49"/>
      <c r="B20" s="51"/>
      <c r="C20" s="16"/>
      <c r="D20" s="16"/>
      <c r="E20" s="31"/>
      <c r="F20" s="31"/>
      <c r="G20" s="6"/>
      <c r="H20" s="6"/>
      <c r="I20" s="6"/>
      <c r="J20" s="12" t="s">
        <v>34</v>
      </c>
    </row>
    <row r="21" spans="1:10" s="7" customFormat="1" ht="63.75">
      <c r="A21" s="49"/>
      <c r="B21" s="51"/>
      <c r="C21" s="16"/>
      <c r="D21" s="25" t="s">
        <v>68</v>
      </c>
      <c r="E21" s="36">
        <v>5296</v>
      </c>
      <c r="F21" s="36">
        <v>1512</v>
      </c>
      <c r="G21" s="32"/>
      <c r="H21" s="32"/>
      <c r="I21" s="32">
        <v>1512</v>
      </c>
      <c r="J21" s="12" t="s">
        <v>35</v>
      </c>
    </row>
    <row r="22" spans="1:10" s="7" customFormat="1" ht="51">
      <c r="A22" s="49"/>
      <c r="B22" s="51"/>
      <c r="C22" s="16"/>
      <c r="D22" s="25" t="s">
        <v>67</v>
      </c>
      <c r="E22" s="36">
        <v>44319.2</v>
      </c>
      <c r="F22" s="36">
        <v>33239.4</v>
      </c>
      <c r="G22" s="32"/>
      <c r="H22" s="32"/>
      <c r="I22" s="32">
        <v>33239.4</v>
      </c>
      <c r="J22" s="12" t="s">
        <v>36</v>
      </c>
    </row>
    <row r="23" spans="1:10" s="7" customFormat="1" ht="39" customHeight="1">
      <c r="A23" s="49"/>
      <c r="B23" s="52"/>
      <c r="C23" s="16"/>
      <c r="D23" s="25" t="s">
        <v>66</v>
      </c>
      <c r="E23" s="36">
        <v>9399.36</v>
      </c>
      <c r="F23" s="36">
        <v>8224.44</v>
      </c>
      <c r="G23" s="32"/>
      <c r="H23" s="32"/>
      <c r="I23" s="32">
        <v>8224.44</v>
      </c>
      <c r="J23" s="12" t="s">
        <v>44</v>
      </c>
    </row>
    <row r="24" spans="1:10" s="7" customFormat="1" ht="12.75">
      <c r="A24" s="49"/>
      <c r="B24" s="50" t="s">
        <v>14</v>
      </c>
      <c r="C24" s="16" t="s">
        <v>16</v>
      </c>
      <c r="D24" s="16"/>
      <c r="E24" s="6">
        <f>E26+E27+E28+E29+E30</f>
        <v>58672</v>
      </c>
      <c r="F24" s="6">
        <f>F26+F27+F28+F29+F30</f>
        <v>32608</v>
      </c>
      <c r="G24" s="6">
        <f>G26+G27+G28+G29+G30</f>
        <v>0</v>
      </c>
      <c r="H24" s="6">
        <f>H26+H27+H28+H29+H30</f>
        <v>0</v>
      </c>
      <c r="I24" s="6">
        <f>I26+I27+I28+I29+I30</f>
        <v>32608</v>
      </c>
      <c r="J24" s="12"/>
    </row>
    <row r="25" spans="1:10" s="7" customFormat="1" ht="12.75">
      <c r="A25" s="49"/>
      <c r="B25" s="51"/>
      <c r="C25" s="16"/>
      <c r="D25" s="16"/>
      <c r="E25" s="31"/>
      <c r="F25" s="31"/>
      <c r="G25" s="6"/>
      <c r="H25" s="6"/>
      <c r="I25" s="6"/>
      <c r="J25" s="12" t="s">
        <v>34</v>
      </c>
    </row>
    <row r="26" spans="1:10" s="7" customFormat="1" ht="51">
      <c r="A26" s="49"/>
      <c r="B26" s="51"/>
      <c r="C26" s="16"/>
      <c r="D26" s="25" t="s">
        <v>75</v>
      </c>
      <c r="E26" s="36">
        <v>1200</v>
      </c>
      <c r="F26" s="36">
        <v>600</v>
      </c>
      <c r="G26" s="6"/>
      <c r="H26" s="6"/>
      <c r="I26" s="32">
        <v>600</v>
      </c>
      <c r="J26" s="12" t="s">
        <v>76</v>
      </c>
    </row>
    <row r="27" spans="1:10" s="7" customFormat="1" ht="63.75">
      <c r="A27" s="49"/>
      <c r="B27" s="51"/>
      <c r="C27" s="16"/>
      <c r="D27" s="25" t="s">
        <v>68</v>
      </c>
      <c r="E27" s="36">
        <v>12096</v>
      </c>
      <c r="F27" s="36">
        <v>7560</v>
      </c>
      <c r="G27" s="6"/>
      <c r="H27" s="6"/>
      <c r="I27" s="32">
        <v>7560</v>
      </c>
      <c r="J27" s="12" t="s">
        <v>39</v>
      </c>
    </row>
    <row r="28" spans="1:10" s="7" customFormat="1" ht="63.75">
      <c r="A28" s="49"/>
      <c r="B28" s="51"/>
      <c r="C28" s="16"/>
      <c r="D28" s="25" t="s">
        <v>68</v>
      </c>
      <c r="E28" s="36">
        <v>19168</v>
      </c>
      <c r="F28" s="36">
        <v>7560</v>
      </c>
      <c r="G28" s="6"/>
      <c r="H28" s="6"/>
      <c r="I28" s="32">
        <v>7560</v>
      </c>
      <c r="J28" s="12" t="s">
        <v>40</v>
      </c>
    </row>
    <row r="29" spans="1:10" s="7" customFormat="1" ht="63.75">
      <c r="A29" s="49"/>
      <c r="B29" s="51"/>
      <c r="C29" s="16"/>
      <c r="D29" s="25" t="s">
        <v>68</v>
      </c>
      <c r="E29" s="36">
        <v>8064</v>
      </c>
      <c r="F29" s="36">
        <v>5040</v>
      </c>
      <c r="G29" s="6"/>
      <c r="H29" s="6"/>
      <c r="I29" s="32">
        <v>5040</v>
      </c>
      <c r="J29" s="12" t="s">
        <v>41</v>
      </c>
    </row>
    <row r="30" spans="1:10" s="7" customFormat="1" ht="63.75">
      <c r="A30" s="48"/>
      <c r="B30" s="52"/>
      <c r="C30" s="16"/>
      <c r="D30" s="25" t="s">
        <v>68</v>
      </c>
      <c r="E30" s="36">
        <v>18144</v>
      </c>
      <c r="F30" s="36">
        <v>11848</v>
      </c>
      <c r="G30" s="6"/>
      <c r="H30" s="6"/>
      <c r="I30" s="32">
        <v>11848</v>
      </c>
      <c r="J30" s="12" t="s">
        <v>42</v>
      </c>
    </row>
    <row r="31" spans="1:10" s="9" customFormat="1" ht="12.75">
      <c r="A31" s="47" t="s">
        <v>17</v>
      </c>
      <c r="B31" s="18"/>
      <c r="C31" s="4"/>
      <c r="D31" s="4"/>
      <c r="E31" s="8">
        <f>SUM(E32)</f>
        <v>93600</v>
      </c>
      <c r="F31" s="8">
        <f>SUM(F32)</f>
        <v>57328</v>
      </c>
      <c r="G31" s="8">
        <f>SUM(G32)</f>
        <v>0</v>
      </c>
      <c r="H31" s="8">
        <f>SUM(H32)</f>
        <v>0</v>
      </c>
      <c r="I31" s="8">
        <f>SUM(I32)</f>
        <v>57328</v>
      </c>
      <c r="J31" s="13"/>
    </row>
    <row r="32" spans="1:10" s="7" customFormat="1" ht="39" customHeight="1">
      <c r="A32" s="48"/>
      <c r="B32" s="17" t="s">
        <v>18</v>
      </c>
      <c r="C32" s="16" t="s">
        <v>19</v>
      </c>
      <c r="D32" s="24" t="s">
        <v>70</v>
      </c>
      <c r="E32" s="33">
        <v>93600</v>
      </c>
      <c r="F32" s="33">
        <v>57328</v>
      </c>
      <c r="G32" s="6"/>
      <c r="H32" s="6"/>
      <c r="I32" s="32">
        <v>57328</v>
      </c>
      <c r="J32" s="26" t="s">
        <v>32</v>
      </c>
    </row>
    <row r="33" spans="1:10" s="9" customFormat="1" ht="12.75">
      <c r="A33" s="47" t="s">
        <v>20</v>
      </c>
      <c r="B33" s="18"/>
      <c r="C33" s="4"/>
      <c r="D33" s="4"/>
      <c r="E33" s="8">
        <f>SUM(E34:E36)</f>
        <v>281597</v>
      </c>
      <c r="F33" s="8">
        <f>SUM(F34:F36)</f>
        <v>115445.08</v>
      </c>
      <c r="G33" s="8">
        <f>SUM(G34:G36)</f>
        <v>0</v>
      </c>
      <c r="H33" s="8">
        <f>SUM(H34:H36)</f>
        <v>111745.08</v>
      </c>
      <c r="I33" s="38">
        <f>SUM(I34:I36)</f>
        <v>3700</v>
      </c>
      <c r="J33" s="13"/>
    </row>
    <row r="34" spans="1:10" s="7" customFormat="1" ht="51">
      <c r="A34" s="49"/>
      <c r="B34" s="17" t="s">
        <v>21</v>
      </c>
      <c r="C34" s="16" t="s">
        <v>9</v>
      </c>
      <c r="D34" s="24" t="s">
        <v>64</v>
      </c>
      <c r="E34" s="33">
        <v>161500</v>
      </c>
      <c r="F34" s="33">
        <v>76050</v>
      </c>
      <c r="G34" s="32"/>
      <c r="H34" s="32">
        <v>76050</v>
      </c>
      <c r="I34" s="32"/>
      <c r="J34" s="12" t="s">
        <v>30</v>
      </c>
    </row>
    <row r="35" spans="1:10" s="7" customFormat="1" ht="38.25">
      <c r="A35" s="49"/>
      <c r="B35" s="50" t="s">
        <v>22</v>
      </c>
      <c r="C35" s="16" t="s">
        <v>9</v>
      </c>
      <c r="D35" s="24" t="s">
        <v>64</v>
      </c>
      <c r="E35" s="33">
        <v>116397</v>
      </c>
      <c r="F35" s="33">
        <v>35695.08</v>
      </c>
      <c r="G35" s="32"/>
      <c r="H35" s="32">
        <v>35695.08</v>
      </c>
      <c r="I35" s="32"/>
      <c r="J35" s="12" t="s">
        <v>31</v>
      </c>
    </row>
    <row r="36" spans="1:10" s="7" customFormat="1" ht="38.25">
      <c r="A36" s="48"/>
      <c r="B36" s="52"/>
      <c r="C36" s="16"/>
      <c r="D36" s="24" t="s">
        <v>64</v>
      </c>
      <c r="E36" s="33">
        <v>3700</v>
      </c>
      <c r="F36" s="33">
        <v>3700</v>
      </c>
      <c r="G36" s="32"/>
      <c r="H36" s="32"/>
      <c r="I36" s="32">
        <v>3700</v>
      </c>
      <c r="J36" s="12" t="s">
        <v>80</v>
      </c>
    </row>
    <row r="37" spans="1:10" s="9" customFormat="1" ht="12.75">
      <c r="A37" s="47" t="s">
        <v>23</v>
      </c>
      <c r="B37" s="18"/>
      <c r="C37" s="4"/>
      <c r="D37" s="4"/>
      <c r="E37" s="8">
        <f>SUM(E38:E38)</f>
        <v>170000</v>
      </c>
      <c r="F37" s="8">
        <f>SUM(F38:F38)</f>
        <v>86000</v>
      </c>
      <c r="G37" s="8">
        <f>SUM(G38:G38)</f>
        <v>86000</v>
      </c>
      <c r="H37" s="8"/>
      <c r="I37" s="8"/>
      <c r="J37" s="13"/>
    </row>
    <row r="38" spans="1:10" s="7" customFormat="1" ht="25.5" customHeight="1">
      <c r="A38" s="48"/>
      <c r="B38" s="17" t="s">
        <v>24</v>
      </c>
      <c r="C38" s="16" t="s">
        <v>25</v>
      </c>
      <c r="D38" s="24" t="s">
        <v>69</v>
      </c>
      <c r="E38" s="33">
        <v>170000</v>
      </c>
      <c r="F38" s="33">
        <v>86000</v>
      </c>
      <c r="G38" s="32">
        <v>86000</v>
      </c>
      <c r="H38" s="6"/>
      <c r="I38" s="6"/>
      <c r="J38" s="26" t="s">
        <v>45</v>
      </c>
    </row>
    <row r="39" spans="1:10" s="7" customFormat="1" ht="12.75">
      <c r="A39" s="39" t="s">
        <v>61</v>
      </c>
      <c r="B39" s="40"/>
      <c r="C39" s="40"/>
      <c r="D39" s="40"/>
      <c r="E39" s="40"/>
      <c r="F39" s="40"/>
      <c r="G39" s="40"/>
      <c r="H39" s="40"/>
      <c r="I39" s="40"/>
      <c r="J39" s="41"/>
    </row>
    <row r="40" spans="1:10" s="7" customFormat="1" ht="12.75">
      <c r="A40" s="47" t="s">
        <v>5</v>
      </c>
      <c r="B40" s="4"/>
      <c r="C40" s="4"/>
      <c r="D40" s="4"/>
      <c r="E40" s="5">
        <f>SUM(E41)</f>
        <v>6000</v>
      </c>
      <c r="F40" s="5">
        <f>SUM(F41)</f>
        <v>5066.15</v>
      </c>
      <c r="G40" s="5">
        <f>SUM(G41)</f>
        <v>5066.15</v>
      </c>
      <c r="H40" s="5"/>
      <c r="I40" s="5"/>
      <c r="J40" s="4"/>
    </row>
    <row r="41" spans="1:10" s="7" customFormat="1" ht="25.5">
      <c r="A41" s="48"/>
      <c r="B41" s="17" t="s">
        <v>6</v>
      </c>
      <c r="C41" s="16" t="s">
        <v>7</v>
      </c>
      <c r="D41" s="23" t="s">
        <v>63</v>
      </c>
      <c r="E41" s="33">
        <v>6000</v>
      </c>
      <c r="F41" s="33">
        <v>5066.15</v>
      </c>
      <c r="G41" s="32">
        <v>5066.15</v>
      </c>
      <c r="H41" s="6"/>
      <c r="I41" s="6"/>
      <c r="J41" s="12" t="s">
        <v>28</v>
      </c>
    </row>
    <row r="42" spans="1:10" s="9" customFormat="1" ht="12.75">
      <c r="A42" s="47" t="s">
        <v>23</v>
      </c>
      <c r="B42" s="18"/>
      <c r="C42" s="4"/>
      <c r="D42" s="29"/>
      <c r="E42" s="8">
        <f>E43</f>
        <v>10000</v>
      </c>
      <c r="F42" s="8">
        <f>F43</f>
        <v>0</v>
      </c>
      <c r="G42" s="8">
        <f>G43</f>
        <v>0</v>
      </c>
      <c r="H42" s="8">
        <f>H43</f>
        <v>0</v>
      </c>
      <c r="I42" s="8">
        <f>I43</f>
        <v>0</v>
      </c>
      <c r="J42" s="13"/>
    </row>
    <row r="43" spans="1:10" s="7" customFormat="1" ht="38.25">
      <c r="A43" s="48"/>
      <c r="B43" s="19" t="s">
        <v>77</v>
      </c>
      <c r="C43" s="16"/>
      <c r="D43" s="23" t="s">
        <v>78</v>
      </c>
      <c r="E43" s="33">
        <v>10000</v>
      </c>
      <c r="F43" s="33">
        <v>0</v>
      </c>
      <c r="G43" s="37"/>
      <c r="H43" s="37"/>
      <c r="I43" s="36">
        <v>0</v>
      </c>
      <c r="J43" s="12" t="s">
        <v>79</v>
      </c>
    </row>
    <row r="44" spans="1:10" s="9" customFormat="1" ht="15" customHeight="1">
      <c r="A44" s="58" t="s">
        <v>26</v>
      </c>
      <c r="B44" s="18"/>
      <c r="C44" s="4"/>
      <c r="D44" s="4"/>
      <c r="E44" s="8">
        <f>SUM(E45)</f>
        <v>60000</v>
      </c>
      <c r="F44" s="8">
        <f>SUM(F45)</f>
        <v>32000</v>
      </c>
      <c r="G44" s="8">
        <f>SUM(G45)</f>
        <v>0</v>
      </c>
      <c r="H44" s="8">
        <f>SUM(H45)</f>
        <v>0</v>
      </c>
      <c r="I44" s="8">
        <f>SUM(I45)</f>
        <v>32000</v>
      </c>
      <c r="J44" s="13"/>
    </row>
    <row r="45" spans="1:10" s="7" customFormat="1" ht="63" customHeight="1">
      <c r="A45" s="59"/>
      <c r="B45" s="50" t="s">
        <v>27</v>
      </c>
      <c r="C45" s="20" t="s">
        <v>19</v>
      </c>
      <c r="D45" s="16"/>
      <c r="E45" s="32">
        <f>E47+E48+E49+E50+E51+E52+E53+E54+E55+E56+E57</f>
        <v>60000</v>
      </c>
      <c r="F45" s="32">
        <f>F47+F48+F49+F50+F51+F52+F53+F54+F55+F56+F57</f>
        <v>32000</v>
      </c>
      <c r="G45" s="32">
        <f>G47+G48+G49+G50+G51+G52+G53+G54+G55+G56+G57</f>
        <v>0</v>
      </c>
      <c r="H45" s="32">
        <f>H47+H48+H49+H50+H51+H52+H53+H54+H55+H56+H57</f>
        <v>0</v>
      </c>
      <c r="I45" s="32">
        <f>I47+I48+I49+I50+I51+I52+I53+I54+I55+I56+I57</f>
        <v>32000</v>
      </c>
      <c r="J45" s="14" t="s">
        <v>33</v>
      </c>
    </row>
    <row r="46" spans="1:10" s="7" customFormat="1" ht="15" customHeight="1">
      <c r="A46" s="59"/>
      <c r="B46" s="51"/>
      <c r="C46" s="20"/>
      <c r="D46" s="20"/>
      <c r="E46" s="34"/>
      <c r="F46" s="34"/>
      <c r="G46" s="6"/>
      <c r="H46" s="6"/>
      <c r="I46" s="6"/>
      <c r="J46" s="12" t="s">
        <v>34</v>
      </c>
    </row>
    <row r="47" spans="1:10" s="7" customFormat="1" ht="27.75" customHeight="1">
      <c r="A47" s="59"/>
      <c r="B47" s="51"/>
      <c r="C47" s="20"/>
      <c r="D47" s="20"/>
      <c r="E47" s="35">
        <v>10600</v>
      </c>
      <c r="F47" s="35">
        <v>6000</v>
      </c>
      <c r="G47" s="6"/>
      <c r="H47" s="6"/>
      <c r="I47" s="32">
        <v>6000</v>
      </c>
      <c r="J47" s="14" t="s">
        <v>84</v>
      </c>
    </row>
    <row r="48" spans="1:10" s="7" customFormat="1" ht="27" customHeight="1">
      <c r="A48" s="59"/>
      <c r="B48" s="51"/>
      <c r="C48" s="20"/>
      <c r="D48" s="20"/>
      <c r="E48" s="35">
        <v>11100</v>
      </c>
      <c r="F48" s="35">
        <v>6000</v>
      </c>
      <c r="G48" s="6"/>
      <c r="H48" s="6"/>
      <c r="I48" s="32">
        <v>6000</v>
      </c>
      <c r="J48" s="14" t="s">
        <v>46</v>
      </c>
    </row>
    <row r="49" spans="1:10" s="7" customFormat="1" ht="24.75" customHeight="1">
      <c r="A49" s="59"/>
      <c r="B49" s="51"/>
      <c r="C49" s="20"/>
      <c r="D49" s="20"/>
      <c r="E49" s="35">
        <v>11100</v>
      </c>
      <c r="F49" s="35">
        <v>6000</v>
      </c>
      <c r="G49" s="6"/>
      <c r="H49" s="6"/>
      <c r="I49" s="32">
        <v>6000</v>
      </c>
      <c r="J49" s="14" t="s">
        <v>47</v>
      </c>
    </row>
    <row r="50" spans="1:10" s="7" customFormat="1" ht="26.25" customHeight="1">
      <c r="A50" s="59"/>
      <c r="B50" s="51"/>
      <c r="C50" s="20"/>
      <c r="D50" s="20"/>
      <c r="E50" s="35">
        <v>11100</v>
      </c>
      <c r="F50" s="35">
        <v>6000</v>
      </c>
      <c r="G50" s="6"/>
      <c r="H50" s="6"/>
      <c r="I50" s="32">
        <v>6000</v>
      </c>
      <c r="J50" s="14" t="s">
        <v>48</v>
      </c>
    </row>
    <row r="51" spans="1:10" s="7" customFormat="1" ht="26.25" customHeight="1">
      <c r="A51" s="59"/>
      <c r="B51" s="51"/>
      <c r="C51" s="20"/>
      <c r="D51" s="20"/>
      <c r="E51" s="35">
        <v>10600</v>
      </c>
      <c r="F51" s="35">
        <v>6000</v>
      </c>
      <c r="G51" s="6"/>
      <c r="H51" s="6"/>
      <c r="I51" s="32">
        <v>6000</v>
      </c>
      <c r="J51" s="14" t="s">
        <v>49</v>
      </c>
    </row>
    <row r="52" spans="1:10" s="7" customFormat="1" ht="39" customHeight="1">
      <c r="A52" s="59"/>
      <c r="B52" s="51"/>
      <c r="C52" s="20"/>
      <c r="D52" s="20"/>
      <c r="E52" s="35">
        <v>3000</v>
      </c>
      <c r="F52" s="35">
        <v>2000</v>
      </c>
      <c r="G52" s="6"/>
      <c r="H52" s="6"/>
      <c r="I52" s="32">
        <v>2000</v>
      </c>
      <c r="J52" s="14" t="s">
        <v>50</v>
      </c>
    </row>
    <row r="53" spans="1:10" s="7" customFormat="1" ht="28.5" customHeight="1">
      <c r="A53" s="59"/>
      <c r="B53" s="51"/>
      <c r="C53" s="20"/>
      <c r="D53" s="20"/>
      <c r="E53" s="35">
        <v>500</v>
      </c>
      <c r="F53" s="35">
        <v>0</v>
      </c>
      <c r="G53" s="6"/>
      <c r="H53" s="6"/>
      <c r="I53" s="32">
        <v>0</v>
      </c>
      <c r="J53" s="14" t="s">
        <v>51</v>
      </c>
    </row>
    <row r="54" spans="1:10" s="7" customFormat="1" ht="28.5" customHeight="1">
      <c r="A54" s="59"/>
      <c r="B54" s="51"/>
      <c r="C54" s="20"/>
      <c r="D54" s="20"/>
      <c r="E54" s="35">
        <v>500</v>
      </c>
      <c r="F54" s="35">
        <v>0</v>
      </c>
      <c r="G54" s="6"/>
      <c r="H54" s="6"/>
      <c r="I54" s="32">
        <v>0</v>
      </c>
      <c r="J54" s="14" t="s">
        <v>52</v>
      </c>
    </row>
    <row r="55" spans="1:10" s="7" customFormat="1" ht="25.5" customHeight="1">
      <c r="A55" s="59"/>
      <c r="B55" s="51"/>
      <c r="C55" s="20"/>
      <c r="D55" s="20"/>
      <c r="E55" s="35">
        <v>500</v>
      </c>
      <c r="F55" s="35">
        <v>0</v>
      </c>
      <c r="G55" s="6"/>
      <c r="H55" s="6"/>
      <c r="I55" s="32">
        <v>0</v>
      </c>
      <c r="J55" s="14" t="s">
        <v>53</v>
      </c>
    </row>
    <row r="56" spans="1:10" s="7" customFormat="1" ht="27.75" customHeight="1">
      <c r="A56" s="59"/>
      <c r="B56" s="51"/>
      <c r="C56" s="20"/>
      <c r="D56" s="20"/>
      <c r="E56" s="35">
        <v>500</v>
      </c>
      <c r="F56" s="35">
        <v>0</v>
      </c>
      <c r="G56" s="6"/>
      <c r="H56" s="6"/>
      <c r="I56" s="32">
        <v>0</v>
      </c>
      <c r="J56" s="14" t="s">
        <v>54</v>
      </c>
    </row>
    <row r="57" spans="1:10" s="7" customFormat="1" ht="15" customHeight="1">
      <c r="A57" s="60"/>
      <c r="B57" s="52"/>
      <c r="C57" s="20"/>
      <c r="D57" s="20"/>
      <c r="E57" s="35">
        <v>500</v>
      </c>
      <c r="F57" s="35">
        <v>0</v>
      </c>
      <c r="G57" s="6"/>
      <c r="H57" s="6"/>
      <c r="I57" s="32">
        <v>0</v>
      </c>
      <c r="J57" s="14" t="s">
        <v>55</v>
      </c>
    </row>
    <row r="58" spans="1:10" s="9" customFormat="1" ht="12.75">
      <c r="A58" s="39" t="s">
        <v>37</v>
      </c>
      <c r="B58" s="40"/>
      <c r="C58" s="40"/>
      <c r="D58" s="41"/>
      <c r="E58" s="8">
        <f>E11+E13+E15+E18+E31+E33+E37+E40+E42+E44</f>
        <v>787637.39</v>
      </c>
      <c r="F58" s="8">
        <f>F11+F13+F15+F18+F31+F33+F37+F40+F42+F44</f>
        <v>394123.07</v>
      </c>
      <c r="G58" s="8">
        <f>G11+G13+G15+G18+G31+G33+G37+G40+G42+G44</f>
        <v>91066.15</v>
      </c>
      <c r="H58" s="8">
        <f>H11+H13+H15+H18+H31+H33+H37+H40+H42+H44</f>
        <v>132445.08000000002</v>
      </c>
      <c r="I58" s="8">
        <f>I11+I13+I15+I18+I31+I33+I37+I40+I42+I44</f>
        <v>170611.84</v>
      </c>
      <c r="J58" s="27">
        <f>G58+H58+I58</f>
        <v>394123.07</v>
      </c>
    </row>
    <row r="59" spans="7:9" s="7" customFormat="1" ht="12.75">
      <c r="G59" s="10"/>
      <c r="H59" s="10"/>
      <c r="I59" s="10"/>
    </row>
    <row r="60" spans="7:9" s="7" customFormat="1" ht="12.75">
      <c r="G60" s="10"/>
      <c r="H60" s="10"/>
      <c r="I60" s="10"/>
    </row>
    <row r="61" spans="7:9" s="7" customFormat="1" ht="12.75">
      <c r="G61" s="11"/>
      <c r="H61" s="11"/>
      <c r="I61" s="11"/>
    </row>
    <row r="62" spans="7:9" s="7" customFormat="1" ht="12.75">
      <c r="G62" s="11"/>
      <c r="H62" s="11"/>
      <c r="I62" s="11"/>
    </row>
    <row r="63" spans="7:9" ht="12.75">
      <c r="G63" s="11"/>
      <c r="H63" s="11"/>
      <c r="I63" s="11"/>
    </row>
    <row r="64" spans="7:9" ht="12.75">
      <c r="G64" s="11"/>
      <c r="H64" s="11"/>
      <c r="I64" s="11"/>
    </row>
    <row r="65" spans="7:9" ht="12.75">
      <c r="G65" s="11"/>
      <c r="H65" s="11"/>
      <c r="I65" s="11"/>
    </row>
  </sheetData>
  <sheetProtection/>
  <mergeCells count="27">
    <mergeCell ref="B16:B17"/>
    <mergeCell ref="B24:B30"/>
    <mergeCell ref="B45:B57"/>
    <mergeCell ref="A37:A38"/>
    <mergeCell ref="A40:A41"/>
    <mergeCell ref="A42:A43"/>
    <mergeCell ref="A44:A57"/>
    <mergeCell ref="A33:A36"/>
    <mergeCell ref="B35:B36"/>
    <mergeCell ref="A5:J5"/>
    <mergeCell ref="G6:I6"/>
    <mergeCell ref="G7:I7"/>
    <mergeCell ref="A7:A8"/>
    <mergeCell ref="B7:B8"/>
    <mergeCell ref="J7:J8"/>
    <mergeCell ref="E7:E8"/>
    <mergeCell ref="F7:F8"/>
    <mergeCell ref="A58:D58"/>
    <mergeCell ref="A10:J10"/>
    <mergeCell ref="D7:D8"/>
    <mergeCell ref="A39:J39"/>
    <mergeCell ref="A11:A12"/>
    <mergeCell ref="A13:A14"/>
    <mergeCell ref="A18:A30"/>
    <mergeCell ref="A31:A32"/>
    <mergeCell ref="B19:B23"/>
    <mergeCell ref="A15:A17"/>
  </mergeCells>
  <printOptions horizontalCentered="1"/>
  <pageMargins left="0.1968503937007874" right="0.1968503937007874" top="0.3937007874015748" bottom="0.07874015748031496" header="0.7874015748031497" footer="0.07874015748031496"/>
  <pageSetup firstPageNumber="1" useFirstPageNumber="1" horizontalDpi="300" verticalDpi="300" orientation="landscape" paperSize="9" scale="80" r:id="rId1"/>
  <headerFooter alignWithMargins="0">
    <oddFooter>&amp;CStrona &amp;P z &amp;N</oddFooter>
  </headerFooter>
  <rowBreaks count="2" manualBreakCount="2">
    <brk id="27" max="9" man="1"/>
    <brk id="4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8861111111111111" bottom="1.0527777777777778" header="0.7875" footer="0.7875"/>
  <pageSetup horizontalDpi="300" verticalDpi="300" orientation="portrait" paperSize="9"/>
  <headerFooter alignWithMargins="0"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8861111111111111" bottom="1.0527777777777778" header="0.7875" footer="0.7875"/>
  <pageSetup horizontalDpi="300" verticalDpi="300" orientation="portrait" paperSize="9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Z1000</dc:creator>
  <cp:keywords/>
  <dc:description/>
  <cp:lastModifiedBy>Sławomir Kilar</cp:lastModifiedBy>
  <cp:lastPrinted>2010-08-31T15:32:21Z</cp:lastPrinted>
  <dcterms:created xsi:type="dcterms:W3CDTF">2010-08-17T10:13:44Z</dcterms:created>
  <dcterms:modified xsi:type="dcterms:W3CDTF">2010-10-15T07:08:16Z</dcterms:modified>
  <cp:category/>
  <cp:version/>
  <cp:contentType/>
  <cp:contentStatus/>
</cp:coreProperties>
</file>