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'Arkusz1'!$A$1:$H$65</definedName>
  </definedNames>
  <calcPr fullCalcOnLoad="1"/>
</workbook>
</file>

<file path=xl/sharedStrings.xml><?xml version="1.0" encoding="utf-8"?>
<sst xmlns="http://schemas.openxmlformats.org/spreadsheetml/2006/main" count="119" uniqueCount="100">
  <si>
    <t>Rady Gminy Zarszyn</t>
  </si>
  <si>
    <t>Dotacje udzielone w 2010 roku z budżetu gminy podmiotom należącym i nie należącym do sektora finansów publicznych</t>
  </si>
  <si>
    <t>Dział</t>
  </si>
  <si>
    <t>Rozdział</t>
  </si>
  <si>
    <t>Podmiot dotowany</t>
  </si>
  <si>
    <t>Kwota dotacji</t>
  </si>
  <si>
    <t>Cel dotacji</t>
  </si>
  <si>
    <t>Paragraf</t>
  </si>
  <si>
    <t>Podmiotowej</t>
  </si>
  <si>
    <t>Przedmiotowej</t>
  </si>
  <si>
    <t>Celowej</t>
  </si>
  <si>
    <t>JEDNOSTKI SEKTORA FINANSÓW PUBLICZNYCH</t>
  </si>
  <si>
    <t>400</t>
  </si>
  <si>
    <t>40002</t>
  </si>
  <si>
    <t>2650</t>
  </si>
  <si>
    <t>Zakład Gospodarki Komunalnej w Zarszynie</t>
  </si>
  <si>
    <t>dotacja przedmiotowa do 48 000 m3 pobieranej z urządzeń zbiorowego zaopatrzenia w wodę przekazana dla Zakładu Gospodarki Komunalnej w Zarszynie</t>
  </si>
  <si>
    <t>600</t>
  </si>
  <si>
    <t>60014</t>
  </si>
  <si>
    <t>Powiat Sanocki</t>
  </si>
  <si>
    <t>pomoc finansowa dla Powiatu Sanockiego na realizację zadania "Odbudowa infrastrukrtury drogowej w ciągu drogi powiatowej Nr 20559R Zarszyn - Odrzechowa"</t>
  </si>
  <si>
    <t>60053</t>
  </si>
  <si>
    <t>Gmina Miasto Sanok</t>
  </si>
  <si>
    <t>na rezerwację częstotliwości 3600-3800 MHz (WiMAX) w obszarze przetargowym 09,3.</t>
  </si>
  <si>
    <t>754</t>
  </si>
  <si>
    <t>75404</t>
  </si>
  <si>
    <t>3000</t>
  </si>
  <si>
    <t>Komenda Wojewódzka Policji w Rzeszowie</t>
  </si>
  <si>
    <t>wpłata na rzecz "Funduszu Wsparcia Policji" Komendy Wojewózkiej Policji w Rzeszowie na zakup paliwa dla Posterunku Gminy Besko i Zarszyn</t>
  </si>
  <si>
    <t>wpłata na rzecz "Funduszu Wsparcia Policji" Komendy Wojewódzkiej Policji w Rzeszowie na rekompensatę pieniężną za czas służb ponadwymiarowych dla policjantów wykonujących zadaniaz zakresu służb prewencyjnych</t>
  </si>
  <si>
    <t>wpłata na rzecz "Fundusz Wsparcia Policji" Komendy Wojewódzkiej Policji w Rzeszowie     z przeznaczeniem na dofinansowanie kosztów funkcjonowania i utrzymania  Komendy Powiatowej w Sanoku, na wydania materiałów edukacyjnych z zakresu prewencji kryminalnej</t>
  </si>
  <si>
    <t>801</t>
  </si>
  <si>
    <t>80104</t>
  </si>
  <si>
    <t>2310</t>
  </si>
  <si>
    <t>z tego:</t>
  </si>
  <si>
    <t>Gmina Sanok</t>
  </si>
  <si>
    <t>dotacja celowa dla Gminy Miasta Sanoka jako pokrycie kosztów udzielanej dotacji dla Przedszkola Niepublicznego pod nazwą Ochronka Błogosławionego Edmunda Bojanowskiego Zgromadzenia Sióstr Służebniczek NMP NP. w Sanoku</t>
  </si>
  <si>
    <t>Gmina Rymanów</t>
  </si>
  <si>
    <t>dotacja celowa dla Gminy Rymanów jako pokrycie kosztów dotacji udzielonej dla Przedszkola Św. Józefa w Rymanowie prowdzonego przez Zgromadzenie Służebniczek Najświętszej Marii Panny</t>
  </si>
  <si>
    <t>Gmina Besko</t>
  </si>
  <si>
    <t xml:space="preserve">dotacja celowa dla Gminy Besko jako pokrycie kosztów udzielonej dotacji dla Niepublicznego Przedszkola prowadzonego przez Zgromadzenie Sióstr Felicjanek </t>
  </si>
  <si>
    <t>2710</t>
  </si>
  <si>
    <t>Gmina Haczów</t>
  </si>
  <si>
    <t>Pomoc finansowa dla Gminy Haczów z przeznaczeniem na finansowanie wydatków z tytułu uczęszczania dzieci z terenu Gminy Zarszyn do Przedszkola Samorządowego w Trześniowie</t>
  </si>
  <si>
    <t>pomoc finansowa dla Gminy Miasta Sanoka z przeznaczeniem na finansowanie wydatków        z tytułu uczęszczania dzieci z terenu Gminy Zarszyn do Samorządowego Przedszkola Publicznego Nr 1 w Sanoku</t>
  </si>
  <si>
    <t>pomoc finansowa dla Gminy Miasta Sanoka z przeznaczeniem na finansowanie wydatków       z tytułu uczęszczania dzieci z terenu Gminy Zarszyn do Samorządowego Przedszkola Publicznego Nr 2 w Sanoku</t>
  </si>
  <si>
    <t>pomoc finansowa dla Gminy Miasta Sanoka z przeznaczeniem na finansowanie wydatków      z tytułu uczęszczania dzieci z terenu Gminy Zarszyn do Samorządowego Przedszkola Publicznego Nr 3 w Sanoku</t>
  </si>
  <si>
    <t>pomoc finansowa dla Gminy Miasta Sanoka z przeznaczeniem na finansowanie wydatków      z tytułu uczęszczania dzieci z terenu Gminy Zarszyn do Samorządowego Przedszkola Publicznego Nr 4 w Sanoku</t>
  </si>
  <si>
    <t>852</t>
  </si>
  <si>
    <t>85228</t>
  </si>
  <si>
    <t>2820</t>
  </si>
  <si>
    <t>Polski Komitet Pomocy Społecznej w Zarząd Okręgwy Krośnie</t>
  </si>
  <si>
    <t>dotacje celowe na realizację usług opiekuńczych i specjalistycznych usług opiekuńczych na terenie Gminy Zarszyn zgodnie z ustawa o pomocy społecznej</t>
  </si>
  <si>
    <t>854</t>
  </si>
  <si>
    <t>85495</t>
  </si>
  <si>
    <t>Gmina Dębica</t>
  </si>
  <si>
    <t>pomoc finansowa dla Gminy Dębica z przeznaczeniem na pokrycie wydatków związanych      z organizacją wypoczynku letniego dla dzieci z terenów dotkniętych powodzią w 2010 r.</t>
  </si>
  <si>
    <t>900</t>
  </si>
  <si>
    <t>90001</t>
  </si>
  <si>
    <t>dotacja przedmiotowa do 95 000 m3 ścieków wprowadzonych do zbiorczych urządzeń kanalizacyjnych przekazana dla Zakładu Gospodarki Komunalnej w Zarszynie</t>
  </si>
  <si>
    <t>90002</t>
  </si>
  <si>
    <t>dotacja przedmiotowa do 300Mg segregowanych odpadów komunalnych przekazana dla Zakładu Gospodarki Komunalnej w Zarszynie</t>
  </si>
  <si>
    <t>dotacja celowa na sfinansowanie zakupu kontenera do przewozu odpadów komunalnych     z terenu Gminy Zarszyn</t>
  </si>
  <si>
    <t>921</t>
  </si>
  <si>
    <t>92116</t>
  </si>
  <si>
    <t>2480</t>
  </si>
  <si>
    <t>Gminna Biblioteka Publiczna w Zarszynie</t>
  </si>
  <si>
    <t>dotacja podmiotowa z budżetu dla Gminnej Biblioteki Publicznej w Zarszynie</t>
  </si>
  <si>
    <t>JEDNOSTKI NIE NALEŻĄCE DO SEKTORA FINANSÓW PUBLICZNYCH</t>
  </si>
  <si>
    <t>010</t>
  </si>
  <si>
    <t>01030</t>
  </si>
  <si>
    <t>2850</t>
  </si>
  <si>
    <t>Podkarpacka Izba Rolnicza w Boguchwale</t>
  </si>
  <si>
    <t>wpłaty gmin na rzecz izb rolniczych w wysokości 2% uzyskanych wpływów z podatku rolnego</t>
  </si>
  <si>
    <t>92120</t>
  </si>
  <si>
    <t>Prafia Rzymskokatolicka w Odrzechowej</t>
  </si>
  <si>
    <t>dotacja celowa dla Parafii Rzymskokatolickiej w Odrzechowej na zakup na materiałów na remont dachu w zabytkowym kościele</t>
  </si>
  <si>
    <t>926</t>
  </si>
  <si>
    <t>92605</t>
  </si>
  <si>
    <t>dotacje celowe na realizację zadań własnych, zleconych w trybie ustawy o działalnośći pożytku publicznego i o wolontariacie, z zakresu kultury fizycznej i sportu przez podmioty nie należące do sektora finansów publicznych i niedziałających w cellu osiągnięcia zysku</t>
  </si>
  <si>
    <t>Upowszechnianie kultury fizycznej i sportu wśród dzieci i młodzieży w zakresie piłki nożnej w miejscowości Bazanówka</t>
  </si>
  <si>
    <t>Upowszechnianie kultury fizycznej i sportu wśród dzieci i młodzieży w zakresie piłki nożnej w miejscowości Długie</t>
  </si>
  <si>
    <t>Upowszechnianie kultury fizycznej i sportu wśród dzieci i młodzieży w zakresie piłki nożnej w miejscowości Nowosielce</t>
  </si>
  <si>
    <t>Upowszechnianie kultury fizycznej i sportu wśród dzieci i młodzieży w zakresie piłki nożnej w miejscowości Zarszyn</t>
  </si>
  <si>
    <t>Upowszechnianie kultury fizycznej i sportu wśród dzieci i młodzieży w zakresie piłki nożnej w miejscowości Pielnia</t>
  </si>
  <si>
    <t>Upowszechnianie kultury fizycznej i sportu wśród dzieci i młodzieży w zakresie piłki nożnej w miejscowości Odrzechowa</t>
  </si>
  <si>
    <t>Turniej sportowy "Gimnazjada 2010" w miejscowości Zarszyn</t>
  </si>
  <si>
    <t>Turniej tenisa sportowego dla dzieci w miejscowości Jaćmierz</t>
  </si>
  <si>
    <t>Cykl zajęć w zakresie piłki nożnej, siatkowej i koszykówki w miejscowości Pielnia</t>
  </si>
  <si>
    <t>Cykl zajęć w zakresie piłki nożnej, siatkowej i koszykówki w miejscowości Zarszyn</t>
  </si>
  <si>
    <t>Turniej piłki siatkowej w miejscowości Odrzechowa</t>
  </si>
  <si>
    <t>RAZEM</t>
  </si>
  <si>
    <t>Nie ujeto 85212/2910 - 15 000 zł (zwrot dot. świadczenia rodzinne) oraz 85495/2910 - 4,62 zł (zwrot dot. program Pielnia)</t>
  </si>
  <si>
    <t>75412</t>
  </si>
  <si>
    <t>Ochotnicza Straż Pożarna w Długiem</t>
  </si>
  <si>
    <t>Dotacja celowa dla Ochotniczej Straży Pożarnej w Długiem na zakup samochodu ratowniczo - gasniczego typu średniego</t>
  </si>
  <si>
    <t>Załącznik Nr 2</t>
  </si>
  <si>
    <t>do Uchwały Nr XLVIII/318/2010</t>
  </si>
  <si>
    <t>z dnia 29.09.2010 r.</t>
  </si>
  <si>
    <t>pomoc finansowa dla Powiatu Sanockiego na realizację zadania "Przebudowa drogi polegającej na budowie chodnika dla pieszych w miejscu istniejącego pobocza w ciągu drogi powiatowej Nr 2059R Zarszyn - Odrzechowa od km 0+060 do 0+254 w m. Posada Zarszyńska"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</si>
</sst>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E1">
      <selection activeCell="F25" sqref="F25"/>
    </sheetView>
  </sheetViews>
  <sheetFormatPr defaultColWidth="11.57421875" defaultRowHeight="12.75"/>
  <cols>
    <col min="1" max="1" width="7.421875" style="0" customWidth="1"/>
    <col min="2" max="2" width="11.00390625" style="0" customWidth="1"/>
    <col min="3" max="3" width="0" style="0" hidden="1" customWidth="1"/>
    <col min="4" max="4" width="26.140625" style="0" customWidth="1"/>
    <col min="5" max="7" width="16.421875" style="0" customWidth="1"/>
    <col min="8" max="8" width="76.7109375" style="0" customWidth="1"/>
  </cols>
  <sheetData>
    <row r="1" ht="12.75">
      <c r="H1" s="34" t="s">
        <v>96</v>
      </c>
    </row>
    <row r="2" ht="12.75">
      <c r="H2" s="33" t="s">
        <v>97</v>
      </c>
    </row>
    <row r="3" ht="12.75">
      <c r="H3" s="1" t="s">
        <v>0</v>
      </c>
    </row>
    <row r="4" ht="12.75">
      <c r="H4" s="34" t="s">
        <v>98</v>
      </c>
    </row>
    <row r="5" spans="1:8" ht="34.5" customHeight="1">
      <c r="A5" s="39" t="s">
        <v>1</v>
      </c>
      <c r="B5" s="39"/>
      <c r="C5" s="39"/>
      <c r="D5" s="39"/>
      <c r="E5" s="39"/>
      <c r="F5" s="39"/>
      <c r="G5" s="39"/>
      <c r="H5" s="39"/>
    </row>
    <row r="6" spans="1:8" ht="9.75" customHeight="1">
      <c r="A6" s="2"/>
      <c r="B6" s="2"/>
      <c r="C6" s="2"/>
      <c r="D6" s="2"/>
      <c r="E6" s="39"/>
      <c r="F6" s="39"/>
      <c r="G6" s="39"/>
      <c r="H6" s="2"/>
    </row>
    <row r="7" spans="1:8" ht="18.75" customHeight="1">
      <c r="A7" s="40" t="s">
        <v>2</v>
      </c>
      <c r="B7" s="40" t="s">
        <v>3</v>
      </c>
      <c r="C7" s="3"/>
      <c r="D7" s="41" t="s">
        <v>4</v>
      </c>
      <c r="E7" s="40" t="s">
        <v>5</v>
      </c>
      <c r="F7" s="40"/>
      <c r="G7" s="40"/>
      <c r="H7" s="40" t="s">
        <v>6</v>
      </c>
    </row>
    <row r="8" spans="1:8" s="5" customFormat="1" ht="15">
      <c r="A8" s="40"/>
      <c r="B8" s="40"/>
      <c r="C8" s="4" t="s">
        <v>7</v>
      </c>
      <c r="D8" s="41"/>
      <c r="E8" s="4" t="s">
        <v>8</v>
      </c>
      <c r="F8" s="4" t="s">
        <v>9</v>
      </c>
      <c r="G8" s="4" t="s">
        <v>10</v>
      </c>
      <c r="H8" s="40"/>
    </row>
    <row r="9" spans="1:8" s="7" customFormat="1" ht="12.75">
      <c r="A9" s="6">
        <v>1</v>
      </c>
      <c r="B9" s="6">
        <v>2</v>
      </c>
      <c r="C9" s="6">
        <v>3</v>
      </c>
      <c r="D9" s="6">
        <v>3</v>
      </c>
      <c r="E9" s="6">
        <v>4</v>
      </c>
      <c r="F9" s="6">
        <v>5</v>
      </c>
      <c r="G9" s="6">
        <v>6</v>
      </c>
      <c r="H9" s="6">
        <v>7</v>
      </c>
    </row>
    <row r="10" spans="1:8" s="7" customFormat="1" ht="12.75">
      <c r="A10" s="42" t="s">
        <v>11</v>
      </c>
      <c r="B10" s="42"/>
      <c r="C10" s="42"/>
      <c r="D10" s="42"/>
      <c r="E10" s="42"/>
      <c r="F10" s="42"/>
      <c r="G10" s="42"/>
      <c r="H10" s="42"/>
    </row>
    <row r="11" spans="1:8" s="12" customFormat="1" ht="12.75">
      <c r="A11" s="43" t="s">
        <v>12</v>
      </c>
      <c r="B11" s="8"/>
      <c r="C11" s="9"/>
      <c r="D11" s="9"/>
      <c r="E11" s="10">
        <f>SUM(E12)</f>
        <v>0</v>
      </c>
      <c r="F11" s="10">
        <f>SUM(F12)</f>
        <v>43200</v>
      </c>
      <c r="G11" s="10">
        <f>SUM(G12)</f>
        <v>0</v>
      </c>
      <c r="H11" s="11"/>
    </row>
    <row r="12" spans="1:8" s="18" customFormat="1" ht="25.5">
      <c r="A12" s="43"/>
      <c r="B12" s="13" t="s">
        <v>13</v>
      </c>
      <c r="C12" s="14" t="s">
        <v>14</v>
      </c>
      <c r="D12" s="15" t="s">
        <v>15</v>
      </c>
      <c r="E12" s="16"/>
      <c r="F12" s="16">
        <v>43200</v>
      </c>
      <c r="G12" s="16"/>
      <c r="H12" s="17" t="s">
        <v>16</v>
      </c>
    </row>
    <row r="13" spans="1:8" s="12" customFormat="1" ht="12.75">
      <c r="A13" s="43" t="s">
        <v>17</v>
      </c>
      <c r="B13" s="8"/>
      <c r="C13" s="9"/>
      <c r="D13" s="19"/>
      <c r="E13" s="10">
        <f>E14+E16</f>
        <v>0</v>
      </c>
      <c r="F13" s="10">
        <f>F14+F16</f>
        <v>0</v>
      </c>
      <c r="G13" s="10">
        <f>G14+G16+G15</f>
        <v>65553.83</v>
      </c>
      <c r="H13" s="11"/>
    </row>
    <row r="14" spans="1:8" s="21" customFormat="1" ht="25.5">
      <c r="A14" s="43"/>
      <c r="B14" s="13" t="s">
        <v>18</v>
      </c>
      <c r="C14" s="14"/>
      <c r="D14" s="15" t="s">
        <v>19</v>
      </c>
      <c r="E14" s="20"/>
      <c r="F14" s="20"/>
      <c r="G14" s="20">
        <v>15000</v>
      </c>
      <c r="H14" s="38" t="s">
        <v>20</v>
      </c>
    </row>
    <row r="15" spans="1:8" s="21" customFormat="1" ht="51" customHeight="1">
      <c r="A15" s="43"/>
      <c r="B15" s="35" t="s">
        <v>18</v>
      </c>
      <c r="C15" s="14"/>
      <c r="D15" s="36" t="s">
        <v>19</v>
      </c>
      <c r="E15" s="20"/>
      <c r="F15" s="20"/>
      <c r="G15" s="20">
        <v>50000</v>
      </c>
      <c r="H15" s="38" t="s">
        <v>99</v>
      </c>
    </row>
    <row r="16" spans="1:8" s="18" customFormat="1" ht="12.75">
      <c r="A16" s="43"/>
      <c r="B16" s="13" t="s">
        <v>21</v>
      </c>
      <c r="C16" s="14"/>
      <c r="D16" s="15" t="s">
        <v>22</v>
      </c>
      <c r="E16" s="16"/>
      <c r="F16" s="16"/>
      <c r="G16" s="16">
        <v>553.83</v>
      </c>
      <c r="H16" s="17" t="s">
        <v>23</v>
      </c>
    </row>
    <row r="17" spans="1:8" s="12" customFormat="1" ht="12.75">
      <c r="A17" s="45" t="s">
        <v>24</v>
      </c>
      <c r="B17" s="8"/>
      <c r="C17" s="9"/>
      <c r="D17" s="9"/>
      <c r="E17" s="10">
        <f>SUM(E18+E19+E20)</f>
        <v>0</v>
      </c>
      <c r="F17" s="10">
        <f>SUM(F18+F19+F20)</f>
        <v>0</v>
      </c>
      <c r="G17" s="10">
        <f>SUM(G18+G19+G20)</f>
        <v>6000</v>
      </c>
      <c r="H17" s="11"/>
    </row>
    <row r="18" spans="1:8" s="18" customFormat="1" ht="25.5">
      <c r="A18" s="46"/>
      <c r="B18" s="44" t="s">
        <v>25</v>
      </c>
      <c r="C18" s="14" t="s">
        <v>26</v>
      </c>
      <c r="D18" s="15" t="s">
        <v>27</v>
      </c>
      <c r="E18" s="16"/>
      <c r="F18" s="16"/>
      <c r="G18" s="16">
        <v>2000</v>
      </c>
      <c r="H18" s="17" t="s">
        <v>28</v>
      </c>
    </row>
    <row r="19" spans="1:8" s="18" customFormat="1" ht="38.25" customHeight="1">
      <c r="A19" s="46"/>
      <c r="B19" s="44"/>
      <c r="C19" s="14"/>
      <c r="D19" s="15" t="s">
        <v>27</v>
      </c>
      <c r="E19" s="16"/>
      <c r="F19" s="16"/>
      <c r="G19" s="16">
        <v>3000</v>
      </c>
      <c r="H19" s="17" t="s">
        <v>29</v>
      </c>
    </row>
    <row r="20" spans="1:8" s="18" customFormat="1" ht="38.25" customHeight="1">
      <c r="A20" s="46"/>
      <c r="B20" s="44"/>
      <c r="C20" s="14"/>
      <c r="D20" s="15" t="s">
        <v>27</v>
      </c>
      <c r="E20" s="16"/>
      <c r="F20" s="16"/>
      <c r="G20" s="16">
        <v>1000</v>
      </c>
      <c r="H20" s="17" t="s">
        <v>30</v>
      </c>
    </row>
    <row r="21" spans="1:8" s="12" customFormat="1" ht="12.75">
      <c r="A21" s="43" t="s">
        <v>31</v>
      </c>
      <c r="B21" s="8"/>
      <c r="C21" s="9"/>
      <c r="D21" s="9"/>
      <c r="E21" s="10">
        <f>E22+E27</f>
        <v>0</v>
      </c>
      <c r="F21" s="10">
        <f>F22+F27</f>
        <v>0</v>
      </c>
      <c r="G21" s="10">
        <f>G22+G27</f>
        <v>176198.96000000002</v>
      </c>
      <c r="H21" s="11"/>
    </row>
    <row r="22" spans="1:8" s="18" customFormat="1" ht="12.75">
      <c r="A22" s="43"/>
      <c r="B22" s="44" t="s">
        <v>32</v>
      </c>
      <c r="C22" s="14" t="s">
        <v>33</v>
      </c>
      <c r="D22" s="14"/>
      <c r="E22" s="16">
        <f>E24+E25+E26</f>
        <v>0</v>
      </c>
      <c r="F22" s="16">
        <f>F24+F25+F26</f>
        <v>0</v>
      </c>
      <c r="G22" s="16">
        <f>G24+G25+G26</f>
        <v>96566.96</v>
      </c>
      <c r="H22" s="17"/>
    </row>
    <row r="23" spans="1:8" s="18" customFormat="1" ht="12.75">
      <c r="A23" s="43"/>
      <c r="B23" s="44"/>
      <c r="C23" s="14"/>
      <c r="D23" s="14"/>
      <c r="E23" s="16"/>
      <c r="F23" s="16"/>
      <c r="G23" s="16"/>
      <c r="H23" s="17" t="s">
        <v>34</v>
      </c>
    </row>
    <row r="24" spans="1:8" s="18" customFormat="1" ht="38.25">
      <c r="A24" s="43"/>
      <c r="B24" s="44"/>
      <c r="C24" s="14"/>
      <c r="D24" s="22" t="s">
        <v>35</v>
      </c>
      <c r="E24" s="16"/>
      <c r="F24" s="16"/>
      <c r="G24" s="16">
        <v>12856</v>
      </c>
      <c r="H24" s="17" t="s">
        <v>36</v>
      </c>
    </row>
    <row r="25" spans="1:8" s="18" customFormat="1" ht="38.25">
      <c r="A25" s="43"/>
      <c r="B25" s="44"/>
      <c r="C25" s="14"/>
      <c r="D25" s="22" t="s">
        <v>37</v>
      </c>
      <c r="E25" s="16"/>
      <c r="F25" s="16"/>
      <c r="G25" s="16">
        <v>66478.8</v>
      </c>
      <c r="H25" s="17" t="s">
        <v>38</v>
      </c>
    </row>
    <row r="26" spans="1:8" s="18" customFormat="1" ht="25.5">
      <c r="A26" s="43"/>
      <c r="B26" s="44"/>
      <c r="C26" s="14"/>
      <c r="D26" s="22" t="s">
        <v>39</v>
      </c>
      <c r="E26" s="16"/>
      <c r="F26" s="16"/>
      <c r="G26" s="16">
        <v>17232.16</v>
      </c>
      <c r="H26" s="17" t="s">
        <v>40</v>
      </c>
    </row>
    <row r="27" spans="1:8" s="18" customFormat="1" ht="12.75">
      <c r="A27" s="43"/>
      <c r="B27" s="44" t="s">
        <v>32</v>
      </c>
      <c r="C27" s="14" t="s">
        <v>41</v>
      </c>
      <c r="D27" s="14"/>
      <c r="E27" s="16">
        <f>E29+E30+E31+E32+E33</f>
        <v>0</v>
      </c>
      <c r="F27" s="16">
        <f>F29+F30+F31+F32+F33</f>
        <v>0</v>
      </c>
      <c r="G27" s="16">
        <f>G29+G30+G31+G32+G33</f>
        <v>79632</v>
      </c>
      <c r="H27" s="17"/>
    </row>
    <row r="28" spans="1:8" s="18" customFormat="1" ht="12.75">
      <c r="A28" s="43"/>
      <c r="B28" s="44"/>
      <c r="C28" s="14"/>
      <c r="D28" s="14"/>
      <c r="E28" s="16"/>
      <c r="F28" s="16"/>
      <c r="G28" s="16"/>
      <c r="H28" s="17" t="s">
        <v>34</v>
      </c>
    </row>
    <row r="29" spans="1:8" s="18" customFormat="1" ht="38.25">
      <c r="A29" s="43"/>
      <c r="B29" s="44"/>
      <c r="C29" s="14"/>
      <c r="D29" s="22" t="s">
        <v>42</v>
      </c>
      <c r="E29" s="16"/>
      <c r="F29" s="16"/>
      <c r="G29" s="16">
        <v>2000</v>
      </c>
      <c r="H29" s="17" t="s">
        <v>43</v>
      </c>
    </row>
    <row r="30" spans="1:8" s="18" customFormat="1" ht="38.25">
      <c r="A30" s="43"/>
      <c r="B30" s="44"/>
      <c r="C30" s="14"/>
      <c r="D30" s="22" t="s">
        <v>35</v>
      </c>
      <c r="E30" s="16"/>
      <c r="F30" s="16"/>
      <c r="G30" s="16">
        <v>16128</v>
      </c>
      <c r="H30" s="17" t="s">
        <v>44</v>
      </c>
    </row>
    <row r="31" spans="1:8" s="18" customFormat="1" ht="38.25">
      <c r="A31" s="43"/>
      <c r="B31" s="44"/>
      <c r="C31" s="14"/>
      <c r="D31" s="22" t="s">
        <v>35</v>
      </c>
      <c r="E31" s="16"/>
      <c r="F31" s="16"/>
      <c r="G31" s="16">
        <v>23200</v>
      </c>
      <c r="H31" s="17" t="s">
        <v>45</v>
      </c>
    </row>
    <row r="32" spans="1:8" s="18" customFormat="1" ht="38.25">
      <c r="A32" s="43"/>
      <c r="B32" s="44"/>
      <c r="C32" s="14"/>
      <c r="D32" s="22" t="s">
        <v>35</v>
      </c>
      <c r="E32" s="16"/>
      <c r="F32" s="16"/>
      <c r="G32" s="16">
        <v>14112</v>
      </c>
      <c r="H32" s="17" t="s">
        <v>46</v>
      </c>
    </row>
    <row r="33" spans="1:8" s="18" customFormat="1" ht="38.25">
      <c r="A33" s="43"/>
      <c r="B33" s="44"/>
      <c r="C33" s="14"/>
      <c r="D33" s="22" t="s">
        <v>35</v>
      </c>
      <c r="E33" s="16"/>
      <c r="F33" s="16"/>
      <c r="G33" s="16">
        <v>24192</v>
      </c>
      <c r="H33" s="17" t="s">
        <v>47</v>
      </c>
    </row>
    <row r="34" spans="1:8" s="12" customFormat="1" ht="12.75">
      <c r="A34" s="43" t="s">
        <v>48</v>
      </c>
      <c r="B34" s="8"/>
      <c r="C34" s="9"/>
      <c r="D34" s="9"/>
      <c r="E34" s="10">
        <f>SUM(E35)</f>
        <v>0</v>
      </c>
      <c r="F34" s="10">
        <f>SUM(F35)</f>
        <v>0</v>
      </c>
      <c r="G34" s="10">
        <f>SUM(G35)</f>
        <v>129720</v>
      </c>
      <c r="H34" s="11"/>
    </row>
    <row r="35" spans="1:8" s="18" customFormat="1" ht="39" customHeight="1">
      <c r="A35" s="43"/>
      <c r="B35" s="13" t="s">
        <v>49</v>
      </c>
      <c r="C35" s="14" t="s">
        <v>50</v>
      </c>
      <c r="D35" s="15" t="s">
        <v>51</v>
      </c>
      <c r="E35" s="16"/>
      <c r="F35" s="16"/>
      <c r="G35" s="16">
        <v>129720</v>
      </c>
      <c r="H35" s="23" t="s">
        <v>52</v>
      </c>
    </row>
    <row r="36" spans="1:8" s="12" customFormat="1" ht="16.5" customHeight="1">
      <c r="A36" s="43" t="s">
        <v>53</v>
      </c>
      <c r="B36" s="8"/>
      <c r="C36" s="9"/>
      <c r="D36" s="19"/>
      <c r="E36" s="10">
        <f>E37</f>
        <v>0</v>
      </c>
      <c r="F36" s="10">
        <f>F37</f>
        <v>0</v>
      </c>
      <c r="G36" s="10">
        <f>G37</f>
        <v>3000</v>
      </c>
      <c r="H36" s="24"/>
    </row>
    <row r="37" spans="1:8" s="18" customFormat="1" ht="25.5" customHeight="1">
      <c r="A37" s="43"/>
      <c r="B37" s="13" t="s">
        <v>54</v>
      </c>
      <c r="C37" s="14"/>
      <c r="D37" s="15" t="s">
        <v>55</v>
      </c>
      <c r="E37" s="16"/>
      <c r="F37" s="16"/>
      <c r="G37" s="16">
        <v>3000</v>
      </c>
      <c r="H37" s="23" t="s">
        <v>56</v>
      </c>
    </row>
    <row r="38" spans="1:8" s="12" customFormat="1" ht="12.75">
      <c r="A38" s="43" t="s">
        <v>57</v>
      </c>
      <c r="B38" s="8"/>
      <c r="C38" s="9"/>
      <c r="D38" s="9"/>
      <c r="E38" s="10">
        <f>SUM(E39:E41)</f>
        <v>0</v>
      </c>
      <c r="F38" s="10">
        <f>SUM(F39:F41)</f>
        <v>277897</v>
      </c>
      <c r="G38" s="10">
        <f>SUM(G39:G41)</f>
        <v>3700</v>
      </c>
      <c r="H38" s="11"/>
    </row>
    <row r="39" spans="1:8" s="18" customFormat="1" ht="25.5">
      <c r="A39" s="43"/>
      <c r="B39" s="13" t="s">
        <v>58</v>
      </c>
      <c r="C39" s="14" t="s">
        <v>14</v>
      </c>
      <c r="D39" s="15" t="s">
        <v>15</v>
      </c>
      <c r="E39" s="16"/>
      <c r="F39" s="16">
        <v>161500</v>
      </c>
      <c r="G39" s="16"/>
      <c r="H39" s="17" t="s">
        <v>59</v>
      </c>
    </row>
    <row r="40" spans="1:8" s="18" customFormat="1" ht="25.5">
      <c r="A40" s="43"/>
      <c r="B40" s="44" t="s">
        <v>60</v>
      </c>
      <c r="C40" s="14" t="s">
        <v>14</v>
      </c>
      <c r="D40" s="15" t="s">
        <v>15</v>
      </c>
      <c r="E40" s="16"/>
      <c r="F40" s="16">
        <v>116397</v>
      </c>
      <c r="G40" s="16"/>
      <c r="H40" s="17" t="s">
        <v>61</v>
      </c>
    </row>
    <row r="41" spans="1:8" s="18" customFormat="1" ht="25.5">
      <c r="A41" s="43"/>
      <c r="B41" s="44"/>
      <c r="C41" s="14"/>
      <c r="D41" s="15" t="s">
        <v>15</v>
      </c>
      <c r="E41" s="16"/>
      <c r="F41" s="16"/>
      <c r="G41" s="16">
        <v>3700</v>
      </c>
      <c r="H41" s="17" t="s">
        <v>62</v>
      </c>
    </row>
    <row r="42" spans="1:8" s="12" customFormat="1" ht="12.75">
      <c r="A42" s="43" t="s">
        <v>63</v>
      </c>
      <c r="B42" s="8"/>
      <c r="C42" s="9"/>
      <c r="D42" s="9"/>
      <c r="E42" s="10">
        <f>SUM(E43:E43)</f>
        <v>172500</v>
      </c>
      <c r="F42" s="10"/>
      <c r="G42" s="10"/>
      <c r="H42" s="11"/>
    </row>
    <row r="43" spans="1:8" s="18" customFormat="1" ht="25.5" customHeight="1">
      <c r="A43" s="43"/>
      <c r="B43" s="13" t="s">
        <v>64</v>
      </c>
      <c r="C43" s="14" t="s">
        <v>65</v>
      </c>
      <c r="D43" s="15" t="s">
        <v>66</v>
      </c>
      <c r="E43" s="16">
        <v>172500</v>
      </c>
      <c r="F43" s="16"/>
      <c r="G43" s="16"/>
      <c r="H43" s="23" t="s">
        <v>67</v>
      </c>
    </row>
    <row r="44" spans="1:8" s="18" customFormat="1" ht="12.75">
      <c r="A44" s="47" t="s">
        <v>68</v>
      </c>
      <c r="B44" s="47"/>
      <c r="C44" s="47"/>
      <c r="D44" s="47"/>
      <c r="E44" s="47"/>
      <c r="F44" s="47"/>
      <c r="G44" s="47"/>
      <c r="H44" s="47"/>
    </row>
    <row r="45" spans="1:8" s="18" customFormat="1" ht="12.75">
      <c r="A45" s="43" t="s">
        <v>69</v>
      </c>
      <c r="B45" s="9"/>
      <c r="C45" s="9"/>
      <c r="D45" s="9"/>
      <c r="E45" s="25">
        <f>SUM(E46)</f>
        <v>10500</v>
      </c>
      <c r="F45" s="25"/>
      <c r="G45" s="25"/>
      <c r="H45" s="9"/>
    </row>
    <row r="46" spans="1:8" s="18" customFormat="1" ht="25.5">
      <c r="A46" s="43"/>
      <c r="B46" s="13" t="s">
        <v>70</v>
      </c>
      <c r="C46" s="14" t="s">
        <v>71</v>
      </c>
      <c r="D46" s="26" t="s">
        <v>72</v>
      </c>
      <c r="E46" s="16">
        <v>10500</v>
      </c>
      <c r="F46" s="16"/>
      <c r="G46" s="16"/>
      <c r="H46" s="17" t="s">
        <v>73</v>
      </c>
    </row>
    <row r="47" spans="1:8" s="18" customFormat="1" ht="12.75">
      <c r="A47" s="45" t="s">
        <v>24</v>
      </c>
      <c r="B47" s="13"/>
      <c r="C47" s="14"/>
      <c r="D47" s="26"/>
      <c r="E47" s="16"/>
      <c r="F47" s="16"/>
      <c r="G47" s="10">
        <f>G48</f>
        <v>700504</v>
      </c>
      <c r="H47" s="17"/>
    </row>
    <row r="48" spans="1:8" s="18" customFormat="1" ht="25.5">
      <c r="A48" s="50"/>
      <c r="B48" s="35" t="s">
        <v>93</v>
      </c>
      <c r="C48" s="14"/>
      <c r="D48" s="36" t="s">
        <v>94</v>
      </c>
      <c r="E48" s="16"/>
      <c r="F48" s="16"/>
      <c r="G48" s="16">
        <v>700504</v>
      </c>
      <c r="H48" s="37" t="s">
        <v>95</v>
      </c>
    </row>
    <row r="49" spans="1:8" s="12" customFormat="1" ht="12.75">
      <c r="A49" s="43" t="s">
        <v>63</v>
      </c>
      <c r="B49" s="8"/>
      <c r="C49" s="9"/>
      <c r="D49" s="27"/>
      <c r="E49" s="10">
        <f>E50</f>
        <v>0</v>
      </c>
      <c r="F49" s="10">
        <f>F50</f>
        <v>0</v>
      </c>
      <c r="G49" s="10">
        <f>G50</f>
        <v>10000</v>
      </c>
      <c r="H49" s="11"/>
    </row>
    <row r="50" spans="1:8" s="18" customFormat="1" ht="25.5">
      <c r="A50" s="43"/>
      <c r="B50" s="13" t="s">
        <v>74</v>
      </c>
      <c r="C50" s="14"/>
      <c r="D50" s="26" t="s">
        <v>75</v>
      </c>
      <c r="E50" s="16"/>
      <c r="F50" s="16"/>
      <c r="G50" s="16">
        <v>10000</v>
      </c>
      <c r="H50" s="17" t="s">
        <v>76</v>
      </c>
    </row>
    <row r="51" spans="1:8" s="12" customFormat="1" ht="12.75">
      <c r="A51" s="49" t="s">
        <v>77</v>
      </c>
      <c r="B51" s="8"/>
      <c r="C51" s="9"/>
      <c r="D51" s="9"/>
      <c r="E51" s="10">
        <f>SUM(E52)</f>
        <v>0</v>
      </c>
      <c r="F51" s="10">
        <f>SUM(F52)</f>
        <v>0</v>
      </c>
      <c r="G51" s="10">
        <f>SUM(G52)</f>
        <v>60000</v>
      </c>
      <c r="H51" s="11"/>
    </row>
    <row r="52" spans="1:8" s="18" customFormat="1" ht="36.75" customHeight="1">
      <c r="A52" s="49"/>
      <c r="B52" s="44" t="s">
        <v>78</v>
      </c>
      <c r="C52" s="28" t="s">
        <v>50</v>
      </c>
      <c r="D52" s="14"/>
      <c r="E52" s="16">
        <f>E54+E55+E56+E57+E58+E59+E60+E61+E62+E63+E64</f>
        <v>0</v>
      </c>
      <c r="F52" s="16">
        <f>F54+F55+F56+F57+F58+F59+F60+F61+F62+F63+F64</f>
        <v>0</v>
      </c>
      <c r="G52" s="16">
        <f>G54+G55+G56+G57+G58+G59+G60+G61+G62+G63+G64</f>
        <v>60000</v>
      </c>
      <c r="H52" s="29" t="s">
        <v>79</v>
      </c>
    </row>
    <row r="53" spans="1:8" s="18" customFormat="1" ht="15" customHeight="1">
      <c r="A53" s="49"/>
      <c r="B53" s="44"/>
      <c r="C53" s="28"/>
      <c r="D53" s="28"/>
      <c r="E53" s="16"/>
      <c r="F53" s="16"/>
      <c r="G53" s="16"/>
      <c r="H53" s="17" t="s">
        <v>34</v>
      </c>
    </row>
    <row r="54" spans="1:8" s="18" customFormat="1" ht="27.75" customHeight="1">
      <c r="A54" s="49"/>
      <c r="B54" s="44"/>
      <c r="C54" s="28"/>
      <c r="D54" s="28"/>
      <c r="E54" s="16"/>
      <c r="F54" s="16"/>
      <c r="G54" s="16">
        <v>10600</v>
      </c>
      <c r="H54" s="29" t="s">
        <v>80</v>
      </c>
    </row>
    <row r="55" spans="1:8" s="18" customFormat="1" ht="27" customHeight="1">
      <c r="A55" s="49"/>
      <c r="B55" s="44"/>
      <c r="C55" s="28"/>
      <c r="D55" s="28"/>
      <c r="E55" s="16"/>
      <c r="F55" s="16"/>
      <c r="G55" s="16">
        <v>11100</v>
      </c>
      <c r="H55" s="29" t="s">
        <v>81</v>
      </c>
    </row>
    <row r="56" spans="1:8" s="18" customFormat="1" ht="24.75" customHeight="1">
      <c r="A56" s="49"/>
      <c r="B56" s="44"/>
      <c r="C56" s="28"/>
      <c r="D56" s="28"/>
      <c r="E56" s="16"/>
      <c r="F56" s="16"/>
      <c r="G56" s="16">
        <v>11100</v>
      </c>
      <c r="H56" s="29" t="s">
        <v>82</v>
      </c>
    </row>
    <row r="57" spans="1:8" s="18" customFormat="1" ht="26.25" customHeight="1">
      <c r="A57" s="49"/>
      <c r="B57" s="44"/>
      <c r="C57" s="28"/>
      <c r="D57" s="28"/>
      <c r="E57" s="16"/>
      <c r="F57" s="16"/>
      <c r="G57" s="16">
        <v>11100</v>
      </c>
      <c r="H57" s="29" t="s">
        <v>83</v>
      </c>
    </row>
    <row r="58" spans="1:8" s="18" customFormat="1" ht="26.25" customHeight="1">
      <c r="A58" s="49"/>
      <c r="B58" s="44"/>
      <c r="C58" s="28"/>
      <c r="D58" s="28"/>
      <c r="E58" s="16"/>
      <c r="F58" s="16"/>
      <c r="G58" s="16">
        <v>10600</v>
      </c>
      <c r="H58" s="29" t="s">
        <v>84</v>
      </c>
    </row>
    <row r="59" spans="1:8" s="18" customFormat="1" ht="27.75" customHeight="1">
      <c r="A59" s="49"/>
      <c r="B59" s="44"/>
      <c r="C59" s="28"/>
      <c r="D59" s="28"/>
      <c r="E59" s="16"/>
      <c r="F59" s="16"/>
      <c r="G59" s="16">
        <v>3000</v>
      </c>
      <c r="H59" s="29" t="s">
        <v>85</v>
      </c>
    </row>
    <row r="60" spans="1:8" s="18" customFormat="1" ht="17.25" customHeight="1">
      <c r="A60" s="49"/>
      <c r="B60" s="44"/>
      <c r="C60" s="28"/>
      <c r="D60" s="28"/>
      <c r="E60" s="16"/>
      <c r="F60" s="16"/>
      <c r="G60" s="16">
        <v>500</v>
      </c>
      <c r="H60" s="29" t="s">
        <v>86</v>
      </c>
    </row>
    <row r="61" spans="1:8" s="18" customFormat="1" ht="17.25" customHeight="1">
      <c r="A61" s="49"/>
      <c r="B61" s="44"/>
      <c r="C61" s="28"/>
      <c r="D61" s="28"/>
      <c r="E61" s="16"/>
      <c r="F61" s="16"/>
      <c r="G61" s="16">
        <v>500</v>
      </c>
      <c r="H61" s="29" t="s">
        <v>87</v>
      </c>
    </row>
    <row r="62" spans="1:8" s="18" customFormat="1" ht="17.25" customHeight="1">
      <c r="A62" s="49"/>
      <c r="B62" s="44"/>
      <c r="C62" s="28"/>
      <c r="D62" s="28"/>
      <c r="E62" s="16"/>
      <c r="F62" s="16"/>
      <c r="G62" s="16">
        <v>500</v>
      </c>
      <c r="H62" s="29" t="s">
        <v>88</v>
      </c>
    </row>
    <row r="63" spans="1:8" s="18" customFormat="1" ht="17.25" customHeight="1">
      <c r="A63" s="49"/>
      <c r="B63" s="44"/>
      <c r="C63" s="28"/>
      <c r="D63" s="28"/>
      <c r="E63" s="16"/>
      <c r="F63" s="16"/>
      <c r="G63" s="16">
        <v>500</v>
      </c>
      <c r="H63" s="29" t="s">
        <v>89</v>
      </c>
    </row>
    <row r="64" spans="1:8" s="18" customFormat="1" ht="15" customHeight="1">
      <c r="A64" s="49"/>
      <c r="B64" s="44"/>
      <c r="C64" s="28"/>
      <c r="D64" s="28"/>
      <c r="E64" s="16"/>
      <c r="F64" s="16"/>
      <c r="G64" s="16">
        <v>500</v>
      </c>
      <c r="H64" s="29" t="s">
        <v>90</v>
      </c>
    </row>
    <row r="65" spans="1:8" s="12" customFormat="1" ht="12.75">
      <c r="A65" s="47" t="s">
        <v>91</v>
      </c>
      <c r="B65" s="47"/>
      <c r="C65" s="47"/>
      <c r="D65" s="47"/>
      <c r="E65" s="10">
        <f>E11+E13+E17+E21+E34+E36+E38+E42+E45+E49+E51</f>
        <v>183000</v>
      </c>
      <c r="F65" s="10">
        <f>F11+F13+F17+F21+F34+F36+F38+F42+F45+F49+F51</f>
        <v>321097</v>
      </c>
      <c r="G65" s="10">
        <f>G11+G13+G17+G21+G34+G36+G38+G42+G45+G49+G51+G47</f>
        <v>1154676.79</v>
      </c>
      <c r="H65" s="30">
        <f>E65+F65+G65</f>
        <v>1658773.79</v>
      </c>
    </row>
    <row r="66" spans="5:7" s="18" customFormat="1" ht="12.75">
      <c r="E66" s="31"/>
      <c r="F66" s="31"/>
      <c r="G66" s="31"/>
    </row>
    <row r="67" spans="5:7" s="18" customFormat="1" ht="12.75">
      <c r="E67" s="31"/>
      <c r="F67" s="31"/>
      <c r="G67" s="31"/>
    </row>
    <row r="68" spans="1:8" s="18" customFormat="1" ht="12.75">
      <c r="A68" s="48" t="s">
        <v>92</v>
      </c>
      <c r="B68" s="48"/>
      <c r="C68" s="48"/>
      <c r="D68" s="48"/>
      <c r="E68" s="48"/>
      <c r="F68" s="48"/>
      <c r="G68" s="48"/>
      <c r="H68" s="48"/>
    </row>
    <row r="69" spans="5:7" s="18" customFormat="1" ht="12.75">
      <c r="E69" s="32"/>
      <c r="F69" s="32"/>
      <c r="G69" s="32"/>
    </row>
    <row r="70" spans="5:7" ht="12.75">
      <c r="E70" s="32"/>
      <c r="F70" s="32"/>
      <c r="G70" s="32"/>
    </row>
    <row r="71" spans="5:7" ht="12.75">
      <c r="E71" s="32"/>
      <c r="F71" s="32"/>
      <c r="G71" s="32"/>
    </row>
    <row r="72" spans="5:7" ht="12.75">
      <c r="E72" s="32"/>
      <c r="F72" s="32"/>
      <c r="G72" s="32"/>
    </row>
  </sheetData>
  <sheetProtection/>
  <mergeCells count="28">
    <mergeCell ref="A68:H68"/>
    <mergeCell ref="A44:H44"/>
    <mergeCell ref="A45:A46"/>
    <mergeCell ref="A49:A50"/>
    <mergeCell ref="A51:A64"/>
    <mergeCell ref="B52:B64"/>
    <mergeCell ref="A47:A48"/>
    <mergeCell ref="A34:A35"/>
    <mergeCell ref="A36:A37"/>
    <mergeCell ref="A38:A41"/>
    <mergeCell ref="B40:B41"/>
    <mergeCell ref="A42:A43"/>
    <mergeCell ref="A65:D65"/>
    <mergeCell ref="A10:H10"/>
    <mergeCell ref="A11:A12"/>
    <mergeCell ref="A13:A16"/>
    <mergeCell ref="B18:B20"/>
    <mergeCell ref="A17:A20"/>
    <mergeCell ref="A21:A33"/>
    <mergeCell ref="B22:B26"/>
    <mergeCell ref="B27:B33"/>
    <mergeCell ref="A5:H5"/>
    <mergeCell ref="E6:G6"/>
    <mergeCell ref="A7:A8"/>
    <mergeCell ref="B7:B8"/>
    <mergeCell ref="D7:D8"/>
    <mergeCell ref="E7:G7"/>
    <mergeCell ref="H7:H8"/>
  </mergeCells>
  <printOptions horizontalCentered="1"/>
  <pageMargins left="0.19652777777777777" right="0.19652777777777777" top="0.19652777777777777" bottom="0.07847222222222222" header="0.5118055555555555" footer="0.07847222222222222"/>
  <pageSetup firstPageNumber="1" useFirstPageNumber="1" horizontalDpi="300" verticalDpi="300" orientation="landscape" paperSize="9" scale="75" r:id="rId1"/>
  <headerFooter alignWithMargins="0">
    <oddFooter>&amp;CStrona &amp;P z &amp;N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8861111111111111" bottom="1.0527777777777778" header="0.5118055555555555" footer="0.7875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8861111111111111" bottom="1.0527777777777778" header="0.5118055555555555" footer="0.7875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2010-10-04T10:03:16Z</cp:lastPrinted>
  <dcterms:created xsi:type="dcterms:W3CDTF">2010-10-13T12:32:09Z</dcterms:created>
  <dcterms:modified xsi:type="dcterms:W3CDTF">2010-10-13T12:32:09Z</dcterms:modified>
  <cp:category/>
  <cp:version/>
  <cp:contentType/>
  <cp:contentStatus/>
</cp:coreProperties>
</file>