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<sst xmlns="http://schemas.openxmlformats.org/spreadsheetml/2006/main" count="90" uniqueCount="72">
  <si>
    <t>ROLNICTWO I ŁOWIECTWO</t>
  </si>
  <si>
    <t>Pozostała działalność</t>
  </si>
  <si>
    <t>Dział</t>
  </si>
  <si>
    <t>Nazwa działu, rozdziału, paragrafu</t>
  </si>
  <si>
    <t>Wpływy z różnych opłat</t>
  </si>
  <si>
    <t>GOSPODARKA MIESZKANIOWA</t>
  </si>
  <si>
    <t>Gospodarka gruntami i nieruchomościami</t>
  </si>
  <si>
    <t>ADMINISTRACJA PUBLICZNA</t>
  </si>
  <si>
    <t>Urzędy wojewódzkie</t>
  </si>
  <si>
    <t>Dotacje celowe otrzymane z budżetu państwa na realizację zadań bieżących z zakresu administracji rządowej oraz innych zadań zleconych gminie ustawami</t>
  </si>
  <si>
    <t>Urzędy gmin</t>
  </si>
  <si>
    <t xml:space="preserve">Wpływy z usług </t>
  </si>
  <si>
    <t>Urzędy naczelnych organów władzy państwowej kontroli   i ochrony prawa</t>
  </si>
  <si>
    <t>Dotacje celowe otrzymane z budżetu państwa na realizację własnych zadań bieżących gmin</t>
  </si>
  <si>
    <t>Podatek od działalności gospodarczej osób fizycznych, opłacany w formie karty podatkowej</t>
  </si>
  <si>
    <t>LEŚNICTWO</t>
  </si>
  <si>
    <t>Wpływy z podatku dochodowego od osób fizycznych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</si>
  <si>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</si>
  <si>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</si>
  <si>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</si>
  <si>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</si>
  <si>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</si>
  <si>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Wpływ z opłat za koncesje i licencje</t>
  </si>
  <si>
    <t>podatek dochodowy od osób fizycznych</t>
  </si>
  <si>
    <t>RÓŻNE ROZLICZENIA</t>
  </si>
  <si>
    <t>Część oświatowa subwencji ogólnej dla jednostek samorządu terytorialnego</t>
  </si>
  <si>
    <t>OŚWIATA I WYCHOWANIE</t>
  </si>
  <si>
    <t>Zasiłki i pomoc w naturze oraz składki na ubezpieczenia społeczne</t>
  </si>
  <si>
    <t>Ośrodki pomocy społecznej</t>
  </si>
  <si>
    <t>GOSPODARKA KOMUNALNA I OCHRONA ŚRODOWISKA</t>
  </si>
  <si>
    <t>Razem dochody</t>
  </si>
  <si>
    <t>TRASPORT I ŁĄCZNOŚĆ</t>
  </si>
  <si>
    <t>Udziały gmin w podatkach stanowiących dochód budżetu państwa</t>
  </si>
  <si>
    <t>Dotacje celowe otrzymane z budżetu państwa na inwestycje i zakupy inwestycyjne z zakresu administarcji rządowej oraz inncyh zadań zleconych gminom ustawami</t>
  </si>
  <si>
    <t>Szkoły podstawowe</t>
  </si>
  <si>
    <t>Drogi publiczne gminne</t>
  </si>
  <si>
    <t>Środki na dofinansowanie własnych inwestycji gmin pozyskane  z innych źródeł (dotacja SAPARD)</t>
  </si>
  <si>
    <t>Wpływy z innych opłat stanowiących dochody jednostek samorządu terytorialnego na podstawie ustaw</t>
  </si>
  <si>
    <t>Subwencje ogólne z budżetu państwa</t>
  </si>
  <si>
    <t>podatek dochodowy od osób prawnych</t>
  </si>
  <si>
    <t>podatek od posiadania psów</t>
  </si>
  <si>
    <t>wpływy z opłaty targowej</t>
  </si>
  <si>
    <t>podatek od nieruchomości</t>
  </si>
  <si>
    <t>URZĘDY NACZELNYCH ORGANÓW WŁADZY PAŃSTWOWEJ, KONTROLI I OCHRONY PRAWA ORAZ SĄDOWNICTWA</t>
  </si>
  <si>
    <t>Usługi opiekuńcze i specjalistyczne usługi opiekuńcze</t>
  </si>
  <si>
    <t>PLAN  FINANSOWY</t>
  </si>
  <si>
    <t>Wpływy z opłaty skarbowej</t>
  </si>
  <si>
    <t>BEZPIECZEŃSTWO PUBLICZNE I OCHRONA PRZECIWPOŻAROWA</t>
  </si>
  <si>
    <t>Obrona cywilna</t>
  </si>
  <si>
    <t>DOCHODY OD OSÓB PRAWNYCH, OD OSÓB FIZYCZNYCH I OD INNYCH JEDNOSTEK NIE POSIADAJĄCYCH OSOBOWOŚCI PRAWNEJ ORAZ WYDATKI ZWIĄZANE Z ICH POBOREM</t>
  </si>
  <si>
    <t>POMOC SPOŁECZNA</t>
  </si>
  <si>
    <t>Składki na ubezpieczenia zdrowotne opłacane za osoby pobierające niektóre świadczenia z pomocy społecznej oraz niektóre świadczenia rodzinne</t>
  </si>
  <si>
    <t>Część wyrównawcza subwencji ogólnej dla gmin</t>
  </si>
  <si>
    <t>Świadczenia rodzinne oraz składki na ubezpieczenia emerytalne i rentowe z ubezpieczenia społecznego</t>
  </si>
  <si>
    <t>Gospodarka ściekowa i ochrona wód</t>
  </si>
  <si>
    <t>Dostarczanie wody</t>
  </si>
  <si>
    <t>Rady Gminy Zarszyn</t>
  </si>
  <si>
    <t>Plan na 2005 r.</t>
  </si>
  <si>
    <t xml:space="preserve">Wpływy z podatku rolnego, podatku leśnego, podatku od spadków i darowizn, podatku od czynności cywilnoprawnych oraz podatków i opłat lokalnych od osób fizycznych </t>
  </si>
  <si>
    <t>Wpływy ze sprzedaży składników majątkowych</t>
  </si>
  <si>
    <t>WYTWARZANIE I ZAOPATRYWANIE W ENERGIĘ ELEKTRYCZNĄ,GAZ I WODĘ.</t>
  </si>
  <si>
    <t>DOCHODY BUDŻETU GMINY ZARSZYN NA 2005 ROK</t>
  </si>
  <si>
    <t>Kultura fizyczna i sport</t>
  </si>
  <si>
    <t xml:space="preserve">                                                                           Załącznik Nr 1</t>
  </si>
  <si>
    <t>do Projektu Uchwały Budżetowej</t>
  </si>
  <si>
    <t>Wpływy z opłat za zarząd, użytkowanie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</si>
  <si>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</t>
  </si>
  <si>
    <t>Dochody jednostki samorządu terytorialnego zwiazane z realizacją zadań z zakresu administracji rządowej oraz innych zadań zleconych</t>
  </si>
  <si>
    <t>Wpływy z podatku rolnego, podatku leśnego, podatku od czynności cywilnoprawnych, podatków i opłat lokalnych od osób prawnych i innych jednostek organizacyjnych</t>
  </si>
  <si>
    <t>Wpływy z opłat za zezwolenia na sprzedaż alkoholu</t>
  </si>
  <si>
    <t>Środki na dofinansowanie własnych inwestycji gmin pozyskane  z innych źródeł (dotacja Zintegrowany Program Operacyjny Rozwoju Regionalnego)</t>
  </si>
  <si>
    <t>Środki na dofinansowanie własnych inwestycji gmin pozyskane  z innych źródeł (dotacja Sektorowy Program Operacyjny)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</si>
</sst>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0#0"/>
    <numFmt numFmtId="165" formatCode="000"/>
    <numFmt numFmtId="166" formatCode="00000"/>
    <numFmt numFmtId="167" formatCode="####0"/>
    <numFmt numFmtId="168" formatCode="0####"/>
    <numFmt numFmtId="169" formatCode="000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1"/>
      <color indexed="4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4" fontId="6" fillId="0" borderId="0" xfId="0" applyNumberFormat="1" applyFont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164" fontId="6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 applyProtection="1">
      <alignment horizontal="center" vertical="top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64" fontId="8" fillId="2" borderId="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1" fillId="0" borderId="1" xfId="0" applyFont="1" applyBorder="1" applyAlignment="1">
      <alignment vertical="top" wrapText="1"/>
    </xf>
    <xf numFmtId="164" fontId="9" fillId="2" borderId="1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3" fontId="10" fillId="0" borderId="0" xfId="0" applyNumberFormat="1" applyFont="1" applyAlignment="1">
      <alignment/>
    </xf>
    <xf numFmtId="3" fontId="11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right" vertical="top" wrapText="1"/>
    </xf>
    <xf numFmtId="3" fontId="11" fillId="0" borderId="1" xfId="0" applyNumberFormat="1" applyFont="1" applyBorder="1" applyAlignment="1">
      <alignment horizontal="right" vertical="top" wrapText="1"/>
    </xf>
    <xf numFmtId="3" fontId="10" fillId="0" borderId="1" xfId="0" applyNumberFormat="1" applyFont="1" applyBorder="1" applyAlignment="1">
      <alignment/>
    </xf>
    <xf numFmtId="3" fontId="11" fillId="0" borderId="1" xfId="0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3" fontId="8" fillId="0" borderId="1" xfId="0" applyNumberFormat="1" applyFont="1" applyBorder="1" applyAlignment="1">
      <alignment horizontal="right" vertical="top" wrapText="1"/>
    </xf>
    <xf numFmtId="3" fontId="9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2"/>
  <sheetViews>
    <sheetView tabSelected="1" view="pageBreakPreview" zoomScale="75" zoomScaleNormal="75" zoomScaleSheetLayoutView="75" workbookViewId="0" topLeftCell="A70">
      <selection activeCell="B91" sqref="B91"/>
    </sheetView>
  </sheetViews>
  <sheetFormatPr defaultColWidth="9.00390625" defaultRowHeight="12.75"/>
  <cols>
    <col min="1" max="1" width="9.00390625" style="25" customWidth="1"/>
    <col min="2" max="2" width="74.625" style="25" customWidth="1"/>
    <col min="3" max="3" width="23.25390625" style="38" customWidth="1"/>
    <col min="4" max="16384" width="9.125" style="25" customWidth="1"/>
  </cols>
  <sheetData>
    <row r="1" spans="2:3" ht="14.25" customHeight="1">
      <c r="B1" s="50" t="s">
        <v>63</v>
      </c>
      <c r="C1" s="50"/>
    </row>
    <row r="2" spans="2:3" ht="14.25" customHeight="1">
      <c r="B2" s="50" t="s">
        <v>64</v>
      </c>
      <c r="C2" s="50"/>
    </row>
    <row r="3" spans="2:3" ht="14.25" customHeight="1">
      <c r="B3" s="50" t="s">
        <v>56</v>
      </c>
      <c r="C3" s="50"/>
    </row>
    <row r="4" spans="2:3" ht="14.25" customHeight="1">
      <c r="B4" s="50"/>
      <c r="C4" s="50"/>
    </row>
    <row r="5" spans="1:2" ht="15">
      <c r="A5" s="49" t="s">
        <v>45</v>
      </c>
      <c r="B5" s="49"/>
    </row>
    <row r="6" spans="1:2" ht="15">
      <c r="A6" s="49" t="s">
        <v>61</v>
      </c>
      <c r="B6" s="49"/>
    </row>
    <row r="8" spans="1:3" ht="43.5" customHeight="1">
      <c r="A8" s="22" t="s">
        <v>2</v>
      </c>
      <c r="B8" s="23" t="s">
        <v>3</v>
      </c>
      <c r="C8" s="39" t="s">
        <v>57</v>
      </c>
    </row>
    <row r="9" spans="1:3" ht="14.25">
      <c r="A9" s="26">
        <v>1</v>
      </c>
      <c r="B9" s="27">
        <v>2</v>
      </c>
      <c r="C9" s="40">
        <v>3</v>
      </c>
    </row>
    <row r="10" spans="1:3" s="28" customFormat="1" ht="15">
      <c r="A10" s="10">
        <v>10</v>
      </c>
      <c r="B10" s="11" t="s">
        <v>0</v>
      </c>
      <c r="C10" s="41">
        <f>C11</f>
        <v>3500</v>
      </c>
    </row>
    <row r="11" spans="1:3" ht="15">
      <c r="A11" s="10"/>
      <c r="B11" s="12" t="s">
        <v>1</v>
      </c>
      <c r="C11" s="42">
        <f>C12</f>
        <v>3500</v>
      </c>
    </row>
    <row r="12" spans="1:3" ht="15">
      <c r="A12" s="13"/>
      <c r="B12" s="14" t="s">
        <v>4</v>
      </c>
      <c r="C12" s="43">
        <v>3500</v>
      </c>
    </row>
    <row r="13" spans="1:3" s="28" customFormat="1" ht="15">
      <c r="A13" s="13">
        <v>20</v>
      </c>
      <c r="B13" s="11" t="s">
        <v>15</v>
      </c>
      <c r="C13" s="41">
        <f>C14</f>
        <v>55600</v>
      </c>
    </row>
    <row r="14" spans="1:3" ht="15">
      <c r="A14" s="13"/>
      <c r="B14" s="12" t="s">
        <v>1</v>
      </c>
      <c r="C14" s="42">
        <f>C15</f>
        <v>55600</v>
      </c>
    </row>
    <row r="15" spans="1:3" ht="15">
      <c r="A15" s="13"/>
      <c r="B15" s="14" t="s">
        <v>59</v>
      </c>
      <c r="C15" s="43">
        <v>55600</v>
      </c>
    </row>
    <row r="16" spans="1:3" s="29" customFormat="1" ht="30">
      <c r="A16" s="13">
        <v>400</v>
      </c>
      <c r="B16" s="11" t="s">
        <v>60</v>
      </c>
      <c r="C16" s="41">
        <f>C17</f>
        <v>290650</v>
      </c>
    </row>
    <row r="17" spans="1:3" s="24" customFormat="1" ht="15">
      <c r="A17" s="13"/>
      <c r="B17" s="12" t="s">
        <v>55</v>
      </c>
      <c r="C17" s="44">
        <f>+C18</f>
        <v>290650</v>
      </c>
    </row>
    <row r="18" spans="1:3" ht="28.5">
      <c r="A18" s="13"/>
      <c r="B18" s="14" t="s">
        <v>36</v>
      </c>
      <c r="C18" s="43">
        <v>290650</v>
      </c>
    </row>
    <row r="19" spans="1:3" s="28" customFormat="1" ht="15">
      <c r="A19" s="13">
        <v>600</v>
      </c>
      <c r="B19" s="11" t="s">
        <v>31</v>
      </c>
      <c r="C19" s="41">
        <f>C20</f>
        <v>639744</v>
      </c>
    </row>
    <row r="20" spans="1:3" ht="15">
      <c r="A20" s="13"/>
      <c r="B20" s="12" t="s">
        <v>35</v>
      </c>
      <c r="C20" s="42">
        <f>C21+C22</f>
        <v>639744</v>
      </c>
    </row>
    <row r="21" spans="1:3" ht="28.5">
      <c r="A21" s="13"/>
      <c r="B21" s="14" t="s">
        <v>36</v>
      </c>
      <c r="C21" s="43">
        <v>43200</v>
      </c>
    </row>
    <row r="22" spans="1:3" ht="28.5">
      <c r="A22" s="13"/>
      <c r="B22" s="14" t="s">
        <v>70</v>
      </c>
      <c r="C22" s="43">
        <v>596544</v>
      </c>
    </row>
    <row r="23" spans="1:3" s="28" customFormat="1" ht="15">
      <c r="A23" s="15">
        <v>700</v>
      </c>
      <c r="B23" s="16" t="s">
        <v>5</v>
      </c>
      <c r="C23" s="41">
        <f>C24</f>
        <v>76000</v>
      </c>
    </row>
    <row r="24" spans="1:3" ht="15">
      <c r="A24" s="15"/>
      <c r="B24" s="17" t="s">
        <v>6</v>
      </c>
      <c r="C24" s="42">
        <f>SUM(C25:C27)</f>
        <v>76000</v>
      </c>
    </row>
    <row r="25" spans="1:3" ht="28.5">
      <c r="A25" s="18"/>
      <c r="B25" s="19" t="s">
        <v>65</v>
      </c>
      <c r="C25" s="43">
        <v>6000</v>
      </c>
    </row>
    <row r="26" spans="1:3" ht="42.75">
      <c r="A26" s="18"/>
      <c r="B26" s="19" t="s">
        <v>66</v>
      </c>
      <c r="C26" s="43">
        <v>60000</v>
      </c>
    </row>
    <row r="27" spans="1:3" ht="15">
      <c r="A27" s="18"/>
      <c r="B27" s="19" t="s">
        <v>59</v>
      </c>
      <c r="C27" s="43">
        <v>10000</v>
      </c>
    </row>
    <row r="28" spans="1:3" s="28" customFormat="1" ht="15">
      <c r="A28" s="15">
        <v>750</v>
      </c>
      <c r="B28" s="16" t="s">
        <v>7</v>
      </c>
      <c r="C28" s="41">
        <f>C29+C32</f>
        <v>80887</v>
      </c>
    </row>
    <row r="29" spans="1:3" ht="15">
      <c r="A29" s="15"/>
      <c r="B29" s="17" t="s">
        <v>8</v>
      </c>
      <c r="C29" s="42">
        <f>C30+C31</f>
        <v>79887</v>
      </c>
    </row>
    <row r="30" spans="1:3" ht="30" customHeight="1">
      <c r="A30" s="15"/>
      <c r="B30" s="19" t="s">
        <v>9</v>
      </c>
      <c r="C30" s="43">
        <v>79387</v>
      </c>
    </row>
    <row r="31" spans="1:3" ht="28.5">
      <c r="A31" s="15"/>
      <c r="B31" s="19" t="s">
        <v>67</v>
      </c>
      <c r="C31" s="43">
        <v>500</v>
      </c>
    </row>
    <row r="32" spans="1:3" ht="15">
      <c r="A32" s="15"/>
      <c r="B32" s="17" t="s">
        <v>10</v>
      </c>
      <c r="C32" s="42">
        <f>C33</f>
        <v>1000</v>
      </c>
    </row>
    <row r="33" spans="1:3" ht="15">
      <c r="A33" s="18"/>
      <c r="B33" s="19" t="s">
        <v>11</v>
      </c>
      <c r="C33" s="43">
        <v>1000</v>
      </c>
    </row>
    <row r="34" spans="1:3" s="28" customFormat="1" ht="30">
      <c r="A34" s="18">
        <v>751</v>
      </c>
      <c r="B34" s="16" t="s">
        <v>43</v>
      </c>
      <c r="C34" s="41">
        <f>C35</f>
        <v>1405</v>
      </c>
    </row>
    <row r="35" spans="1:3" ht="30">
      <c r="A35" s="20"/>
      <c r="B35" s="17" t="s">
        <v>12</v>
      </c>
      <c r="C35" s="42">
        <f>C36</f>
        <v>1405</v>
      </c>
    </row>
    <row r="36" spans="1:3" ht="30.75" customHeight="1">
      <c r="A36" s="21"/>
      <c r="B36" s="19" t="s">
        <v>9</v>
      </c>
      <c r="C36" s="43">
        <v>1405</v>
      </c>
    </row>
    <row r="37" spans="1:3" s="29" customFormat="1" ht="15.75" customHeight="1">
      <c r="A37" s="21">
        <v>754</v>
      </c>
      <c r="B37" s="16" t="s">
        <v>47</v>
      </c>
      <c r="C37" s="41">
        <f>C38</f>
        <v>7000</v>
      </c>
    </row>
    <row r="38" spans="1:3" ht="15">
      <c r="A38" s="21"/>
      <c r="B38" s="17" t="s">
        <v>48</v>
      </c>
      <c r="C38" s="42">
        <f>C39</f>
        <v>7000</v>
      </c>
    </row>
    <row r="39" spans="1:3" ht="42.75">
      <c r="A39" s="21"/>
      <c r="B39" s="19" t="s">
        <v>33</v>
      </c>
      <c r="C39" s="43">
        <v>7000</v>
      </c>
    </row>
    <row r="40" spans="1:3" s="28" customFormat="1" ht="45.75" customHeight="1">
      <c r="A40" s="20">
        <v>756</v>
      </c>
      <c r="B40" s="16" t="s">
        <v>49</v>
      </c>
      <c r="C40" s="45">
        <f>C41+C43+C49+C58+C62</f>
        <v>2651200</v>
      </c>
    </row>
    <row r="41" spans="1:3" ht="15.75" customHeight="1">
      <c r="A41" s="15"/>
      <c r="B41" s="17" t="s">
        <v>16</v>
      </c>
      <c r="C41" s="42">
        <f>C42</f>
        <v>4000</v>
      </c>
    </row>
    <row r="42" spans="1:3" ht="28.5">
      <c r="A42" s="18"/>
      <c r="B42" s="19" t="s">
        <v>14</v>
      </c>
      <c r="C42" s="43">
        <v>4000</v>
      </c>
    </row>
    <row r="43" spans="1:3" ht="48" customHeight="1">
      <c r="A43" s="15"/>
      <c r="B43" s="17" t="s">
        <v>68</v>
      </c>
      <c r="C43" s="42">
        <f>C44+C45+C46+C47+C48</f>
        <v>541500</v>
      </c>
    </row>
    <row r="44" spans="1:3" ht="15" customHeight="1">
      <c r="A44" s="18"/>
      <c r="B44" s="19" t="s">
        <v>42</v>
      </c>
      <c r="C44" s="43">
        <v>460000</v>
      </c>
    </row>
    <row r="45" spans="1:3" ht="15" customHeight="1">
      <c r="A45" s="18"/>
      <c r="B45" s="19" t="s">
        <v>17</v>
      </c>
      <c r="C45" s="43">
        <v>50000</v>
      </c>
    </row>
    <row r="46" spans="1:3" ht="15" customHeight="1">
      <c r="A46" s="18"/>
      <c r="B46" s="19" t="s">
        <v>18</v>
      </c>
      <c r="C46" s="43">
        <v>25000</v>
      </c>
    </row>
    <row r="47" spans="1:3" ht="15" customHeight="1">
      <c r="A47" s="18"/>
      <c r="B47" s="19" t="s">
        <v>19</v>
      </c>
      <c r="C47" s="43">
        <v>1500</v>
      </c>
    </row>
    <row r="48" spans="1:3" ht="15">
      <c r="A48" s="18"/>
      <c r="B48" s="19" t="s">
        <v>20</v>
      </c>
      <c r="C48" s="43">
        <v>5000</v>
      </c>
    </row>
    <row r="49" spans="1:3" s="24" customFormat="1" ht="45">
      <c r="A49" s="18"/>
      <c r="B49" s="17" t="s">
        <v>58</v>
      </c>
      <c r="C49" s="44">
        <f>SUM(C50:C57)</f>
        <v>688000</v>
      </c>
    </row>
    <row r="50" spans="1:3" ht="15">
      <c r="A50" s="18"/>
      <c r="B50" s="19" t="s">
        <v>42</v>
      </c>
      <c r="C50" s="43">
        <v>280000</v>
      </c>
    </row>
    <row r="51" spans="1:3" ht="15">
      <c r="A51" s="18"/>
      <c r="B51" s="19" t="s">
        <v>17</v>
      </c>
      <c r="C51" s="43">
        <v>320000</v>
      </c>
    </row>
    <row r="52" spans="1:3" ht="15">
      <c r="A52" s="18"/>
      <c r="B52" s="19" t="s">
        <v>18</v>
      </c>
      <c r="C52" s="43">
        <v>6500</v>
      </c>
    </row>
    <row r="53" spans="1:3" ht="15">
      <c r="A53" s="18"/>
      <c r="B53" s="19" t="s">
        <v>19</v>
      </c>
      <c r="C53" s="43">
        <v>60000</v>
      </c>
    </row>
    <row r="54" spans="1:3" ht="15">
      <c r="A54" s="18"/>
      <c r="B54" s="19" t="s">
        <v>21</v>
      </c>
      <c r="C54" s="43">
        <v>5000</v>
      </c>
    </row>
    <row r="55" spans="1:3" ht="15">
      <c r="A55" s="18"/>
      <c r="B55" s="19" t="s">
        <v>40</v>
      </c>
      <c r="C55" s="43">
        <v>500</v>
      </c>
    </row>
    <row r="56" spans="1:3" ht="15">
      <c r="A56" s="18"/>
      <c r="B56" s="19" t="s">
        <v>41</v>
      </c>
      <c r="C56" s="43">
        <v>1000</v>
      </c>
    </row>
    <row r="57" spans="1:3" ht="15">
      <c r="A57" s="18"/>
      <c r="B57" s="19" t="s">
        <v>20</v>
      </c>
      <c r="C57" s="43">
        <v>15000</v>
      </c>
    </row>
    <row r="58" spans="1:3" ht="28.5" customHeight="1">
      <c r="A58" s="15"/>
      <c r="B58" s="17" t="s">
        <v>37</v>
      </c>
      <c r="C58" s="42">
        <f>SUM(C59:C61)</f>
        <v>96000</v>
      </c>
    </row>
    <row r="59" spans="1:3" ht="15.75" customHeight="1">
      <c r="A59" s="15"/>
      <c r="B59" s="19" t="s">
        <v>46</v>
      </c>
      <c r="C59" s="43">
        <v>20000</v>
      </c>
    </row>
    <row r="60" spans="1:3" ht="15" customHeight="1">
      <c r="A60" s="18"/>
      <c r="B60" s="19" t="s">
        <v>69</v>
      </c>
      <c r="C60" s="43">
        <v>75000</v>
      </c>
    </row>
    <row r="61" spans="1:3" ht="15.75" customHeight="1">
      <c r="A61" s="15"/>
      <c r="B61" s="19" t="s">
        <v>22</v>
      </c>
      <c r="C61" s="43">
        <v>1000</v>
      </c>
    </row>
    <row r="62" spans="1:3" ht="17.25" customHeight="1">
      <c r="A62" s="18"/>
      <c r="B62" s="17" t="s">
        <v>32</v>
      </c>
      <c r="C62" s="42">
        <f>SUM(C63:C64)</f>
        <v>1321700</v>
      </c>
    </row>
    <row r="63" spans="1:3" ht="15.75" customHeight="1">
      <c r="A63" s="15"/>
      <c r="B63" s="19" t="s">
        <v>23</v>
      </c>
      <c r="C63" s="43">
        <v>1286700</v>
      </c>
    </row>
    <row r="64" spans="1:3" ht="15" customHeight="1">
      <c r="A64" s="18"/>
      <c r="B64" s="19" t="s">
        <v>39</v>
      </c>
      <c r="C64" s="43">
        <v>35000</v>
      </c>
    </row>
    <row r="65" spans="1:3" s="28" customFormat="1" ht="15.75" customHeight="1">
      <c r="A65" s="15">
        <v>758</v>
      </c>
      <c r="B65" s="16" t="s">
        <v>24</v>
      </c>
      <c r="C65" s="41">
        <f>C66+C68</f>
        <v>7957969</v>
      </c>
    </row>
    <row r="66" spans="1:3" ht="30">
      <c r="A66" s="15"/>
      <c r="B66" s="17" t="s">
        <v>25</v>
      </c>
      <c r="C66" s="42">
        <f>C67</f>
        <v>4851914</v>
      </c>
    </row>
    <row r="67" spans="1:3" ht="15">
      <c r="A67" s="15"/>
      <c r="B67" s="19" t="s">
        <v>38</v>
      </c>
      <c r="C67" s="43">
        <v>4851914</v>
      </c>
    </row>
    <row r="68" spans="1:3" ht="15">
      <c r="A68" s="15"/>
      <c r="B68" s="17" t="s">
        <v>52</v>
      </c>
      <c r="C68" s="42">
        <f>C69</f>
        <v>3106055</v>
      </c>
    </row>
    <row r="69" spans="1:3" ht="15">
      <c r="A69" s="15"/>
      <c r="B69" s="19" t="s">
        <v>38</v>
      </c>
      <c r="C69" s="43">
        <v>3106055</v>
      </c>
    </row>
    <row r="70" spans="1:3" s="28" customFormat="1" ht="15">
      <c r="A70" s="15">
        <v>801</v>
      </c>
      <c r="B70" s="16" t="s">
        <v>26</v>
      </c>
      <c r="C70" s="41">
        <f>C71</f>
        <v>7700</v>
      </c>
    </row>
    <row r="71" spans="1:3" ht="15.75" customHeight="1">
      <c r="A71" s="15"/>
      <c r="B71" s="17" t="s">
        <v>34</v>
      </c>
      <c r="C71" s="42">
        <f>C72</f>
        <v>7700</v>
      </c>
    </row>
    <row r="72" spans="1:3" ht="15.75" customHeight="1">
      <c r="A72" s="15"/>
      <c r="B72" s="19" t="s">
        <v>11</v>
      </c>
      <c r="C72" s="43">
        <v>7700</v>
      </c>
    </row>
    <row r="73" spans="1:3" s="28" customFormat="1" ht="15">
      <c r="A73" s="15">
        <v>852</v>
      </c>
      <c r="B73" s="16" t="s">
        <v>50</v>
      </c>
      <c r="C73" s="41">
        <f>C74+C76+C78+C81+C83</f>
        <v>1808100</v>
      </c>
    </row>
    <row r="74" spans="1:3" s="33" customFormat="1" ht="30">
      <c r="A74" s="32"/>
      <c r="B74" s="34" t="s">
        <v>53</v>
      </c>
      <c r="C74" s="46">
        <f>C75</f>
        <v>1383300</v>
      </c>
    </row>
    <row r="75" spans="1:3" s="33" customFormat="1" ht="30" customHeight="1">
      <c r="A75" s="35"/>
      <c r="B75" s="19" t="s">
        <v>9</v>
      </c>
      <c r="C75" s="47">
        <v>1383300</v>
      </c>
    </row>
    <row r="76" spans="1:3" ht="45">
      <c r="A76" s="15"/>
      <c r="B76" s="17" t="s">
        <v>51</v>
      </c>
      <c r="C76" s="42">
        <f>C77</f>
        <v>11700</v>
      </c>
    </row>
    <row r="77" spans="1:3" ht="28.5" customHeight="1">
      <c r="A77" s="15"/>
      <c r="B77" s="19" t="s">
        <v>9</v>
      </c>
      <c r="C77" s="43">
        <v>11700</v>
      </c>
    </row>
    <row r="78" spans="1:3" ht="15.75" customHeight="1">
      <c r="A78" s="15"/>
      <c r="B78" s="17" t="s">
        <v>27</v>
      </c>
      <c r="C78" s="42">
        <f>C79+C80</f>
        <v>251700</v>
      </c>
    </row>
    <row r="79" spans="1:3" ht="30.75" customHeight="1">
      <c r="A79" s="15"/>
      <c r="B79" s="19" t="s">
        <v>9</v>
      </c>
      <c r="C79" s="43">
        <v>38200</v>
      </c>
    </row>
    <row r="80" spans="1:3" ht="28.5">
      <c r="A80" s="15"/>
      <c r="B80" s="19" t="s">
        <v>13</v>
      </c>
      <c r="C80" s="43">
        <v>213500</v>
      </c>
    </row>
    <row r="81" spans="1:3" ht="15">
      <c r="A81" s="18"/>
      <c r="B81" s="17" t="s">
        <v>28</v>
      </c>
      <c r="C81" s="42">
        <f>C82</f>
        <v>120600</v>
      </c>
    </row>
    <row r="82" spans="1:3" ht="28.5">
      <c r="A82" s="18"/>
      <c r="B82" s="19" t="s">
        <v>13</v>
      </c>
      <c r="C82" s="43">
        <v>120600</v>
      </c>
    </row>
    <row r="83" spans="1:3" ht="15">
      <c r="A83" s="18"/>
      <c r="B83" s="17" t="s">
        <v>44</v>
      </c>
      <c r="C83" s="42">
        <f>+C84+C85</f>
        <v>40800</v>
      </c>
    </row>
    <row r="84" spans="1:3" ht="29.25" customHeight="1">
      <c r="A84" s="18"/>
      <c r="B84" s="19" t="s">
        <v>9</v>
      </c>
      <c r="C84" s="43">
        <v>28800</v>
      </c>
    </row>
    <row r="85" spans="1:3" ht="15">
      <c r="A85" s="18"/>
      <c r="B85" s="19" t="s">
        <v>11</v>
      </c>
      <c r="C85" s="43">
        <v>12000</v>
      </c>
    </row>
    <row r="86" spans="1:3" s="28" customFormat="1" ht="15.75" customHeight="1">
      <c r="A86" s="15">
        <v>900</v>
      </c>
      <c r="B86" s="16" t="s">
        <v>29</v>
      </c>
      <c r="C86" s="41">
        <f>C87</f>
        <v>703650</v>
      </c>
    </row>
    <row r="87" spans="1:3" s="36" customFormat="1" ht="15.75" customHeight="1">
      <c r="A87" s="32"/>
      <c r="B87" s="17" t="s">
        <v>54</v>
      </c>
      <c r="C87" s="46">
        <f>C88</f>
        <v>703650</v>
      </c>
    </row>
    <row r="88" spans="1:3" s="33" customFormat="1" ht="30" customHeight="1">
      <c r="A88" s="35"/>
      <c r="B88" s="14" t="s">
        <v>36</v>
      </c>
      <c r="C88" s="47">
        <v>703650</v>
      </c>
    </row>
    <row r="89" spans="1:3" s="37" customFormat="1" ht="15.75" customHeight="1">
      <c r="A89" s="15">
        <v>926</v>
      </c>
      <c r="B89" s="11" t="s">
        <v>62</v>
      </c>
      <c r="C89" s="48">
        <f>C90</f>
        <v>296210</v>
      </c>
    </row>
    <row r="90" spans="1:3" s="33" customFormat="1" ht="28.5" customHeight="1">
      <c r="A90" s="35"/>
      <c r="B90" s="14" t="s">
        <v>71</v>
      </c>
      <c r="C90" s="47">
        <v>296210</v>
      </c>
    </row>
    <row r="91" spans="1:3" s="28" customFormat="1" ht="15.75" customHeight="1">
      <c r="A91" s="15"/>
      <c r="B91" s="16" t="s">
        <v>30</v>
      </c>
      <c r="C91" s="41">
        <f>C10+C13+C16+C19+C23+C28+C34+C37+C40+C65+C70+C73+C86+C89</f>
        <v>14579615</v>
      </c>
    </row>
    <row r="92" spans="1:2" ht="15">
      <c r="A92" s="1"/>
      <c r="B92" s="2"/>
    </row>
    <row r="93" spans="1:2" ht="15.75" customHeight="1">
      <c r="A93" s="3"/>
      <c r="B93" s="4"/>
    </row>
    <row r="94" spans="1:2" ht="15" customHeight="1">
      <c r="A94" s="1"/>
      <c r="B94" s="2"/>
    </row>
    <row r="95" spans="1:2" ht="15.75" customHeight="1">
      <c r="A95" s="3"/>
      <c r="B95" s="4"/>
    </row>
    <row r="96" spans="1:2" ht="15" customHeight="1">
      <c r="A96" s="1"/>
      <c r="B96" s="2"/>
    </row>
    <row r="97" spans="1:2" ht="15.75" customHeight="1">
      <c r="A97" s="3"/>
      <c r="B97" s="4"/>
    </row>
    <row r="98" spans="1:2" ht="15">
      <c r="A98" s="1"/>
      <c r="B98" s="5"/>
    </row>
    <row r="99" spans="1:2" ht="15.75" customHeight="1">
      <c r="A99" s="3"/>
      <c r="B99" s="4"/>
    </row>
    <row r="100" spans="1:2" ht="15">
      <c r="A100" s="1"/>
      <c r="B100" s="5"/>
    </row>
    <row r="101" spans="1:2" ht="15" customHeight="1">
      <c r="A101" s="1"/>
      <c r="B101" s="2"/>
    </row>
    <row r="102" spans="1:2" ht="15.75" customHeight="1">
      <c r="A102" s="3"/>
      <c r="B102" s="4"/>
    </row>
    <row r="103" spans="1:2" ht="15">
      <c r="A103" s="3"/>
      <c r="B103" s="2"/>
    </row>
    <row r="104" spans="1:2" ht="15">
      <c r="A104" s="1"/>
      <c r="B104" s="2"/>
    </row>
    <row r="105" spans="1:2" ht="14.25">
      <c r="A105" s="1"/>
      <c r="B105" s="6"/>
    </row>
    <row r="106" spans="1:2" ht="15">
      <c r="A106" s="1"/>
      <c r="B106" s="2"/>
    </row>
    <row r="107" spans="1:2" ht="15">
      <c r="A107" s="1"/>
      <c r="B107" s="2"/>
    </row>
    <row r="108" spans="1:2" ht="15.75" customHeight="1">
      <c r="A108" s="3"/>
      <c r="B108" s="6"/>
    </row>
    <row r="109" spans="1:2" ht="15.75" customHeight="1">
      <c r="A109" s="3"/>
      <c r="B109" s="4"/>
    </row>
    <row r="110" spans="1:2" ht="15" customHeight="1">
      <c r="A110" s="1"/>
      <c r="B110" s="2"/>
    </row>
    <row r="111" spans="1:2" ht="14.25">
      <c r="A111" s="1"/>
      <c r="B111" s="4"/>
    </row>
    <row r="112" spans="1:2" ht="15">
      <c r="A112" s="1"/>
      <c r="B112" s="2"/>
    </row>
    <row r="113" spans="1:2" ht="15.75" customHeight="1">
      <c r="A113" s="3"/>
      <c r="B113" s="4"/>
    </row>
    <row r="114" spans="1:2" ht="15">
      <c r="A114" s="1"/>
      <c r="B114" s="5"/>
    </row>
    <row r="115" spans="1:2" ht="14.25">
      <c r="A115" s="1"/>
      <c r="B115" s="7"/>
    </row>
    <row r="116" spans="1:2" ht="14.25">
      <c r="A116" s="1"/>
      <c r="B116" s="8"/>
    </row>
    <row r="117" spans="1:2" ht="14.25">
      <c r="A117" s="1"/>
      <c r="B117" s="8"/>
    </row>
    <row r="118" spans="1:2" ht="14.25">
      <c r="A118" s="1"/>
      <c r="B118" s="7"/>
    </row>
    <row r="119" spans="1:2" ht="14.25">
      <c r="A119" s="1"/>
      <c r="B119" s="8"/>
    </row>
    <row r="120" spans="1:2" ht="15">
      <c r="A120" s="1"/>
      <c r="B120" s="2"/>
    </row>
    <row r="121" spans="1:2" ht="15.75" customHeight="1">
      <c r="A121" s="30"/>
      <c r="B121" s="9"/>
    </row>
    <row r="122" spans="1:2" ht="14.25">
      <c r="A122" s="31"/>
      <c r="B122" s="31"/>
    </row>
  </sheetData>
  <mergeCells count="6">
    <mergeCell ref="A5:B5"/>
    <mergeCell ref="A6:B6"/>
    <mergeCell ref="B1:C1"/>
    <mergeCell ref="B2:C2"/>
    <mergeCell ref="B3:C3"/>
    <mergeCell ref="B4:C4"/>
  </mergeCells>
  <printOptions horizontalCentered="1"/>
  <pageMargins left="0" right="0" top="0.1968503937007874" bottom="0.1968503937007874" header="0" footer="0.1968503937007874"/>
  <pageSetup horizontalDpi="240" verticalDpi="240" orientation="portrait" paperSize="9" scale="78" r:id="rId1"/>
  <headerFooter alignWithMargins="0">
    <oddHeader>&amp;CStrona &amp;P</oddHeader>
  </headerFooter>
  <rowBreaks count="2" manualBreakCount="2">
    <brk id="48" max="255" man="1"/>
    <brk id="9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:IV16384"/>
    </sheetView>
  </sheetViews>
  <sheetFormatPr defaultColWidth="9.00390625" defaultRowHeight="12.75"/>
  <cols>
    <col min="1" max="16384" width="9.125" style="25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Sławomir Kilar</cp:lastModifiedBy>
  <cp:lastPrinted>2004-11-16T07:25:48Z</cp:lastPrinted>
  <dcterms:created xsi:type="dcterms:W3CDTF">2002-11-06T11:39:12Z</dcterms:created>
  <dcterms:modified xsi:type="dcterms:W3CDTF">2004-11-23T08:27:56Z</dcterms:modified>
  <cp:category/>
  <cp:version/>
  <cp:contentType/>
  <cp:contentStatus/>
</cp:coreProperties>
</file>