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'Arkusz1'!$A$1:$H$94</definedName>
  </definedNames>
  <calcPr fullCalcOnLoad="1"/>
</workbook>
</file>

<file path=xl/sharedStrings.xml><?xml version="1.0" encoding="utf-8"?>
<sst xmlns="http://schemas.openxmlformats.org/spreadsheetml/2006/main" count="96" uniqueCount="76">
  <si>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</si>
  <si>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</si>
  <si>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</si>
  <si>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</si>
  <si>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</si>
  <si>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</si>
  <si>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</si>
  <si>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</si>
  <si>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</si>
  <si>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</si>
  <si>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</si>
  <si>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</si>
  <si>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</si>
  <si>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</si>
  <si>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</si>
  <si>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</si>
  <si>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</si>
  <si>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</si>
  <si>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</si>
  <si>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</si>
  <si>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</si>
  <si>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</si>
  <si>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</si>
  <si>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</si>
  <si>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</si>
  <si>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</si>
  <si>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</si>
  <si>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</si>
  <si>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</si>
  <si>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</si>
  <si>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</si>
  <si>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</si>
  <si>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</si>
  <si>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</si>
  <si>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</si>
  <si>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</si>
  <si>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</si>
  <si>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</si>
  <si>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</si>
  <si>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</si>
  <si>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</si>
  <si>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</si>
  <si>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</si>
  <si>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</si>
  <si>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</si>
  <si>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Świadczenia rodzinne, zaliczka alimentacyjna oraz składki na ubezpieczenia emerytalne i rentowe z ubezpieczenia społecznego</t>
  </si>
  <si>
    <t>Gospodarka ściekowa i ochrona wód</t>
  </si>
  <si>
    <t>GOSPODARKA KONUNALNA I OCHRONA WÓD</t>
  </si>
  <si>
    <t>Zasiłki i pomoc w naturze oraz składki na ubezpieczenia emerytalne i rentowe</t>
  </si>
  <si>
    <t>Rozdział</t>
  </si>
  <si>
    <t>Wpływy z różnych opłat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</si>
  <si>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</si>
  <si>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</si>
  <si>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</si>
  <si>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§</t>
  </si>
  <si>
    <t>Środki na dofinansowanie wlasnych inwestycji gmin, powiatów, samorządów województw, pozyskane z innych źródeł</t>
  </si>
  <si>
    <t>DOCHODY BUDŻETU GMINY ZARSZYN NA 2008 ROK</t>
  </si>
  <si>
    <t>Plan na 2008 r.</t>
  </si>
  <si>
    <t>Zwiększa się</t>
  </si>
  <si>
    <t>Zmniejsza się</t>
  </si>
  <si>
    <t>Plan po zmianach</t>
  </si>
  <si>
    <t>PLAN FINANSOWY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</si>
  <si>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</si>
  <si>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</si>
  <si>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</si>
  <si>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Usuwanie skutków klęsk zywiołowych</t>
  </si>
  <si>
    <t>Dotacje celowe otrzymane z budżetu państwa na realizację inwestycji i zakupów inwestycyjnych własnych gmin (związzków gmin)</t>
  </si>
  <si>
    <t>DZIAŁALNOŚĆ USŁUGOWA</t>
  </si>
  <si>
    <t>Plany zagospodarowania przestrzennego</t>
  </si>
  <si>
    <t>Otrzymane spadki, zapisy i darowizny w postaci pieniężnej</t>
  </si>
  <si>
    <t>EDUKACYJNA OPIEKA WYCHOWAWCZA</t>
  </si>
  <si>
    <t>Pomoc materialna dla uczniów</t>
  </si>
  <si>
    <t>Rady Gminy Zarszyn</t>
  </si>
  <si>
    <t>z dn. 30.04.2008 r.</t>
  </si>
  <si>
    <t>do Uchwały Nr XV/114/2008</t>
  </si>
  <si>
    <t>Dotacje celowe otrzymane z powiatu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</si>
</sst>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"/>
      <family val="2"/>
    </font>
    <font>
      <b/>
      <sz val="13"/>
      <name val="Arial CE"/>
      <family val="0"/>
    </font>
    <font>
      <b/>
      <sz val="11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70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8" fontId="9" fillId="0" borderId="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9" fillId="2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8" fontId="8" fillId="0" borderId="1" xfId="0" applyNumberFormat="1" applyFont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73" fontId="9" fillId="0" borderId="1" xfId="0" applyNumberFormat="1" applyFont="1" applyBorder="1" applyAlignment="1" applyProtection="1">
      <alignment horizontal="center" vertical="top" wrapText="1"/>
      <protection locked="0"/>
    </xf>
    <xf numFmtId="173" fontId="8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3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="75" zoomScaleNormal="75" zoomScaleSheetLayoutView="75" workbookViewId="0" topLeftCell="A55">
      <selection activeCell="E40" sqref="E39:E40"/>
    </sheetView>
  </sheetViews>
  <sheetFormatPr defaultColWidth="9.00390625" defaultRowHeight="12.75"/>
  <cols>
    <col min="1" max="1" width="7.125" style="23" customWidth="1"/>
    <col min="2" max="2" width="9.00390625" style="57" customWidth="1"/>
    <col min="3" max="3" width="7.375" style="45" customWidth="1"/>
    <col min="4" max="4" width="78.625" style="23" customWidth="1"/>
    <col min="5" max="5" width="18.75390625" style="31" customWidth="1"/>
    <col min="6" max="8" width="18.75390625" style="23" customWidth="1"/>
    <col min="9" max="16384" width="9.125" style="23" customWidth="1"/>
  </cols>
  <sheetData>
    <row r="1" spans="4:8" ht="14.25" customHeight="1">
      <c r="D1" s="127" t="s">
        <v>40</v>
      </c>
      <c r="E1" s="127"/>
      <c r="F1" s="127"/>
      <c r="G1" s="127"/>
      <c r="H1" s="127"/>
    </row>
    <row r="2" spans="4:8" ht="14.25" customHeight="1">
      <c r="D2" s="127" t="s">
        <v>74</v>
      </c>
      <c r="E2" s="127"/>
      <c r="F2" s="127"/>
      <c r="G2" s="127"/>
      <c r="H2" s="127"/>
    </row>
    <row r="3" spans="4:8" ht="14.25" customHeight="1">
      <c r="D3" s="127" t="s">
        <v>72</v>
      </c>
      <c r="E3" s="127"/>
      <c r="F3" s="127"/>
      <c r="G3" s="127"/>
      <c r="H3" s="127"/>
    </row>
    <row r="4" spans="4:8" ht="14.25" customHeight="1">
      <c r="D4" s="43"/>
      <c r="E4" s="127" t="s">
        <v>73</v>
      </c>
      <c r="F4" s="127"/>
      <c r="G4" s="127"/>
      <c r="H4" s="127"/>
    </row>
    <row r="5" spans="4:5" ht="14.25" customHeight="1">
      <c r="D5" s="127"/>
      <c r="E5" s="127"/>
    </row>
    <row r="6" spans="1:8" ht="14.25" customHeight="1">
      <c r="A6" s="126" t="s">
        <v>61</v>
      </c>
      <c r="B6" s="126"/>
      <c r="C6" s="126"/>
      <c r="D6" s="126"/>
      <c r="E6" s="126"/>
      <c r="F6" s="126"/>
      <c r="G6" s="126"/>
      <c r="H6" s="126"/>
    </row>
    <row r="7" spans="1:8" ht="16.5">
      <c r="A7" s="126" t="s">
        <v>56</v>
      </c>
      <c r="B7" s="126"/>
      <c r="C7" s="126"/>
      <c r="D7" s="126"/>
      <c r="E7" s="126"/>
      <c r="F7" s="126"/>
      <c r="G7" s="126"/>
      <c r="H7" s="126"/>
    </row>
    <row r="8" spans="1:5" ht="15">
      <c r="A8" s="44"/>
      <c r="B8" s="44"/>
      <c r="C8" s="44"/>
      <c r="D8" s="44"/>
      <c r="E8" s="44"/>
    </row>
    <row r="9" spans="1:5" ht="15">
      <c r="A9" s="44"/>
      <c r="B9" s="44"/>
      <c r="C9" s="44"/>
      <c r="D9" s="44"/>
      <c r="E9" s="44"/>
    </row>
    <row r="11" spans="1:8" s="86" customFormat="1" ht="36" customHeight="1">
      <c r="A11" s="82" t="s">
        <v>2</v>
      </c>
      <c r="B11" s="83" t="s">
        <v>49</v>
      </c>
      <c r="C11" s="84" t="s">
        <v>54</v>
      </c>
      <c r="D11" s="85" t="s">
        <v>3</v>
      </c>
      <c r="E11" s="32" t="s">
        <v>57</v>
      </c>
      <c r="F11" s="95" t="s">
        <v>58</v>
      </c>
      <c r="G11" s="95" t="s">
        <v>59</v>
      </c>
      <c r="H11" s="96" t="s">
        <v>60</v>
      </c>
    </row>
    <row r="12" spans="1:8" s="81" customFormat="1" ht="15">
      <c r="A12" s="77">
        <v>1</v>
      </c>
      <c r="B12" s="60">
        <v>2</v>
      </c>
      <c r="C12" s="78">
        <v>3</v>
      </c>
      <c r="D12" s="79">
        <v>4</v>
      </c>
      <c r="E12" s="80">
        <v>5</v>
      </c>
      <c r="F12" s="97">
        <v>6</v>
      </c>
      <c r="G12" s="97">
        <v>7</v>
      </c>
      <c r="H12" s="97">
        <v>8</v>
      </c>
    </row>
    <row r="13" spans="1:8" s="24" customFormat="1" ht="15">
      <c r="A13" s="10">
        <v>10</v>
      </c>
      <c r="B13" s="58"/>
      <c r="C13" s="46"/>
      <c r="D13" s="11" t="s">
        <v>0</v>
      </c>
      <c r="E13" s="33">
        <f aca="true" t="shared" si="0" ref="E13:G14">E14</f>
        <v>3000</v>
      </c>
      <c r="F13" s="33">
        <f t="shared" si="0"/>
        <v>0</v>
      </c>
      <c r="G13" s="33">
        <f t="shared" si="0"/>
        <v>0</v>
      </c>
      <c r="H13" s="99">
        <f>E13+F13-G13</f>
        <v>3000</v>
      </c>
    </row>
    <row r="14" spans="1:8" ht="15">
      <c r="A14" s="13"/>
      <c r="B14" s="88">
        <v>1095</v>
      </c>
      <c r="C14" s="46"/>
      <c r="D14" s="12" t="s">
        <v>1</v>
      </c>
      <c r="E14" s="34">
        <f t="shared" si="0"/>
        <v>3000</v>
      </c>
      <c r="F14" s="34">
        <f t="shared" si="0"/>
        <v>0</v>
      </c>
      <c r="G14" s="34">
        <f t="shared" si="0"/>
        <v>0</v>
      </c>
      <c r="H14" s="101">
        <f aca="true" t="shared" si="1" ref="H14:H86">E14+F14-G14</f>
        <v>3000</v>
      </c>
    </row>
    <row r="15" spans="1:8" ht="15">
      <c r="A15" s="13"/>
      <c r="B15" s="87"/>
      <c r="C15" s="47">
        <v>690</v>
      </c>
      <c r="D15" s="14" t="s">
        <v>50</v>
      </c>
      <c r="E15" s="35">
        <v>3000</v>
      </c>
      <c r="F15" s="104"/>
      <c r="G15" s="93"/>
      <c r="H15" s="89">
        <f t="shared" si="1"/>
        <v>3000</v>
      </c>
    </row>
    <row r="16" spans="1:8" s="24" customFormat="1" ht="15">
      <c r="A16" s="13">
        <v>20</v>
      </c>
      <c r="B16" s="87"/>
      <c r="C16" s="48"/>
      <c r="D16" s="11" t="s">
        <v>12</v>
      </c>
      <c r="E16" s="33">
        <f aca="true" t="shared" si="2" ref="E16:G17">E17</f>
        <v>80000</v>
      </c>
      <c r="F16" s="33">
        <f t="shared" si="2"/>
        <v>0</v>
      </c>
      <c r="G16" s="33">
        <f t="shared" si="2"/>
        <v>0</v>
      </c>
      <c r="H16" s="99">
        <f t="shared" si="1"/>
        <v>80000</v>
      </c>
    </row>
    <row r="17" spans="1:8" ht="15">
      <c r="A17" s="13"/>
      <c r="B17" s="87">
        <v>2095</v>
      </c>
      <c r="C17" s="48"/>
      <c r="D17" s="12" t="s">
        <v>1</v>
      </c>
      <c r="E17" s="34">
        <f t="shared" si="2"/>
        <v>80000</v>
      </c>
      <c r="F17" s="34">
        <f t="shared" si="2"/>
        <v>0</v>
      </c>
      <c r="G17" s="34">
        <f t="shared" si="2"/>
        <v>0</v>
      </c>
      <c r="H17" s="101">
        <f t="shared" si="1"/>
        <v>80000</v>
      </c>
    </row>
    <row r="18" spans="1:8" ht="15">
      <c r="A18" s="13"/>
      <c r="B18" s="59"/>
      <c r="C18" s="56">
        <v>870</v>
      </c>
      <c r="D18" s="14" t="s">
        <v>39</v>
      </c>
      <c r="E18" s="89">
        <v>80000</v>
      </c>
      <c r="F18" s="35"/>
      <c r="G18" s="93"/>
      <c r="H18" s="102">
        <f t="shared" si="1"/>
        <v>80000</v>
      </c>
    </row>
    <row r="19" spans="1:8" s="111" customFormat="1" ht="15">
      <c r="A19" s="105">
        <v>600</v>
      </c>
      <c r="B19" s="108"/>
      <c r="C19" s="109"/>
      <c r="D19" s="110" t="s">
        <v>62</v>
      </c>
      <c r="E19" s="99">
        <f>E20+E23</f>
        <v>380000</v>
      </c>
      <c r="F19" s="99">
        <f>F20+F23</f>
        <v>30000</v>
      </c>
      <c r="G19" s="99">
        <f>G20+G23</f>
        <v>30000</v>
      </c>
      <c r="H19" s="99">
        <f t="shared" si="1"/>
        <v>380000</v>
      </c>
    </row>
    <row r="20" spans="1:8" s="81" customFormat="1" ht="15">
      <c r="A20" s="105"/>
      <c r="B20" s="60">
        <v>60014</v>
      </c>
      <c r="C20" s="106"/>
      <c r="D20" s="107" t="s">
        <v>63</v>
      </c>
      <c r="E20" s="101">
        <f>E21+E22</f>
        <v>30000</v>
      </c>
      <c r="F20" s="101">
        <f>F21+F22</f>
        <v>30000</v>
      </c>
      <c r="G20" s="101">
        <f>G21+G22</f>
        <v>30000</v>
      </c>
      <c r="H20" s="101">
        <f t="shared" si="1"/>
        <v>30000</v>
      </c>
    </row>
    <row r="21" spans="1:8" ht="28.5">
      <c r="A21" s="13"/>
      <c r="B21" s="59"/>
      <c r="C21" s="112">
        <v>2310</v>
      </c>
      <c r="D21" s="14" t="s">
        <v>64</v>
      </c>
      <c r="E21" s="89">
        <v>30000</v>
      </c>
      <c r="F21" s="35"/>
      <c r="G21" s="35">
        <v>30000</v>
      </c>
      <c r="H21" s="102">
        <f t="shared" si="1"/>
        <v>0</v>
      </c>
    </row>
    <row r="22" spans="1:8" ht="28.5">
      <c r="A22" s="13"/>
      <c r="B22" s="59"/>
      <c r="C22" s="112">
        <v>2320</v>
      </c>
      <c r="D22" s="14" t="s">
        <v>75</v>
      </c>
      <c r="E22" s="89">
        <v>0</v>
      </c>
      <c r="F22" s="35">
        <v>30000</v>
      </c>
      <c r="G22" s="93"/>
      <c r="H22" s="102">
        <f t="shared" si="1"/>
        <v>30000</v>
      </c>
    </row>
    <row r="23" spans="1:8" s="81" customFormat="1" ht="15">
      <c r="A23" s="105"/>
      <c r="B23" s="60">
        <v>60078</v>
      </c>
      <c r="C23" s="113"/>
      <c r="D23" s="107" t="s">
        <v>65</v>
      </c>
      <c r="E23" s="101">
        <f>E24</f>
        <v>350000</v>
      </c>
      <c r="F23" s="101">
        <f>F24</f>
        <v>0</v>
      </c>
      <c r="G23" s="101">
        <f>G24</f>
        <v>0</v>
      </c>
      <c r="H23" s="101">
        <f t="shared" si="1"/>
        <v>350000</v>
      </c>
    </row>
    <row r="24" spans="1:8" ht="28.5">
      <c r="A24" s="13"/>
      <c r="B24" s="59"/>
      <c r="C24" s="112">
        <v>6330</v>
      </c>
      <c r="D24" s="14" t="s">
        <v>66</v>
      </c>
      <c r="E24" s="89">
        <v>350000</v>
      </c>
      <c r="F24" s="35"/>
      <c r="G24" s="93"/>
      <c r="H24" s="102">
        <f t="shared" si="1"/>
        <v>350000</v>
      </c>
    </row>
    <row r="25" spans="1:8" s="24" customFormat="1" ht="15">
      <c r="A25" s="15">
        <v>700</v>
      </c>
      <c r="B25" s="61"/>
      <c r="C25" s="30"/>
      <c r="D25" s="16" t="s">
        <v>4</v>
      </c>
      <c r="E25" s="33">
        <f>E26</f>
        <v>100000</v>
      </c>
      <c r="F25" s="33">
        <f>F26</f>
        <v>30000</v>
      </c>
      <c r="G25" s="33">
        <f>G26</f>
        <v>0</v>
      </c>
      <c r="H25" s="102">
        <f t="shared" si="1"/>
        <v>130000</v>
      </c>
    </row>
    <row r="26" spans="1:8" ht="15">
      <c r="A26" s="15"/>
      <c r="B26" s="61">
        <v>70005</v>
      </c>
      <c r="C26" s="30"/>
      <c r="D26" s="17" t="s">
        <v>5</v>
      </c>
      <c r="E26" s="34">
        <f>E27+E28+E29</f>
        <v>100000</v>
      </c>
      <c r="F26" s="34">
        <f>F27+F28+F29</f>
        <v>30000</v>
      </c>
      <c r="G26" s="34">
        <f>G27+G28+G29</f>
        <v>0</v>
      </c>
      <c r="H26" s="101">
        <f t="shared" si="1"/>
        <v>130000</v>
      </c>
    </row>
    <row r="27" spans="1:8" ht="15">
      <c r="A27" s="18"/>
      <c r="B27" s="62"/>
      <c r="C27" s="56">
        <v>470</v>
      </c>
      <c r="D27" s="19" t="s">
        <v>41</v>
      </c>
      <c r="E27" s="35">
        <v>5000</v>
      </c>
      <c r="F27" s="93"/>
      <c r="G27" s="93"/>
      <c r="H27" s="102">
        <f t="shared" si="1"/>
        <v>5000</v>
      </c>
    </row>
    <row r="28" spans="1:8" ht="42.75">
      <c r="A28" s="18"/>
      <c r="B28" s="62"/>
      <c r="C28" s="70">
        <v>750</v>
      </c>
      <c r="D28" s="19" t="s">
        <v>42</v>
      </c>
      <c r="E28" s="35">
        <v>75000</v>
      </c>
      <c r="F28" s="35">
        <v>30000</v>
      </c>
      <c r="G28" s="93"/>
      <c r="H28" s="102">
        <f t="shared" si="1"/>
        <v>105000</v>
      </c>
    </row>
    <row r="29" spans="1:8" ht="15">
      <c r="A29" s="18"/>
      <c r="B29" s="62"/>
      <c r="C29" s="56">
        <v>870</v>
      </c>
      <c r="D29" s="19" t="s">
        <v>39</v>
      </c>
      <c r="E29" s="35">
        <v>20000</v>
      </c>
      <c r="F29" s="93"/>
      <c r="G29" s="93"/>
      <c r="H29" s="98">
        <f t="shared" si="1"/>
        <v>20000</v>
      </c>
    </row>
    <row r="30" spans="1:8" s="111" customFormat="1" ht="15">
      <c r="A30" s="114">
        <v>710</v>
      </c>
      <c r="B30" s="117"/>
      <c r="C30" s="109"/>
      <c r="D30" s="118" t="s">
        <v>67</v>
      </c>
      <c r="E30" s="99">
        <f aca="true" t="shared" si="3" ref="E30:G31">E31</f>
        <v>22500</v>
      </c>
      <c r="F30" s="99">
        <f t="shared" si="3"/>
        <v>0</v>
      </c>
      <c r="G30" s="99">
        <f t="shared" si="3"/>
        <v>0</v>
      </c>
      <c r="H30" s="99">
        <f t="shared" si="1"/>
        <v>22500</v>
      </c>
    </row>
    <row r="31" spans="1:8" s="81" customFormat="1" ht="15">
      <c r="A31" s="114"/>
      <c r="B31" s="115">
        <v>71004</v>
      </c>
      <c r="C31" s="106"/>
      <c r="D31" s="116" t="s">
        <v>68</v>
      </c>
      <c r="E31" s="91">
        <f t="shared" si="3"/>
        <v>22500</v>
      </c>
      <c r="F31" s="91">
        <f t="shared" si="3"/>
        <v>0</v>
      </c>
      <c r="G31" s="91">
        <f t="shared" si="3"/>
        <v>0</v>
      </c>
      <c r="H31" s="101">
        <f t="shared" si="1"/>
        <v>22500</v>
      </c>
    </row>
    <row r="32" spans="1:8" ht="15">
      <c r="A32" s="18"/>
      <c r="B32" s="62"/>
      <c r="C32" s="56">
        <v>960</v>
      </c>
      <c r="D32" s="19" t="s">
        <v>69</v>
      </c>
      <c r="E32" s="35">
        <v>22500</v>
      </c>
      <c r="F32" s="35"/>
      <c r="G32" s="93"/>
      <c r="H32" s="89">
        <f t="shared" si="1"/>
        <v>22500</v>
      </c>
    </row>
    <row r="33" spans="1:8" s="24" customFormat="1" ht="15">
      <c r="A33" s="15">
        <v>750</v>
      </c>
      <c r="B33" s="61"/>
      <c r="C33" s="30"/>
      <c r="D33" s="16" t="s">
        <v>6</v>
      </c>
      <c r="E33" s="33">
        <f>E34</f>
        <v>82058</v>
      </c>
      <c r="F33" s="33">
        <f>F34</f>
        <v>0</v>
      </c>
      <c r="G33" s="33">
        <f>G34</f>
        <v>0</v>
      </c>
      <c r="H33" s="99">
        <f t="shared" si="1"/>
        <v>82058</v>
      </c>
    </row>
    <row r="34" spans="1:8" ht="15">
      <c r="A34" s="15"/>
      <c r="B34" s="61">
        <v>75011</v>
      </c>
      <c r="C34" s="30"/>
      <c r="D34" s="17" t="s">
        <v>7</v>
      </c>
      <c r="E34" s="34">
        <f>E35+E36</f>
        <v>82058</v>
      </c>
      <c r="F34" s="34">
        <f>F35+F36</f>
        <v>0</v>
      </c>
      <c r="G34" s="34">
        <f>G35+G36</f>
        <v>0</v>
      </c>
      <c r="H34" s="101">
        <f t="shared" si="1"/>
        <v>82058</v>
      </c>
    </row>
    <row r="35" spans="1:8" ht="30" customHeight="1">
      <c r="A35" s="15"/>
      <c r="B35" s="61"/>
      <c r="C35" s="72">
        <v>2010</v>
      </c>
      <c r="D35" s="19" t="s">
        <v>8</v>
      </c>
      <c r="E35" s="35">
        <v>81158</v>
      </c>
      <c r="F35" s="93"/>
      <c r="G35" s="93"/>
      <c r="H35" s="102">
        <f t="shared" si="1"/>
        <v>81158</v>
      </c>
    </row>
    <row r="36" spans="1:8" ht="28.5">
      <c r="A36" s="15"/>
      <c r="B36" s="61"/>
      <c r="C36" s="72">
        <v>2360</v>
      </c>
      <c r="D36" s="19" t="s">
        <v>51</v>
      </c>
      <c r="E36" s="35">
        <v>900</v>
      </c>
      <c r="F36" s="93"/>
      <c r="G36" s="93"/>
      <c r="H36" s="102">
        <f t="shared" si="1"/>
        <v>900</v>
      </c>
    </row>
    <row r="37" spans="1:8" s="24" customFormat="1" ht="30">
      <c r="A37" s="18">
        <v>751</v>
      </c>
      <c r="B37" s="62"/>
      <c r="C37" s="51"/>
      <c r="D37" s="16" t="s">
        <v>31</v>
      </c>
      <c r="E37" s="33">
        <f aca="true" t="shared" si="4" ref="E37:G38">E38</f>
        <v>1330</v>
      </c>
      <c r="F37" s="33">
        <f t="shared" si="4"/>
        <v>0</v>
      </c>
      <c r="G37" s="33">
        <f t="shared" si="4"/>
        <v>0</v>
      </c>
      <c r="H37" s="100">
        <f t="shared" si="1"/>
        <v>1330</v>
      </c>
    </row>
    <row r="38" spans="1:8" ht="15">
      <c r="A38" s="20"/>
      <c r="B38" s="63">
        <v>75101</v>
      </c>
      <c r="C38" s="50"/>
      <c r="D38" s="17" t="s">
        <v>9</v>
      </c>
      <c r="E38" s="34">
        <f t="shared" si="4"/>
        <v>1330</v>
      </c>
      <c r="F38" s="34">
        <f t="shared" si="4"/>
        <v>0</v>
      </c>
      <c r="G38" s="34">
        <f t="shared" si="4"/>
        <v>0</v>
      </c>
      <c r="H38" s="101">
        <f t="shared" si="1"/>
        <v>1330</v>
      </c>
    </row>
    <row r="39" spans="1:8" ht="30.75" customHeight="1">
      <c r="A39" s="21"/>
      <c r="B39" s="64"/>
      <c r="C39" s="72">
        <v>2010</v>
      </c>
      <c r="D39" s="19" t="s">
        <v>8</v>
      </c>
      <c r="E39" s="35">
        <v>1330</v>
      </c>
      <c r="F39" s="93"/>
      <c r="G39" s="93"/>
      <c r="H39" s="102">
        <f t="shared" si="1"/>
        <v>1330</v>
      </c>
    </row>
    <row r="40" spans="1:8" s="24" customFormat="1" ht="45.75" customHeight="1">
      <c r="A40" s="20">
        <v>756</v>
      </c>
      <c r="B40" s="63"/>
      <c r="C40" s="50"/>
      <c r="D40" s="16" t="s">
        <v>34</v>
      </c>
      <c r="E40" s="37">
        <f>E41+E43+E49+E56+E59</f>
        <v>3725193</v>
      </c>
      <c r="F40" s="37">
        <f>F41+F43+F49+F56+F59</f>
        <v>105000</v>
      </c>
      <c r="G40" s="37">
        <f>G41+G43+G49+G56+G59</f>
        <v>0</v>
      </c>
      <c r="H40" s="100">
        <f t="shared" si="1"/>
        <v>3830193</v>
      </c>
    </row>
    <row r="41" spans="1:8" ht="15.75" customHeight="1">
      <c r="A41" s="15"/>
      <c r="B41" s="61">
        <v>75601</v>
      </c>
      <c r="C41" s="30"/>
      <c r="D41" s="17" t="s">
        <v>13</v>
      </c>
      <c r="E41" s="34">
        <f>E42</f>
        <v>3000</v>
      </c>
      <c r="F41" s="34">
        <f>F42</f>
        <v>0</v>
      </c>
      <c r="G41" s="34">
        <f>G42</f>
        <v>0</v>
      </c>
      <c r="H41" s="101">
        <f t="shared" si="1"/>
        <v>3000</v>
      </c>
    </row>
    <row r="42" spans="1:8" ht="28.5">
      <c r="A42" s="18"/>
      <c r="B42" s="62"/>
      <c r="C42" s="70">
        <v>350</v>
      </c>
      <c r="D42" s="19" t="s">
        <v>11</v>
      </c>
      <c r="E42" s="35">
        <v>3000</v>
      </c>
      <c r="F42" s="93"/>
      <c r="G42" s="93"/>
      <c r="H42" s="102">
        <f t="shared" si="1"/>
        <v>3000</v>
      </c>
    </row>
    <row r="43" spans="1:8" ht="48" customHeight="1">
      <c r="A43" s="15"/>
      <c r="B43" s="63">
        <v>75615</v>
      </c>
      <c r="C43" s="30"/>
      <c r="D43" s="17" t="s">
        <v>43</v>
      </c>
      <c r="E43" s="34">
        <f>SUM(E44:E48)</f>
        <v>600800</v>
      </c>
      <c r="F43" s="34">
        <f>SUM(F44:F48)</f>
        <v>15000</v>
      </c>
      <c r="G43" s="34">
        <f>SUM(G44:G48)</f>
        <v>0</v>
      </c>
      <c r="H43" s="101">
        <f t="shared" si="1"/>
        <v>615800</v>
      </c>
    </row>
    <row r="44" spans="1:8" ht="15" customHeight="1">
      <c r="A44" s="18"/>
      <c r="B44" s="62"/>
      <c r="C44" s="74">
        <v>310</v>
      </c>
      <c r="D44" s="19" t="s">
        <v>30</v>
      </c>
      <c r="E44" s="35">
        <v>530000</v>
      </c>
      <c r="F44" s="93"/>
      <c r="G44" s="93"/>
      <c r="H44" s="102">
        <f t="shared" si="1"/>
        <v>530000</v>
      </c>
    </row>
    <row r="45" spans="1:8" ht="15" customHeight="1">
      <c r="A45" s="18"/>
      <c r="B45" s="62"/>
      <c r="C45" s="74">
        <v>320</v>
      </c>
      <c r="D45" s="19" t="s">
        <v>14</v>
      </c>
      <c r="E45" s="35">
        <v>30000</v>
      </c>
      <c r="F45" s="93"/>
      <c r="G45" s="93"/>
      <c r="H45" s="102">
        <f t="shared" si="1"/>
        <v>30000</v>
      </c>
    </row>
    <row r="46" spans="1:8" ht="15" customHeight="1">
      <c r="A46" s="18"/>
      <c r="B46" s="62"/>
      <c r="C46" s="74">
        <v>330</v>
      </c>
      <c r="D46" s="19" t="s">
        <v>15</v>
      </c>
      <c r="E46" s="35">
        <v>32000</v>
      </c>
      <c r="F46" s="35"/>
      <c r="G46" s="93"/>
      <c r="H46" s="102">
        <f t="shared" si="1"/>
        <v>32000</v>
      </c>
    </row>
    <row r="47" spans="1:8" ht="15" customHeight="1">
      <c r="A47" s="18"/>
      <c r="B47" s="62"/>
      <c r="C47" s="74">
        <v>340</v>
      </c>
      <c r="D47" s="19" t="s">
        <v>16</v>
      </c>
      <c r="E47" s="35">
        <v>2800</v>
      </c>
      <c r="F47" s="35"/>
      <c r="G47" s="93"/>
      <c r="H47" s="102">
        <f t="shared" si="1"/>
        <v>2800</v>
      </c>
    </row>
    <row r="48" spans="1:8" ht="15">
      <c r="A48" s="18"/>
      <c r="B48" s="62"/>
      <c r="C48" s="74">
        <v>500</v>
      </c>
      <c r="D48" s="19" t="s">
        <v>17</v>
      </c>
      <c r="E48" s="35">
        <v>6000</v>
      </c>
      <c r="F48" s="35">
        <v>15000</v>
      </c>
      <c r="G48" s="93"/>
      <c r="H48" s="102">
        <f t="shared" si="1"/>
        <v>21000</v>
      </c>
    </row>
    <row r="49" spans="1:8" s="22" customFormat="1" ht="45">
      <c r="A49" s="18"/>
      <c r="B49" s="64">
        <v>75616</v>
      </c>
      <c r="C49" s="49"/>
      <c r="D49" s="17" t="s">
        <v>38</v>
      </c>
      <c r="E49" s="36">
        <f>SUM(E50:E55)</f>
        <v>787000</v>
      </c>
      <c r="F49" s="36">
        <f>SUM(F50:F55)</f>
        <v>90000</v>
      </c>
      <c r="G49" s="36">
        <f>SUM(G50:G55)</f>
        <v>0</v>
      </c>
      <c r="H49" s="103">
        <f t="shared" si="1"/>
        <v>877000</v>
      </c>
    </row>
    <row r="50" spans="1:8" ht="15">
      <c r="A50" s="18"/>
      <c r="B50" s="62"/>
      <c r="C50" s="74">
        <v>310</v>
      </c>
      <c r="D50" s="19" t="s">
        <v>30</v>
      </c>
      <c r="E50" s="35">
        <v>360000</v>
      </c>
      <c r="F50" s="35">
        <v>40000</v>
      </c>
      <c r="G50" s="93"/>
      <c r="H50" s="102">
        <f t="shared" si="1"/>
        <v>400000</v>
      </c>
    </row>
    <row r="51" spans="1:8" ht="15">
      <c r="A51" s="18"/>
      <c r="B51" s="62"/>
      <c r="C51" s="74">
        <v>320</v>
      </c>
      <c r="D51" s="19" t="s">
        <v>14</v>
      </c>
      <c r="E51" s="35">
        <v>300000</v>
      </c>
      <c r="F51" s="35">
        <v>50000</v>
      </c>
      <c r="G51" s="93"/>
      <c r="H51" s="102">
        <f t="shared" si="1"/>
        <v>350000</v>
      </c>
    </row>
    <row r="52" spans="1:8" ht="15">
      <c r="A52" s="18"/>
      <c r="B52" s="62"/>
      <c r="C52" s="74">
        <v>330</v>
      </c>
      <c r="D52" s="19" t="s">
        <v>15</v>
      </c>
      <c r="E52" s="35">
        <v>9000</v>
      </c>
      <c r="F52" s="35"/>
      <c r="G52" s="93"/>
      <c r="H52" s="102">
        <f t="shared" si="1"/>
        <v>9000</v>
      </c>
    </row>
    <row r="53" spans="1:8" ht="15">
      <c r="A53" s="18"/>
      <c r="B53" s="62"/>
      <c r="C53" s="74">
        <v>340</v>
      </c>
      <c r="D53" s="19" t="s">
        <v>16</v>
      </c>
      <c r="E53" s="35">
        <v>90000</v>
      </c>
      <c r="F53" s="35"/>
      <c r="G53" s="93"/>
      <c r="H53" s="102">
        <f t="shared" si="1"/>
        <v>90000</v>
      </c>
    </row>
    <row r="54" spans="1:8" ht="15">
      <c r="A54" s="18"/>
      <c r="B54" s="62"/>
      <c r="C54" s="74">
        <v>360</v>
      </c>
      <c r="D54" s="19" t="s">
        <v>18</v>
      </c>
      <c r="E54" s="35">
        <v>8000</v>
      </c>
      <c r="F54" s="35"/>
      <c r="G54" s="93"/>
      <c r="H54" s="102">
        <f t="shared" si="1"/>
        <v>8000</v>
      </c>
    </row>
    <row r="55" spans="1:8" ht="15">
      <c r="A55" s="18"/>
      <c r="B55" s="62"/>
      <c r="C55" s="74">
        <v>500</v>
      </c>
      <c r="D55" s="19" t="s">
        <v>17</v>
      </c>
      <c r="E55" s="35">
        <v>20000</v>
      </c>
      <c r="F55" s="93"/>
      <c r="G55" s="93"/>
      <c r="H55" s="102">
        <f t="shared" si="1"/>
        <v>20000</v>
      </c>
    </row>
    <row r="56" spans="1:8" ht="28.5" customHeight="1">
      <c r="A56" s="15"/>
      <c r="B56" s="63">
        <v>75618</v>
      </c>
      <c r="C56" s="74"/>
      <c r="D56" s="17" t="s">
        <v>27</v>
      </c>
      <c r="E56" s="34">
        <f>E57+E58</f>
        <v>115000</v>
      </c>
      <c r="F56" s="34">
        <f>F57+F58</f>
        <v>0</v>
      </c>
      <c r="G56" s="34">
        <f>G57+G58</f>
        <v>0</v>
      </c>
      <c r="H56" s="103">
        <f t="shared" si="1"/>
        <v>115000</v>
      </c>
    </row>
    <row r="57" spans="1:8" ht="15.75" customHeight="1">
      <c r="A57" s="15"/>
      <c r="B57" s="61"/>
      <c r="C57" s="74">
        <v>410</v>
      </c>
      <c r="D57" s="19" t="s">
        <v>33</v>
      </c>
      <c r="E57" s="35">
        <v>25000</v>
      </c>
      <c r="F57" s="93"/>
      <c r="G57" s="93"/>
      <c r="H57" s="102">
        <f t="shared" si="1"/>
        <v>25000</v>
      </c>
    </row>
    <row r="58" spans="1:8" ht="15" customHeight="1">
      <c r="A58" s="18"/>
      <c r="B58" s="62"/>
      <c r="C58" s="74">
        <v>480</v>
      </c>
      <c r="D58" s="19" t="s">
        <v>52</v>
      </c>
      <c r="E58" s="35">
        <v>90000</v>
      </c>
      <c r="F58" s="93"/>
      <c r="G58" s="93"/>
      <c r="H58" s="102">
        <f t="shared" si="1"/>
        <v>90000</v>
      </c>
    </row>
    <row r="59" spans="1:8" ht="17.25" customHeight="1">
      <c r="A59" s="18"/>
      <c r="B59" s="62">
        <v>75621</v>
      </c>
      <c r="C59" s="74"/>
      <c r="D59" s="17" t="s">
        <v>25</v>
      </c>
      <c r="E59" s="34">
        <f>E60+E61</f>
        <v>2219393</v>
      </c>
      <c r="F59" s="34">
        <f>F60+F61</f>
        <v>0</v>
      </c>
      <c r="G59" s="34">
        <f>G60+G61</f>
        <v>0</v>
      </c>
      <c r="H59" s="102">
        <f t="shared" si="1"/>
        <v>2219393</v>
      </c>
    </row>
    <row r="60" spans="1:8" ht="15.75" customHeight="1">
      <c r="A60" s="15"/>
      <c r="B60" s="61"/>
      <c r="C60" s="75">
        <v>10</v>
      </c>
      <c r="D60" s="19" t="s">
        <v>19</v>
      </c>
      <c r="E60" s="35">
        <v>2179365</v>
      </c>
      <c r="F60" s="93"/>
      <c r="G60" s="93"/>
      <c r="H60" s="102">
        <f t="shared" si="1"/>
        <v>2179365</v>
      </c>
    </row>
    <row r="61" spans="1:8" ht="15" customHeight="1">
      <c r="A61" s="18"/>
      <c r="B61" s="62"/>
      <c r="C61" s="75">
        <v>20</v>
      </c>
      <c r="D61" s="19" t="s">
        <v>29</v>
      </c>
      <c r="E61" s="35">
        <v>40028</v>
      </c>
      <c r="F61" s="93"/>
      <c r="G61" s="93"/>
      <c r="H61" s="102">
        <f t="shared" si="1"/>
        <v>40028</v>
      </c>
    </row>
    <row r="62" spans="1:8" s="24" customFormat="1" ht="15.75" customHeight="1">
      <c r="A62" s="15">
        <v>758</v>
      </c>
      <c r="B62" s="61"/>
      <c r="C62" s="30"/>
      <c r="D62" s="16" t="s">
        <v>20</v>
      </c>
      <c r="E62" s="33">
        <f>E63+E65+E67</f>
        <v>10575212</v>
      </c>
      <c r="F62" s="33">
        <f>F63+F65+F67</f>
        <v>0</v>
      </c>
      <c r="G62" s="33">
        <f>G63+G65+G67</f>
        <v>0</v>
      </c>
      <c r="H62" s="99">
        <f t="shared" si="1"/>
        <v>10575212</v>
      </c>
    </row>
    <row r="63" spans="1:8" ht="28.5" customHeight="1">
      <c r="A63" s="15"/>
      <c r="B63" s="61">
        <v>75801</v>
      </c>
      <c r="C63" s="30"/>
      <c r="D63" s="17" t="s">
        <v>21</v>
      </c>
      <c r="E63" s="34">
        <f>E64</f>
        <v>6207412</v>
      </c>
      <c r="F63" s="34">
        <f>F64</f>
        <v>0</v>
      </c>
      <c r="G63" s="34">
        <f>G64</f>
        <v>0</v>
      </c>
      <c r="H63" s="103">
        <f t="shared" si="1"/>
        <v>6207412</v>
      </c>
    </row>
    <row r="64" spans="1:8" ht="15">
      <c r="A64" s="15"/>
      <c r="B64" s="61"/>
      <c r="C64" s="65">
        <v>2920</v>
      </c>
      <c r="D64" s="19" t="s">
        <v>28</v>
      </c>
      <c r="E64" s="90">
        <v>6207412</v>
      </c>
      <c r="F64" s="35"/>
      <c r="G64" s="93"/>
      <c r="H64" s="102">
        <f t="shared" si="1"/>
        <v>6207412</v>
      </c>
    </row>
    <row r="65" spans="1:8" ht="15">
      <c r="A65" s="15"/>
      <c r="B65" s="61">
        <v>75807</v>
      </c>
      <c r="C65" s="65"/>
      <c r="D65" s="17" t="s">
        <v>37</v>
      </c>
      <c r="E65" s="34">
        <f>E66</f>
        <v>4259275</v>
      </c>
      <c r="F65" s="34">
        <f>F66</f>
        <v>0</v>
      </c>
      <c r="G65" s="34">
        <f>G66</f>
        <v>0</v>
      </c>
      <c r="H65" s="101">
        <f t="shared" si="1"/>
        <v>4259275</v>
      </c>
    </row>
    <row r="66" spans="1:8" ht="15">
      <c r="A66" s="15"/>
      <c r="B66" s="61"/>
      <c r="C66" s="65">
        <v>2920</v>
      </c>
      <c r="D66" s="19" t="s">
        <v>28</v>
      </c>
      <c r="E66" s="35">
        <v>4259275</v>
      </c>
      <c r="F66" s="93"/>
      <c r="G66" s="93"/>
      <c r="H66" s="102">
        <f t="shared" si="1"/>
        <v>4259275</v>
      </c>
    </row>
    <row r="67" spans="1:8" ht="15">
      <c r="A67" s="15"/>
      <c r="B67" s="61">
        <v>75831</v>
      </c>
      <c r="C67" s="65"/>
      <c r="D67" s="17" t="s">
        <v>44</v>
      </c>
      <c r="E67" s="91">
        <f>E68</f>
        <v>108525</v>
      </c>
      <c r="F67" s="91">
        <f>F68</f>
        <v>0</v>
      </c>
      <c r="G67" s="91">
        <f>G68</f>
        <v>0</v>
      </c>
      <c r="H67" s="101">
        <f t="shared" si="1"/>
        <v>108525</v>
      </c>
    </row>
    <row r="68" spans="1:8" ht="15">
      <c r="A68" s="15"/>
      <c r="B68" s="61"/>
      <c r="C68" s="65">
        <v>2920</v>
      </c>
      <c r="D68" s="19" t="s">
        <v>28</v>
      </c>
      <c r="E68" s="35">
        <v>108525</v>
      </c>
      <c r="F68" s="93"/>
      <c r="G68" s="93"/>
      <c r="H68" s="102">
        <f t="shared" si="1"/>
        <v>108525</v>
      </c>
    </row>
    <row r="69" spans="1:8" s="24" customFormat="1" ht="15">
      <c r="A69" s="15">
        <v>801</v>
      </c>
      <c r="B69" s="61"/>
      <c r="C69" s="30"/>
      <c r="D69" s="16" t="s">
        <v>22</v>
      </c>
      <c r="E69" s="33">
        <f aca="true" t="shared" si="5" ref="E69:G70">E70</f>
        <v>8000</v>
      </c>
      <c r="F69" s="33">
        <f t="shared" si="5"/>
        <v>0</v>
      </c>
      <c r="G69" s="33">
        <f t="shared" si="5"/>
        <v>0</v>
      </c>
      <c r="H69" s="99">
        <f t="shared" si="1"/>
        <v>8000</v>
      </c>
    </row>
    <row r="70" spans="1:8" ht="15.75" customHeight="1">
      <c r="A70" s="15"/>
      <c r="B70" s="61">
        <v>80101</v>
      </c>
      <c r="C70" s="30"/>
      <c r="D70" s="17" t="s">
        <v>26</v>
      </c>
      <c r="E70" s="34">
        <f t="shared" si="5"/>
        <v>8000</v>
      </c>
      <c r="F70" s="34">
        <f t="shared" si="5"/>
        <v>0</v>
      </c>
      <c r="G70" s="34">
        <f t="shared" si="5"/>
        <v>0</v>
      </c>
      <c r="H70" s="101">
        <f t="shared" si="1"/>
        <v>8000</v>
      </c>
    </row>
    <row r="71" spans="1:8" ht="15.75" customHeight="1">
      <c r="A71" s="15"/>
      <c r="B71" s="61"/>
      <c r="C71" s="76">
        <v>830</v>
      </c>
      <c r="D71" s="19" t="s">
        <v>53</v>
      </c>
      <c r="E71" s="39">
        <v>8000</v>
      </c>
      <c r="F71" s="93"/>
      <c r="G71" s="93"/>
      <c r="H71" s="102">
        <f t="shared" si="1"/>
        <v>8000</v>
      </c>
    </row>
    <row r="72" spans="1:8" s="24" customFormat="1" ht="15">
      <c r="A72" s="15">
        <v>852</v>
      </c>
      <c r="B72" s="61"/>
      <c r="C72" s="30"/>
      <c r="D72" s="16" t="s">
        <v>35</v>
      </c>
      <c r="E72" s="33">
        <f>E73+E75+E77+E80+E82+E86</f>
        <v>3425790</v>
      </c>
      <c r="F72" s="33">
        <f>F73+F75+F77+F80+F82+F86</f>
        <v>0</v>
      </c>
      <c r="G72" s="33">
        <f>G73+G75+G77+G80+G82+G86</f>
        <v>0</v>
      </c>
      <c r="H72" s="99">
        <f t="shared" si="1"/>
        <v>3425790</v>
      </c>
    </row>
    <row r="73" spans="1:8" s="28" customFormat="1" ht="30">
      <c r="A73" s="27"/>
      <c r="B73" s="63">
        <v>85212</v>
      </c>
      <c r="C73" s="30"/>
      <c r="D73" s="29" t="s">
        <v>45</v>
      </c>
      <c r="E73" s="38">
        <f>E74</f>
        <v>2834000</v>
      </c>
      <c r="F73" s="38">
        <f>F74</f>
        <v>0</v>
      </c>
      <c r="G73" s="38">
        <f>G74</f>
        <v>0</v>
      </c>
      <c r="H73" s="103">
        <f t="shared" si="1"/>
        <v>2834000</v>
      </c>
    </row>
    <row r="74" spans="1:8" s="28" customFormat="1" ht="30" customHeight="1">
      <c r="A74" s="30"/>
      <c r="B74" s="72"/>
      <c r="C74" s="72">
        <v>2010</v>
      </c>
      <c r="D74" s="19" t="s">
        <v>8</v>
      </c>
      <c r="E74" s="90">
        <v>2834000</v>
      </c>
      <c r="F74" s="94"/>
      <c r="G74" s="102"/>
      <c r="H74" s="102">
        <f t="shared" si="1"/>
        <v>2834000</v>
      </c>
    </row>
    <row r="75" spans="1:8" ht="30" customHeight="1">
      <c r="A75" s="15"/>
      <c r="B75" s="63">
        <v>85213</v>
      </c>
      <c r="C75" s="72"/>
      <c r="D75" s="17" t="s">
        <v>36</v>
      </c>
      <c r="E75" s="34">
        <f>E76</f>
        <v>3600</v>
      </c>
      <c r="F75" s="34">
        <f>F76</f>
        <v>0</v>
      </c>
      <c r="G75" s="34">
        <f>G76</f>
        <v>0</v>
      </c>
      <c r="H75" s="103">
        <f t="shared" si="1"/>
        <v>3600</v>
      </c>
    </row>
    <row r="76" spans="1:8" ht="28.5" customHeight="1">
      <c r="A76" s="15"/>
      <c r="B76" s="61"/>
      <c r="C76" s="72">
        <v>2010</v>
      </c>
      <c r="D76" s="19" t="s">
        <v>8</v>
      </c>
      <c r="E76" s="35">
        <v>3600</v>
      </c>
      <c r="F76" s="93"/>
      <c r="G76" s="35"/>
      <c r="H76" s="102">
        <f t="shared" si="1"/>
        <v>3600</v>
      </c>
    </row>
    <row r="77" spans="1:8" ht="14.25" customHeight="1">
      <c r="A77" s="15"/>
      <c r="B77" s="61">
        <v>85214</v>
      </c>
      <c r="C77" s="72"/>
      <c r="D77" s="17" t="s">
        <v>48</v>
      </c>
      <c r="E77" s="34">
        <f>E78+E79</f>
        <v>296400</v>
      </c>
      <c r="F77" s="34">
        <f>F78+F79</f>
        <v>0</v>
      </c>
      <c r="G77" s="34">
        <f>G78+G79</f>
        <v>0</v>
      </c>
      <c r="H77" s="101">
        <f t="shared" si="1"/>
        <v>296400</v>
      </c>
    </row>
    <row r="78" spans="1:8" ht="30.75" customHeight="1">
      <c r="A78" s="15"/>
      <c r="B78" s="61"/>
      <c r="C78" s="72">
        <v>2010</v>
      </c>
      <c r="D78" s="19" t="s">
        <v>8</v>
      </c>
      <c r="E78" s="35">
        <v>26900</v>
      </c>
      <c r="F78" s="93"/>
      <c r="G78" s="35"/>
      <c r="H78" s="102">
        <f t="shared" si="1"/>
        <v>26900</v>
      </c>
    </row>
    <row r="79" spans="1:8" ht="28.5">
      <c r="A79" s="15"/>
      <c r="B79" s="61"/>
      <c r="C79" s="72">
        <v>2030</v>
      </c>
      <c r="D79" s="19" t="s">
        <v>10</v>
      </c>
      <c r="E79" s="35">
        <v>269500</v>
      </c>
      <c r="F79" s="93"/>
      <c r="G79" s="35"/>
      <c r="H79" s="102">
        <f t="shared" si="1"/>
        <v>269500</v>
      </c>
    </row>
    <row r="80" spans="1:8" ht="15">
      <c r="A80" s="18"/>
      <c r="B80" s="62">
        <v>85219</v>
      </c>
      <c r="C80" s="73"/>
      <c r="D80" s="17" t="s">
        <v>23</v>
      </c>
      <c r="E80" s="34">
        <f>E81</f>
        <v>133400</v>
      </c>
      <c r="F80" s="34">
        <f>F81</f>
        <v>0</v>
      </c>
      <c r="G80" s="34">
        <f>G81</f>
        <v>0</v>
      </c>
      <c r="H80" s="101">
        <f t="shared" si="1"/>
        <v>133400</v>
      </c>
    </row>
    <row r="81" spans="1:8" ht="28.5">
      <c r="A81" s="18"/>
      <c r="B81" s="62"/>
      <c r="C81" s="73">
        <v>2030</v>
      </c>
      <c r="D81" s="19" t="s">
        <v>10</v>
      </c>
      <c r="E81" s="35">
        <v>133400</v>
      </c>
      <c r="F81" s="35"/>
      <c r="G81" s="93"/>
      <c r="H81" s="102">
        <f t="shared" si="1"/>
        <v>133400</v>
      </c>
    </row>
    <row r="82" spans="1:8" ht="15">
      <c r="A82" s="18"/>
      <c r="B82" s="62">
        <v>85228</v>
      </c>
      <c r="C82" s="73"/>
      <c r="D82" s="17" t="s">
        <v>32</v>
      </c>
      <c r="E82" s="34">
        <f>E83+E84+E85</f>
        <v>34790</v>
      </c>
      <c r="F82" s="34">
        <f>F83+F84+F85</f>
        <v>0</v>
      </c>
      <c r="G82" s="34">
        <f>G83+G84+G85</f>
        <v>0</v>
      </c>
      <c r="H82" s="101">
        <f t="shared" si="1"/>
        <v>34790</v>
      </c>
    </row>
    <row r="83" spans="1:8" ht="29.25" customHeight="1">
      <c r="A83" s="18"/>
      <c r="B83" s="62"/>
      <c r="C83" s="73">
        <v>2010</v>
      </c>
      <c r="D83" s="19" t="s">
        <v>8</v>
      </c>
      <c r="E83" s="35">
        <v>24700</v>
      </c>
      <c r="F83" s="93"/>
      <c r="G83" s="35"/>
      <c r="H83" s="102">
        <f t="shared" si="1"/>
        <v>24700</v>
      </c>
    </row>
    <row r="84" spans="1:8" ht="15">
      <c r="A84" s="18"/>
      <c r="B84" s="62"/>
      <c r="C84" s="76">
        <v>830</v>
      </c>
      <c r="D84" s="19" t="s">
        <v>53</v>
      </c>
      <c r="E84" s="35">
        <v>10000</v>
      </c>
      <c r="F84" s="93"/>
      <c r="G84" s="93"/>
      <c r="H84" s="102">
        <f t="shared" si="1"/>
        <v>10000</v>
      </c>
    </row>
    <row r="85" spans="1:8" ht="28.5">
      <c r="A85" s="18"/>
      <c r="B85" s="62"/>
      <c r="C85" s="76">
        <v>2360</v>
      </c>
      <c r="D85" s="19" t="s">
        <v>51</v>
      </c>
      <c r="E85" s="35">
        <v>90</v>
      </c>
      <c r="F85" s="93"/>
      <c r="G85" s="93"/>
      <c r="H85" s="102">
        <f t="shared" si="1"/>
        <v>90</v>
      </c>
    </row>
    <row r="86" spans="1:8" ht="15">
      <c r="A86" s="18"/>
      <c r="B86" s="62">
        <v>85295</v>
      </c>
      <c r="C86" s="49"/>
      <c r="D86" s="17" t="s">
        <v>1</v>
      </c>
      <c r="E86" s="40">
        <f>E87</f>
        <v>123600</v>
      </c>
      <c r="F86" s="40">
        <f>F87</f>
        <v>0</v>
      </c>
      <c r="G86" s="40">
        <f>G87</f>
        <v>0</v>
      </c>
      <c r="H86" s="101">
        <f t="shared" si="1"/>
        <v>123600</v>
      </c>
    </row>
    <row r="87" spans="1:8" ht="28.5">
      <c r="A87" s="18"/>
      <c r="B87" s="62"/>
      <c r="C87" s="73">
        <v>2030</v>
      </c>
      <c r="D87" s="19" t="s">
        <v>10</v>
      </c>
      <c r="E87" s="35">
        <v>123600</v>
      </c>
      <c r="F87" s="35"/>
      <c r="G87" s="93"/>
      <c r="H87" s="102">
        <f aca="true" t="shared" si="6" ref="H87:H94">E87+F87-G87</f>
        <v>123600</v>
      </c>
    </row>
    <row r="88" spans="1:8" s="125" customFormat="1" ht="15">
      <c r="A88" s="120">
        <v>854</v>
      </c>
      <c r="B88" s="121"/>
      <c r="C88" s="122"/>
      <c r="D88" s="123" t="s">
        <v>70</v>
      </c>
      <c r="E88" s="124">
        <f aca="true" t="shared" si="7" ref="E88:G89">E89</f>
        <v>161464</v>
      </c>
      <c r="F88" s="124">
        <f t="shared" si="7"/>
        <v>0</v>
      </c>
      <c r="G88" s="124">
        <f t="shared" si="7"/>
        <v>0</v>
      </c>
      <c r="H88" s="124">
        <f t="shared" si="6"/>
        <v>161464</v>
      </c>
    </row>
    <row r="89" spans="1:8" s="81" customFormat="1" ht="15">
      <c r="A89" s="114"/>
      <c r="B89" s="115">
        <v>85415</v>
      </c>
      <c r="C89" s="119"/>
      <c r="D89" s="116" t="s">
        <v>71</v>
      </c>
      <c r="E89" s="91">
        <f t="shared" si="7"/>
        <v>161464</v>
      </c>
      <c r="F89" s="91">
        <f t="shared" si="7"/>
        <v>0</v>
      </c>
      <c r="G89" s="91">
        <f t="shared" si="7"/>
        <v>0</v>
      </c>
      <c r="H89" s="101">
        <f t="shared" si="6"/>
        <v>161464</v>
      </c>
    </row>
    <row r="90" spans="1:8" ht="28.5">
      <c r="A90" s="18"/>
      <c r="B90" s="62"/>
      <c r="C90" s="73">
        <v>2030</v>
      </c>
      <c r="D90" s="19" t="s">
        <v>10</v>
      </c>
      <c r="E90" s="35">
        <v>161464</v>
      </c>
      <c r="F90" s="35"/>
      <c r="G90" s="93"/>
      <c r="H90" s="102">
        <f t="shared" si="6"/>
        <v>161464</v>
      </c>
    </row>
    <row r="91" spans="1:8" ht="15">
      <c r="A91" s="18">
        <v>900</v>
      </c>
      <c r="B91" s="62"/>
      <c r="C91" s="49"/>
      <c r="D91" s="16" t="s">
        <v>47</v>
      </c>
      <c r="E91" s="42">
        <f aca="true" t="shared" si="8" ref="E91:G92">E92</f>
        <v>1650000</v>
      </c>
      <c r="F91" s="42">
        <f t="shared" si="8"/>
        <v>0</v>
      </c>
      <c r="G91" s="42">
        <f t="shared" si="8"/>
        <v>0</v>
      </c>
      <c r="H91" s="99">
        <f t="shared" si="6"/>
        <v>1650000</v>
      </c>
    </row>
    <row r="92" spans="1:8" s="24" customFormat="1" ht="15.75" customHeight="1">
      <c r="A92" s="15"/>
      <c r="B92" s="61">
        <v>90001</v>
      </c>
      <c r="C92" s="30"/>
      <c r="D92" s="41" t="s">
        <v>46</v>
      </c>
      <c r="E92" s="34">
        <f t="shared" si="8"/>
        <v>1650000</v>
      </c>
      <c r="F92" s="34">
        <f t="shared" si="8"/>
        <v>0</v>
      </c>
      <c r="G92" s="34">
        <f t="shared" si="8"/>
        <v>0</v>
      </c>
      <c r="H92" s="101">
        <f t="shared" si="6"/>
        <v>1650000</v>
      </c>
    </row>
    <row r="93" spans="1:8" s="24" customFormat="1" ht="32.25" customHeight="1">
      <c r="A93" s="15"/>
      <c r="B93" s="61"/>
      <c r="C93" s="71">
        <v>6290</v>
      </c>
      <c r="D93" s="14" t="s">
        <v>55</v>
      </c>
      <c r="E93" s="39">
        <v>1650000</v>
      </c>
      <c r="F93" s="92"/>
      <c r="G93" s="92"/>
      <c r="H93" s="102">
        <f t="shared" si="6"/>
        <v>1650000</v>
      </c>
    </row>
    <row r="94" spans="1:8" s="24" customFormat="1" ht="15.75" customHeight="1">
      <c r="A94" s="15"/>
      <c r="B94" s="61"/>
      <c r="C94" s="30"/>
      <c r="D94" s="16" t="s">
        <v>24</v>
      </c>
      <c r="E94" s="33">
        <f>E13+E16+E19+E25+E30+E33+E37+E40+E62+E69+E72+E88+E91</f>
        <v>20214547</v>
      </c>
      <c r="F94" s="33">
        <f>F13+F16+F19+F25+F30+F33+F37+F40+F62+F69+F72+F88+F91</f>
        <v>165000</v>
      </c>
      <c r="G94" s="33">
        <f>G13+G16+G19+G25+G30+G33+G37+G40+G62+G69+G72+G88+G91</f>
        <v>30000</v>
      </c>
      <c r="H94" s="99">
        <f t="shared" si="6"/>
        <v>20349547</v>
      </c>
    </row>
    <row r="95" spans="1:4" ht="15">
      <c r="A95" s="1"/>
      <c r="B95" s="66"/>
      <c r="C95" s="52"/>
      <c r="D95" s="2"/>
    </row>
    <row r="96" spans="1:4" ht="15.75" customHeight="1">
      <c r="A96" s="3"/>
      <c r="B96" s="67"/>
      <c r="C96" s="53"/>
      <c r="D96" s="4"/>
    </row>
    <row r="97" spans="1:4" ht="15" customHeight="1">
      <c r="A97" s="1"/>
      <c r="B97" s="66"/>
      <c r="C97" s="52"/>
      <c r="D97" s="2"/>
    </row>
    <row r="98" spans="1:4" ht="15.75" customHeight="1">
      <c r="A98" s="3"/>
      <c r="B98" s="67"/>
      <c r="C98" s="53"/>
      <c r="D98" s="4"/>
    </row>
    <row r="99" spans="1:4" ht="15" customHeight="1">
      <c r="A99" s="1"/>
      <c r="B99" s="66"/>
      <c r="C99" s="52"/>
      <c r="D99" s="2"/>
    </row>
    <row r="100" spans="1:4" ht="15.75" customHeight="1">
      <c r="A100" s="3"/>
      <c r="B100" s="67"/>
      <c r="C100" s="53"/>
      <c r="D100" s="4"/>
    </row>
    <row r="101" spans="1:4" ht="15">
      <c r="A101" s="1"/>
      <c r="B101" s="66"/>
      <c r="C101" s="52"/>
      <c r="D101" s="5"/>
    </row>
    <row r="102" spans="1:4" ht="15.75" customHeight="1">
      <c r="A102" s="3"/>
      <c r="B102" s="67"/>
      <c r="C102" s="53"/>
      <c r="D102" s="4"/>
    </row>
    <row r="103" spans="1:4" ht="15">
      <c r="A103" s="1"/>
      <c r="B103" s="66"/>
      <c r="C103" s="52"/>
      <c r="D103" s="5"/>
    </row>
    <row r="104" spans="1:4" ht="15" customHeight="1">
      <c r="A104" s="1"/>
      <c r="B104" s="66"/>
      <c r="C104" s="52"/>
      <c r="D104" s="2"/>
    </row>
    <row r="105" spans="1:4" ht="15.75" customHeight="1">
      <c r="A105" s="3"/>
      <c r="B105" s="67"/>
      <c r="C105" s="53"/>
      <c r="D105" s="4"/>
    </row>
    <row r="106" spans="1:4" ht="15">
      <c r="A106" s="3"/>
      <c r="B106" s="67"/>
      <c r="C106" s="53"/>
      <c r="D106" s="2"/>
    </row>
    <row r="107" spans="1:4" ht="15">
      <c r="A107" s="1"/>
      <c r="B107" s="66"/>
      <c r="C107" s="52"/>
      <c r="D107" s="2"/>
    </row>
    <row r="108" spans="1:4" ht="15">
      <c r="A108" s="1"/>
      <c r="B108" s="66"/>
      <c r="C108" s="52"/>
      <c r="D108" s="6"/>
    </row>
    <row r="109" spans="1:4" ht="15">
      <c r="A109" s="1"/>
      <c r="B109" s="66"/>
      <c r="C109" s="52"/>
      <c r="D109" s="2"/>
    </row>
    <row r="110" spans="1:4" ht="15">
      <c r="A110" s="1"/>
      <c r="B110" s="66"/>
      <c r="C110" s="52"/>
      <c r="D110" s="2"/>
    </row>
    <row r="111" spans="1:4" ht="15.75" customHeight="1">
      <c r="A111" s="3"/>
      <c r="B111" s="67"/>
      <c r="C111" s="53"/>
      <c r="D111" s="6"/>
    </row>
    <row r="112" spans="1:4" ht="15.75" customHeight="1">
      <c r="A112" s="3"/>
      <c r="B112" s="67"/>
      <c r="C112" s="53"/>
      <c r="D112" s="4"/>
    </row>
    <row r="113" spans="1:4" ht="15" customHeight="1">
      <c r="A113" s="1"/>
      <c r="B113" s="66"/>
      <c r="C113" s="52"/>
      <c r="D113" s="2"/>
    </row>
    <row r="114" spans="1:4" ht="15">
      <c r="A114" s="1"/>
      <c r="B114" s="66"/>
      <c r="C114" s="52"/>
      <c r="D114" s="4"/>
    </row>
    <row r="115" spans="1:4" ht="15">
      <c r="A115" s="1"/>
      <c r="B115" s="66"/>
      <c r="C115" s="52"/>
      <c r="D115" s="2"/>
    </row>
    <row r="116" spans="1:4" ht="15.75" customHeight="1">
      <c r="A116" s="3"/>
      <c r="B116" s="67"/>
      <c r="C116" s="53"/>
      <c r="D116" s="4"/>
    </row>
    <row r="117" spans="1:4" ht="15">
      <c r="A117" s="1"/>
      <c r="B117" s="66"/>
      <c r="C117" s="52"/>
      <c r="D117" s="5"/>
    </row>
    <row r="118" spans="1:4" ht="15">
      <c r="A118" s="1"/>
      <c r="B118" s="66"/>
      <c r="C118" s="52"/>
      <c r="D118" s="7"/>
    </row>
    <row r="119" spans="1:4" ht="15">
      <c r="A119" s="1"/>
      <c r="B119" s="66"/>
      <c r="C119" s="52"/>
      <c r="D119" s="8"/>
    </row>
    <row r="120" spans="1:4" ht="15">
      <c r="A120" s="1"/>
      <c r="B120" s="66"/>
      <c r="C120" s="52"/>
      <c r="D120" s="8"/>
    </row>
    <row r="121" spans="1:4" ht="15">
      <c r="A121" s="1"/>
      <c r="B121" s="66"/>
      <c r="C121" s="52"/>
      <c r="D121" s="7"/>
    </row>
    <row r="122" spans="1:4" ht="15">
      <c r="A122" s="1"/>
      <c r="B122" s="66"/>
      <c r="C122" s="52"/>
      <c r="D122" s="8"/>
    </row>
    <row r="123" spans="1:4" ht="15">
      <c r="A123" s="1"/>
      <c r="B123" s="66"/>
      <c r="C123" s="52"/>
      <c r="D123" s="2"/>
    </row>
    <row r="124" spans="1:4" ht="15.75" customHeight="1">
      <c r="A124" s="25"/>
      <c r="B124" s="68"/>
      <c r="C124" s="54"/>
      <c r="D124" s="9"/>
    </row>
    <row r="125" spans="1:4" ht="14.25">
      <c r="A125" s="26"/>
      <c r="B125" s="69"/>
      <c r="C125" s="55"/>
      <c r="D125" s="26"/>
    </row>
  </sheetData>
  <mergeCells count="7">
    <mergeCell ref="A7:H7"/>
    <mergeCell ref="D5:E5"/>
    <mergeCell ref="E4:H4"/>
    <mergeCell ref="D1:H1"/>
    <mergeCell ref="D2:H2"/>
    <mergeCell ref="D3:H3"/>
    <mergeCell ref="A6:H6"/>
  </mergeCells>
  <printOptions horizontalCentered="1"/>
  <pageMargins left="0.3937007874015748" right="0" top="0.3937007874015748" bottom="0.3937007874015748" header="0" footer="0.1968503937007874"/>
  <pageSetup horizontalDpi="240" verticalDpi="240" orientation="landscape" paperSize="9" scale="79" r:id="rId1"/>
  <headerFooter alignWithMargins="0">
    <oddFooter>&amp;CStrona &amp;P</oddFooter>
  </headerFooter>
  <rowBreaks count="3" manualBreakCount="3">
    <brk id="36" max="7" man="1"/>
    <brk id="71" max="7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Rysz-Komańska</cp:lastModifiedBy>
  <cp:lastPrinted>2008-05-05T11:08:28Z</cp:lastPrinted>
  <dcterms:created xsi:type="dcterms:W3CDTF">2002-11-06T11:39:12Z</dcterms:created>
  <dcterms:modified xsi:type="dcterms:W3CDTF">2008-05-05T11:08:34Z</dcterms:modified>
  <cp:category/>
  <cp:version/>
  <cp:contentType/>
  <cp:contentStatus/>
</cp:coreProperties>
</file>