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<sst xmlns="http://schemas.openxmlformats.org/spreadsheetml/2006/main" count="102" uniqueCount="51">
  <si>
    <t>Dział</t>
  </si>
  <si>
    <t>Rozdział</t>
  </si>
  <si>
    <t>§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</si>
  <si>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</si>
  <si>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</si>
  <si>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</si>
  <si>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</si>
  <si>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</si>
  <si>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Urzędy naczelnych organów władzy państwowej kontroli i ochrony prawa oraz sądownictwa</t>
  </si>
  <si>
    <t>OPIEKA SPOŁECZNA</t>
  </si>
  <si>
    <t>Składki na ubezpieczenia zdrowotne opłacone za osoby pobierające niektóre świadczenia z pomocy społecznej</t>
  </si>
  <si>
    <t xml:space="preserve">Zasiłki na pomoc w naturze oraz składki na ubezpieczenia społeczne </t>
  </si>
  <si>
    <t>Zasiłki rodzinne, pielęgnacyjne i wychowawcze</t>
  </si>
  <si>
    <t>Ośrodki pomocy społecznej</t>
  </si>
  <si>
    <t>Usługi opiekuńcze i specjalistyczne usługi opiekuńcze</t>
  </si>
  <si>
    <t>GOSPODARKA KOMUNALNA I OCHRONA ŚRODOWISKA</t>
  </si>
  <si>
    <t>Oświetlenie ulic, placów i dróg</t>
  </si>
  <si>
    <t>Razem zadania zlecone:</t>
  </si>
  <si>
    <t>Nazwa działu , rozdziału</t>
  </si>
  <si>
    <t>- wydatki bieżące</t>
  </si>
  <si>
    <t>URZĘDY NACZELNYCH ORGANÓW WŁADZY PAŃSTWOWEJ, KONTROLI  I OCHRONY PRAWA ORAZ SĄDOWNICTWA</t>
  </si>
  <si>
    <t>Urzędy naczelnych organów władzy państwowej, kontroli i ochrony prawa oraz sądownictwa</t>
  </si>
  <si>
    <t>Składki na ubezpieczenia zdrowotne opłacane przez osoby pobierające niektóre świadczenia z pomocy społecznej</t>
  </si>
  <si>
    <t>Zasiłki na pomoc w naturze oraz składki na ubezpieczenia społeczne</t>
  </si>
  <si>
    <t xml:space="preserve">                                                                         Razem zadania zlecone</t>
  </si>
  <si>
    <t>Dochody budżetu państwa związane z realizacją zadań zleconych jednostkom samorządu terytorialnego</t>
  </si>
  <si>
    <t>DOCHODY I WYDATKI ZWIĄZANE Z REALIZACJĄ ZADAŃ Z ZAKRESU ADMINISTRACJI</t>
  </si>
  <si>
    <t xml:space="preserve">   w tym:   - wynagrodzenia i pochodne</t>
  </si>
  <si>
    <t xml:space="preserve"> w tym: wynagrodzenia i pochodne</t>
  </si>
  <si>
    <t>III. Dochody podlegające odprowadzeniu do budżetu państwa</t>
  </si>
  <si>
    <t>wydatki majątkowe</t>
  </si>
  <si>
    <t>Plan na 2003 r.</t>
  </si>
  <si>
    <t>Wykananie 2003 r.</t>
  </si>
  <si>
    <t>%</t>
  </si>
  <si>
    <t>Wykonanie 2003 r.</t>
  </si>
  <si>
    <t>Dotacje celowe otrzymane z budżetu państwa na inwestycje i zakupy inwestycyjne z zakresu administracji rządowej oraz innych zadań zleconych gminom ustawami.</t>
  </si>
  <si>
    <t>RZĄDOWEJ I INNYCH ZADAŃ ZLECONYCH ZA ROK 2003</t>
  </si>
  <si>
    <t>OŚWIATA I WYCHOWANIE</t>
  </si>
  <si>
    <t>Szkoły podstawowe</t>
  </si>
  <si>
    <t>Pozostała działalność</t>
  </si>
  <si>
    <t>Wybory do rad gmin, rad powiatów i sejmików województw oraz referenda gminne, powiatowe i wojewódzkie</t>
  </si>
  <si>
    <t>Referenda krajowe i konstytucyjne</t>
  </si>
  <si>
    <t>wydatki bieżące</t>
  </si>
  <si>
    <t>Razem :</t>
  </si>
  <si>
    <t>I. DOCHODY</t>
  </si>
  <si>
    <t>II. WYDATKI</t>
  </si>
  <si>
    <t>Plan  2003 r.</t>
  </si>
  <si>
    <t>Plan 2003 r.</t>
  </si>
  <si>
    <t>Wójta Gminy Zarszyn</t>
  </si>
  <si>
    <t>z dnia 30.03.2004 r.</t>
  </si>
  <si>
    <t>Załącznik do Zarządzenia nr 84/2004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</si>
</sst>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 indent="2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3" fontId="7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7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5.125" style="34" customWidth="1"/>
    <col min="2" max="2" width="7.375" style="34" customWidth="1"/>
    <col min="3" max="3" width="4.375" style="34" customWidth="1"/>
    <col min="4" max="4" width="50.25390625" style="34" customWidth="1"/>
    <col min="5" max="5" width="13.375" style="34" customWidth="1"/>
    <col min="6" max="6" width="12.875" style="34" customWidth="1"/>
    <col min="7" max="16384" width="9.125" style="34" customWidth="1"/>
  </cols>
  <sheetData>
    <row r="1" spans="4:7" ht="12.75">
      <c r="D1" s="45" t="s">
        <v>50</v>
      </c>
      <c r="E1" s="45"/>
      <c r="F1" s="45"/>
      <c r="G1" s="45"/>
    </row>
    <row r="2" spans="5:7" ht="12.75">
      <c r="E2" s="46" t="s">
        <v>48</v>
      </c>
      <c r="F2" s="46"/>
      <c r="G2" s="46"/>
    </row>
    <row r="3" spans="5:7" ht="12.75">
      <c r="E3" s="46" t="s">
        <v>49</v>
      </c>
      <c r="F3" s="46"/>
      <c r="G3" s="46"/>
    </row>
    <row r="4" ht="12.75">
      <c r="E4" s="39"/>
    </row>
    <row r="5" spans="1:6" ht="12.75">
      <c r="A5" s="47" t="s">
        <v>26</v>
      </c>
      <c r="B5" s="47"/>
      <c r="C5" s="47"/>
      <c r="D5" s="47"/>
      <c r="E5" s="47"/>
      <c r="F5" s="47"/>
    </row>
    <row r="6" spans="1:6" ht="12.75">
      <c r="A6" s="47" t="s">
        <v>36</v>
      </c>
      <c r="B6" s="47"/>
      <c r="C6" s="47"/>
      <c r="D6" s="47"/>
      <c r="E6" s="47"/>
      <c r="F6" s="47"/>
    </row>
    <row r="7" spans="1:2" ht="12.75">
      <c r="A7" s="53" t="s">
        <v>44</v>
      </c>
      <c r="B7" s="53"/>
    </row>
    <row r="8" spans="1:7" s="40" customFormat="1" ht="26.25" customHeight="1">
      <c r="A8" s="12" t="s">
        <v>0</v>
      </c>
      <c r="B8" s="13" t="s">
        <v>1</v>
      </c>
      <c r="C8" s="14" t="s">
        <v>2</v>
      </c>
      <c r="D8" s="12" t="s">
        <v>3</v>
      </c>
      <c r="E8" s="12" t="s">
        <v>46</v>
      </c>
      <c r="F8" s="15" t="s">
        <v>32</v>
      </c>
      <c r="G8" s="12" t="s">
        <v>33</v>
      </c>
    </row>
    <row r="9" spans="1:7" s="32" customFormat="1" ht="12.75" customHeight="1">
      <c r="A9" s="16">
        <v>750</v>
      </c>
      <c r="B9" s="16"/>
      <c r="C9" s="16"/>
      <c r="D9" s="17" t="s">
        <v>4</v>
      </c>
      <c r="E9" s="22">
        <v>75220</v>
      </c>
      <c r="F9" s="27">
        <f>F10</f>
        <v>75220</v>
      </c>
      <c r="G9" s="41">
        <f>F9/E9*100</f>
        <v>100</v>
      </c>
    </row>
    <row r="10" spans="1:7" ht="12" customHeight="1">
      <c r="A10" s="1"/>
      <c r="B10" s="2">
        <v>75011</v>
      </c>
      <c r="C10" s="1"/>
      <c r="D10" s="3" t="s">
        <v>5</v>
      </c>
      <c r="E10" s="23">
        <v>75220</v>
      </c>
      <c r="F10" s="28">
        <f>F11</f>
        <v>75220</v>
      </c>
      <c r="G10" s="41">
        <f aca="true" t="shared" si="0" ref="G10:G39">F10/E10*100</f>
        <v>100</v>
      </c>
    </row>
    <row r="11" spans="1:7" ht="37.5" customHeight="1">
      <c r="A11" s="1"/>
      <c r="B11" s="1"/>
      <c r="C11" s="1">
        <v>201</v>
      </c>
      <c r="D11" s="4" t="s">
        <v>6</v>
      </c>
      <c r="E11" s="24">
        <v>75220</v>
      </c>
      <c r="F11" s="28">
        <v>75220</v>
      </c>
      <c r="G11" s="41">
        <f t="shared" si="0"/>
        <v>100</v>
      </c>
    </row>
    <row r="12" spans="1:7" s="32" customFormat="1" ht="36.75" customHeight="1">
      <c r="A12" s="16">
        <v>751</v>
      </c>
      <c r="B12" s="16"/>
      <c r="C12" s="16"/>
      <c r="D12" s="17" t="s">
        <v>7</v>
      </c>
      <c r="E12" s="27">
        <f>E13+E15+E17</f>
        <v>24412</v>
      </c>
      <c r="F12" s="27">
        <f>F13+F15+F17</f>
        <v>24411</v>
      </c>
      <c r="G12" s="41">
        <f t="shared" si="0"/>
        <v>99.99590365394069</v>
      </c>
    </row>
    <row r="13" spans="1:7" ht="24" customHeight="1">
      <c r="A13" s="1"/>
      <c r="B13" s="2">
        <v>75101</v>
      </c>
      <c r="C13" s="1"/>
      <c r="D13" s="3" t="s">
        <v>8</v>
      </c>
      <c r="E13" s="28">
        <f>E14</f>
        <v>1322</v>
      </c>
      <c r="F13" s="28">
        <f>F14</f>
        <v>1322</v>
      </c>
      <c r="G13" s="41">
        <f t="shared" si="0"/>
        <v>100</v>
      </c>
    </row>
    <row r="14" spans="1:7" ht="37.5" customHeight="1">
      <c r="A14" s="1"/>
      <c r="B14" s="1"/>
      <c r="C14" s="1">
        <v>201</v>
      </c>
      <c r="D14" s="4" t="s">
        <v>6</v>
      </c>
      <c r="E14" s="24">
        <v>1322</v>
      </c>
      <c r="F14" s="28">
        <v>1322</v>
      </c>
      <c r="G14" s="41">
        <f t="shared" si="0"/>
        <v>100</v>
      </c>
    </row>
    <row r="15" spans="1:7" s="42" customFormat="1" ht="24.75" customHeight="1">
      <c r="A15" s="2"/>
      <c r="B15" s="2">
        <v>75109</v>
      </c>
      <c r="C15" s="2"/>
      <c r="D15" s="3" t="s">
        <v>40</v>
      </c>
      <c r="E15" s="30">
        <f>E16</f>
        <v>1806</v>
      </c>
      <c r="F15" s="30">
        <f>F16</f>
        <v>1806</v>
      </c>
      <c r="G15" s="41">
        <f t="shared" si="0"/>
        <v>100</v>
      </c>
    </row>
    <row r="16" spans="1:7" ht="36.75" customHeight="1">
      <c r="A16" s="1"/>
      <c r="B16" s="1"/>
      <c r="C16" s="1">
        <v>201</v>
      </c>
      <c r="D16" s="4" t="s">
        <v>6</v>
      </c>
      <c r="E16" s="24">
        <v>1806</v>
      </c>
      <c r="F16" s="28">
        <v>1806</v>
      </c>
      <c r="G16" s="41">
        <f t="shared" si="0"/>
        <v>100</v>
      </c>
    </row>
    <row r="17" spans="1:7" s="42" customFormat="1" ht="12.75" customHeight="1">
      <c r="A17" s="2"/>
      <c r="B17" s="2">
        <v>75110</v>
      </c>
      <c r="C17" s="2"/>
      <c r="D17" s="3" t="s">
        <v>41</v>
      </c>
      <c r="E17" s="30">
        <f>E18</f>
        <v>21284</v>
      </c>
      <c r="F17" s="30">
        <f>F18</f>
        <v>21283</v>
      </c>
      <c r="G17" s="41">
        <f t="shared" si="0"/>
        <v>99.99530163503101</v>
      </c>
    </row>
    <row r="18" spans="1:7" ht="37.5" customHeight="1">
      <c r="A18" s="1"/>
      <c r="B18" s="1"/>
      <c r="C18" s="1">
        <v>201</v>
      </c>
      <c r="D18" s="4" t="s">
        <v>6</v>
      </c>
      <c r="E18" s="24">
        <v>21284</v>
      </c>
      <c r="F18" s="28">
        <v>21283</v>
      </c>
      <c r="G18" s="41">
        <f t="shared" si="0"/>
        <v>99.99530163503101</v>
      </c>
    </row>
    <row r="19" spans="1:7" s="32" customFormat="1" ht="12.75" customHeight="1">
      <c r="A19" s="16">
        <v>801</v>
      </c>
      <c r="B19" s="16"/>
      <c r="C19" s="16"/>
      <c r="D19" s="17" t="s">
        <v>37</v>
      </c>
      <c r="E19" s="22">
        <f>E20</f>
        <v>4226</v>
      </c>
      <c r="F19" s="22">
        <f>F20</f>
        <v>4226</v>
      </c>
      <c r="G19" s="41">
        <f t="shared" si="0"/>
        <v>100</v>
      </c>
    </row>
    <row r="20" spans="1:7" s="33" customFormat="1" ht="12" customHeight="1">
      <c r="A20" s="20"/>
      <c r="B20" s="20">
        <v>80101</v>
      </c>
      <c r="C20" s="20"/>
      <c r="D20" s="21" t="s">
        <v>38</v>
      </c>
      <c r="E20" s="25">
        <f>E21</f>
        <v>4226</v>
      </c>
      <c r="F20" s="25">
        <f>F21</f>
        <v>4226</v>
      </c>
      <c r="G20" s="41">
        <f t="shared" si="0"/>
        <v>100</v>
      </c>
    </row>
    <row r="21" spans="1:7" ht="38.25" customHeight="1">
      <c r="A21" s="1"/>
      <c r="B21" s="1"/>
      <c r="C21" s="1">
        <v>201</v>
      </c>
      <c r="D21" s="4" t="s">
        <v>6</v>
      </c>
      <c r="E21" s="24">
        <v>4226</v>
      </c>
      <c r="F21" s="28">
        <v>4226</v>
      </c>
      <c r="G21" s="41">
        <f t="shared" si="0"/>
        <v>100</v>
      </c>
    </row>
    <row r="22" spans="1:7" s="32" customFormat="1" ht="12" customHeight="1">
      <c r="A22" s="16">
        <v>853</v>
      </c>
      <c r="B22" s="16"/>
      <c r="C22" s="16"/>
      <c r="D22" s="17" t="s">
        <v>9</v>
      </c>
      <c r="E22" s="27">
        <f>E23+E25+E27+E29+E31+E33</f>
        <v>730388</v>
      </c>
      <c r="F22" s="27">
        <f>F23+F25+F27+F29+F31+F33</f>
        <v>728452</v>
      </c>
      <c r="G22" s="41">
        <f t="shared" si="0"/>
        <v>99.73493540419612</v>
      </c>
    </row>
    <row r="23" spans="1:7" s="42" customFormat="1" ht="26.25" customHeight="1">
      <c r="A23" s="2"/>
      <c r="B23" s="2">
        <v>85313</v>
      </c>
      <c r="C23" s="2"/>
      <c r="D23" s="3" t="s">
        <v>10</v>
      </c>
      <c r="E23" s="30">
        <f>E24</f>
        <v>26000</v>
      </c>
      <c r="F23" s="30">
        <f>F24</f>
        <v>24161</v>
      </c>
      <c r="G23" s="41">
        <f t="shared" si="0"/>
        <v>92.92692307692307</v>
      </c>
    </row>
    <row r="24" spans="1:7" ht="37.5" customHeight="1">
      <c r="A24" s="1"/>
      <c r="B24" s="2"/>
      <c r="C24" s="1">
        <v>201</v>
      </c>
      <c r="D24" s="4" t="s">
        <v>6</v>
      </c>
      <c r="E24" s="24">
        <v>26000</v>
      </c>
      <c r="F24" s="28">
        <v>24161</v>
      </c>
      <c r="G24" s="41">
        <f t="shared" si="0"/>
        <v>92.92692307692307</v>
      </c>
    </row>
    <row r="25" spans="1:7" s="42" customFormat="1" ht="25.5" customHeight="1">
      <c r="A25" s="2"/>
      <c r="B25" s="2">
        <v>85314</v>
      </c>
      <c r="C25" s="2"/>
      <c r="D25" s="3" t="s">
        <v>11</v>
      </c>
      <c r="E25" s="30">
        <f>E26</f>
        <v>536902</v>
      </c>
      <c r="F25" s="30">
        <f>F26</f>
        <v>536902</v>
      </c>
      <c r="G25" s="41">
        <f t="shared" si="0"/>
        <v>100</v>
      </c>
    </row>
    <row r="26" spans="1:7" ht="39" customHeight="1">
      <c r="A26" s="1"/>
      <c r="B26" s="1"/>
      <c r="C26" s="1">
        <v>201</v>
      </c>
      <c r="D26" s="4" t="s">
        <v>6</v>
      </c>
      <c r="E26" s="24">
        <v>536902</v>
      </c>
      <c r="F26" s="28">
        <v>536902</v>
      </c>
      <c r="G26" s="41">
        <f t="shared" si="0"/>
        <v>100</v>
      </c>
    </row>
    <row r="27" spans="1:7" s="42" customFormat="1" ht="12" customHeight="1">
      <c r="A27" s="2"/>
      <c r="B27" s="2">
        <v>85316</v>
      </c>
      <c r="C27" s="2"/>
      <c r="D27" s="3" t="s">
        <v>12</v>
      </c>
      <c r="E27" s="30">
        <f>E28</f>
        <v>31636</v>
      </c>
      <c r="F27" s="30">
        <f>F28</f>
        <v>31636</v>
      </c>
      <c r="G27" s="41">
        <f t="shared" si="0"/>
        <v>100</v>
      </c>
    </row>
    <row r="28" spans="1:7" ht="37.5" customHeight="1">
      <c r="A28" s="1"/>
      <c r="B28" s="1"/>
      <c r="C28" s="1">
        <v>201</v>
      </c>
      <c r="D28" s="4" t="s">
        <v>6</v>
      </c>
      <c r="E28" s="24">
        <v>31636</v>
      </c>
      <c r="F28" s="28">
        <v>31636</v>
      </c>
      <c r="G28" s="41">
        <f t="shared" si="0"/>
        <v>100</v>
      </c>
    </row>
    <row r="29" spans="1:7" s="42" customFormat="1" ht="12.75" customHeight="1">
      <c r="A29" s="2"/>
      <c r="B29" s="2">
        <v>85319</v>
      </c>
      <c r="C29" s="2"/>
      <c r="D29" s="3" t="s">
        <v>13</v>
      </c>
      <c r="E29" s="30">
        <f>E30</f>
        <v>116200</v>
      </c>
      <c r="F29" s="30">
        <f>F30</f>
        <v>116200</v>
      </c>
      <c r="G29" s="41">
        <f t="shared" si="0"/>
        <v>100</v>
      </c>
    </row>
    <row r="30" spans="1:7" ht="39" customHeight="1">
      <c r="A30" s="1"/>
      <c r="B30" s="1"/>
      <c r="C30" s="1">
        <v>201</v>
      </c>
      <c r="D30" s="4" t="s">
        <v>6</v>
      </c>
      <c r="E30" s="24">
        <v>116200</v>
      </c>
      <c r="F30" s="28">
        <v>116200</v>
      </c>
      <c r="G30" s="41">
        <f t="shared" si="0"/>
        <v>100</v>
      </c>
    </row>
    <row r="31" spans="1:7" s="42" customFormat="1" ht="14.25" customHeight="1">
      <c r="A31" s="2"/>
      <c r="B31" s="2">
        <v>85328</v>
      </c>
      <c r="C31" s="2"/>
      <c r="D31" s="3" t="s">
        <v>14</v>
      </c>
      <c r="E31" s="30">
        <f>E32</f>
        <v>14700</v>
      </c>
      <c r="F31" s="30">
        <f>F32</f>
        <v>14603</v>
      </c>
      <c r="G31" s="41">
        <f t="shared" si="0"/>
        <v>99.34013605442176</v>
      </c>
    </row>
    <row r="32" spans="1:7" ht="38.25" customHeight="1">
      <c r="A32" s="1"/>
      <c r="B32" s="2"/>
      <c r="C32" s="1">
        <v>201</v>
      </c>
      <c r="D32" s="4" t="s">
        <v>6</v>
      </c>
      <c r="E32" s="24">
        <v>14700</v>
      </c>
      <c r="F32" s="28">
        <v>14603</v>
      </c>
      <c r="G32" s="41">
        <f t="shared" si="0"/>
        <v>99.34013605442176</v>
      </c>
    </row>
    <row r="33" spans="1:7" s="42" customFormat="1" ht="13.5" customHeight="1">
      <c r="A33" s="2"/>
      <c r="B33" s="2">
        <v>85395</v>
      </c>
      <c r="C33" s="2"/>
      <c r="D33" s="3" t="s">
        <v>39</v>
      </c>
      <c r="E33" s="23">
        <f>E34</f>
        <v>4950</v>
      </c>
      <c r="F33" s="23">
        <f>F34</f>
        <v>4950</v>
      </c>
      <c r="G33" s="41">
        <f t="shared" si="0"/>
        <v>100</v>
      </c>
    </row>
    <row r="34" spans="1:7" ht="39" customHeight="1">
      <c r="A34" s="1"/>
      <c r="B34" s="2"/>
      <c r="C34" s="1">
        <v>201</v>
      </c>
      <c r="D34" s="4" t="s">
        <v>6</v>
      </c>
      <c r="E34" s="24">
        <v>4950</v>
      </c>
      <c r="F34" s="28">
        <v>4950</v>
      </c>
      <c r="G34" s="41">
        <f t="shared" si="0"/>
        <v>100</v>
      </c>
    </row>
    <row r="35" spans="1:7" s="32" customFormat="1" ht="12.75" customHeight="1">
      <c r="A35" s="16">
        <v>900</v>
      </c>
      <c r="B35" s="16"/>
      <c r="C35" s="16"/>
      <c r="D35" s="17" t="s">
        <v>15</v>
      </c>
      <c r="E35" s="27">
        <f>E36</f>
        <v>71700</v>
      </c>
      <c r="F35" s="27">
        <f>F36</f>
        <v>71700</v>
      </c>
      <c r="G35" s="41">
        <f t="shared" si="0"/>
        <v>100</v>
      </c>
    </row>
    <row r="36" spans="1:7" s="42" customFormat="1" ht="13.5" customHeight="1">
      <c r="A36" s="2"/>
      <c r="B36" s="2">
        <v>90015</v>
      </c>
      <c r="C36" s="2"/>
      <c r="D36" s="3" t="s">
        <v>16</v>
      </c>
      <c r="E36" s="30">
        <f>E37+E38</f>
        <v>71700</v>
      </c>
      <c r="F36" s="30">
        <f>F37+F38</f>
        <v>71700</v>
      </c>
      <c r="G36" s="41">
        <f t="shared" si="0"/>
        <v>100</v>
      </c>
    </row>
    <row r="37" spans="1:7" ht="38.25" customHeight="1">
      <c r="A37" s="1"/>
      <c r="B37" s="1"/>
      <c r="C37" s="1">
        <v>201</v>
      </c>
      <c r="D37" s="4" t="s">
        <v>6</v>
      </c>
      <c r="E37" s="24">
        <v>56700</v>
      </c>
      <c r="F37" s="28">
        <v>56700</v>
      </c>
      <c r="G37" s="41">
        <f t="shared" si="0"/>
        <v>100</v>
      </c>
    </row>
    <row r="38" spans="1:7" ht="39.75" customHeight="1">
      <c r="A38" s="1"/>
      <c r="B38" s="1"/>
      <c r="C38" s="1">
        <v>631</v>
      </c>
      <c r="D38" s="4" t="s">
        <v>35</v>
      </c>
      <c r="E38" s="24">
        <v>15000</v>
      </c>
      <c r="F38" s="28">
        <v>15000</v>
      </c>
      <c r="G38" s="41">
        <f t="shared" si="0"/>
        <v>100</v>
      </c>
    </row>
    <row r="39" spans="1:7" s="32" customFormat="1" ht="14.25">
      <c r="A39" s="50" t="s">
        <v>17</v>
      </c>
      <c r="B39" s="51"/>
      <c r="C39" s="51"/>
      <c r="D39" s="52"/>
      <c r="E39" s="27">
        <f>E9+E12+E19+E22+E35</f>
        <v>905946</v>
      </c>
      <c r="F39" s="27">
        <f>F9+F12+F19+F22+F35</f>
        <v>904009</v>
      </c>
      <c r="G39" s="41">
        <f t="shared" si="0"/>
        <v>99.78619034688602</v>
      </c>
    </row>
    <row r="40" spans="1:5" ht="14.25">
      <c r="A40" s="5"/>
      <c r="B40" s="5"/>
      <c r="C40" s="5"/>
      <c r="D40" s="5"/>
      <c r="E40" s="6"/>
    </row>
    <row r="41" spans="1:3" ht="12.75">
      <c r="A41" s="47" t="s">
        <v>45</v>
      </c>
      <c r="B41" s="47"/>
      <c r="C41" s="19"/>
    </row>
    <row r="43" spans="1:7" s="40" customFormat="1" ht="24.75" customHeight="1">
      <c r="A43" s="12" t="s">
        <v>0</v>
      </c>
      <c r="B43" s="12" t="s">
        <v>1</v>
      </c>
      <c r="C43" s="12"/>
      <c r="D43" s="12" t="s">
        <v>18</v>
      </c>
      <c r="E43" s="12" t="s">
        <v>47</v>
      </c>
      <c r="F43" s="12" t="s">
        <v>34</v>
      </c>
      <c r="G43" s="12" t="s">
        <v>33</v>
      </c>
    </row>
    <row r="44" spans="1:7" s="32" customFormat="1" ht="12.75" customHeight="1">
      <c r="A44" s="16">
        <v>750</v>
      </c>
      <c r="B44" s="18"/>
      <c r="C44" s="18"/>
      <c r="D44" s="17" t="s">
        <v>4</v>
      </c>
      <c r="E44" s="27">
        <f>E45</f>
        <v>75220</v>
      </c>
      <c r="F44" s="27">
        <f>F45</f>
        <v>75220</v>
      </c>
      <c r="G44" s="41">
        <f>F44/E44*100</f>
        <v>100</v>
      </c>
    </row>
    <row r="45" spans="1:7" s="42" customFormat="1" ht="13.5" customHeight="1">
      <c r="A45" s="2"/>
      <c r="B45" s="8">
        <v>75011</v>
      </c>
      <c r="C45" s="8"/>
      <c r="D45" s="3" t="s">
        <v>5</v>
      </c>
      <c r="E45" s="30">
        <f>E46</f>
        <v>75220</v>
      </c>
      <c r="F45" s="30">
        <f>F46</f>
        <v>75220</v>
      </c>
      <c r="G45" s="41">
        <f aca="true" t="shared" si="1" ref="G45:G77">F45/E45*100</f>
        <v>100</v>
      </c>
    </row>
    <row r="46" spans="1:7" ht="12" customHeight="1">
      <c r="A46" s="1"/>
      <c r="B46" s="7"/>
      <c r="C46" s="7"/>
      <c r="D46" s="4" t="s">
        <v>19</v>
      </c>
      <c r="E46" s="24">
        <v>75220</v>
      </c>
      <c r="F46" s="28">
        <v>75220</v>
      </c>
      <c r="G46" s="41">
        <f t="shared" si="1"/>
        <v>100</v>
      </c>
    </row>
    <row r="47" spans="1:7" ht="13.5" customHeight="1">
      <c r="A47" s="1"/>
      <c r="B47" s="7"/>
      <c r="C47" s="7"/>
      <c r="D47" s="4" t="s">
        <v>27</v>
      </c>
      <c r="E47" s="24">
        <v>65720</v>
      </c>
      <c r="F47" s="28">
        <v>65720</v>
      </c>
      <c r="G47" s="41">
        <f t="shared" si="1"/>
        <v>100</v>
      </c>
    </row>
    <row r="48" spans="1:7" s="32" customFormat="1" ht="38.25" customHeight="1">
      <c r="A48" s="16">
        <v>751</v>
      </c>
      <c r="B48" s="18"/>
      <c r="C48" s="18"/>
      <c r="D48" s="17" t="s">
        <v>20</v>
      </c>
      <c r="E48" s="27">
        <f>E49+E51+E54</f>
        <v>24412</v>
      </c>
      <c r="F48" s="27">
        <f>F49+F51+F54</f>
        <v>24411</v>
      </c>
      <c r="G48" s="41">
        <f t="shared" si="1"/>
        <v>99.99590365394069</v>
      </c>
    </row>
    <row r="49" spans="1:7" s="42" customFormat="1" ht="27" customHeight="1">
      <c r="A49" s="2"/>
      <c r="B49" s="8">
        <v>75101</v>
      </c>
      <c r="C49" s="8"/>
      <c r="D49" s="3" t="s">
        <v>21</v>
      </c>
      <c r="E49" s="30">
        <f>E50</f>
        <v>1322</v>
      </c>
      <c r="F49" s="30">
        <f>F50</f>
        <v>1322</v>
      </c>
      <c r="G49" s="41">
        <f t="shared" si="1"/>
        <v>100</v>
      </c>
    </row>
    <row r="50" spans="1:7" ht="12.75" customHeight="1">
      <c r="A50" s="1"/>
      <c r="B50" s="7"/>
      <c r="C50" s="7"/>
      <c r="D50" s="4" t="s">
        <v>19</v>
      </c>
      <c r="E50" s="24">
        <v>1322</v>
      </c>
      <c r="F50" s="28">
        <v>1322</v>
      </c>
      <c r="G50" s="41">
        <f t="shared" si="1"/>
        <v>100</v>
      </c>
    </row>
    <row r="51" spans="1:7" s="33" customFormat="1" ht="26.25" customHeight="1">
      <c r="A51" s="20"/>
      <c r="B51" s="26">
        <v>75109</v>
      </c>
      <c r="C51" s="26"/>
      <c r="D51" s="3" t="s">
        <v>40</v>
      </c>
      <c r="E51" s="29">
        <f>E52</f>
        <v>1806</v>
      </c>
      <c r="F51" s="29">
        <f>F52</f>
        <v>1806</v>
      </c>
      <c r="G51" s="41">
        <f t="shared" si="1"/>
        <v>100</v>
      </c>
    </row>
    <row r="52" spans="1:7" ht="12.75" customHeight="1">
      <c r="A52" s="1"/>
      <c r="B52" s="7"/>
      <c r="C52" s="7"/>
      <c r="D52" s="4" t="s">
        <v>42</v>
      </c>
      <c r="E52" s="24">
        <v>1806</v>
      </c>
      <c r="F52" s="28">
        <v>1806</v>
      </c>
      <c r="G52" s="41">
        <f t="shared" si="1"/>
        <v>100</v>
      </c>
    </row>
    <row r="53" spans="1:7" ht="12.75" customHeight="1">
      <c r="A53" s="1"/>
      <c r="B53" s="7"/>
      <c r="C53" s="7"/>
      <c r="D53" s="4" t="s">
        <v>28</v>
      </c>
      <c r="E53" s="24">
        <v>380</v>
      </c>
      <c r="F53" s="28">
        <v>380</v>
      </c>
      <c r="G53" s="41">
        <f t="shared" si="1"/>
        <v>100</v>
      </c>
    </row>
    <row r="54" spans="1:7" s="42" customFormat="1" ht="13.5" customHeight="1">
      <c r="A54" s="2"/>
      <c r="B54" s="8">
        <v>75110</v>
      </c>
      <c r="C54" s="8"/>
      <c r="D54" s="3" t="s">
        <v>41</v>
      </c>
      <c r="E54" s="30">
        <f>E55</f>
        <v>21284</v>
      </c>
      <c r="F54" s="30">
        <f>F55</f>
        <v>21283</v>
      </c>
      <c r="G54" s="41">
        <f t="shared" si="1"/>
        <v>99.99530163503101</v>
      </c>
    </row>
    <row r="55" spans="1:7" ht="15" customHeight="1">
      <c r="A55" s="1"/>
      <c r="B55" s="7"/>
      <c r="C55" s="7"/>
      <c r="D55" s="4" t="s">
        <v>42</v>
      </c>
      <c r="E55" s="24">
        <v>21284</v>
      </c>
      <c r="F55" s="28">
        <v>21283</v>
      </c>
      <c r="G55" s="41">
        <f t="shared" si="1"/>
        <v>99.99530163503101</v>
      </c>
    </row>
    <row r="56" spans="1:7" s="32" customFormat="1" ht="13.5" customHeight="1">
      <c r="A56" s="16">
        <v>801</v>
      </c>
      <c r="B56" s="18"/>
      <c r="C56" s="18"/>
      <c r="D56" s="17" t="s">
        <v>37</v>
      </c>
      <c r="E56" s="22">
        <f>E57</f>
        <v>4226</v>
      </c>
      <c r="F56" s="22">
        <f>F57</f>
        <v>4226</v>
      </c>
      <c r="G56" s="41">
        <f t="shared" si="1"/>
        <v>100</v>
      </c>
    </row>
    <row r="57" spans="1:7" s="33" customFormat="1" ht="14.25" customHeight="1">
      <c r="A57" s="20"/>
      <c r="B57" s="26">
        <v>80101</v>
      </c>
      <c r="C57" s="26"/>
      <c r="D57" s="33" t="s">
        <v>38</v>
      </c>
      <c r="E57" s="25">
        <f>E58</f>
        <v>4226</v>
      </c>
      <c r="F57" s="25">
        <f>F58</f>
        <v>4226</v>
      </c>
      <c r="G57" s="41">
        <f t="shared" si="1"/>
        <v>100</v>
      </c>
    </row>
    <row r="58" spans="1:7" ht="15" customHeight="1">
      <c r="A58" s="1"/>
      <c r="B58" s="7"/>
      <c r="C58" s="7"/>
      <c r="D58" s="4" t="s">
        <v>42</v>
      </c>
      <c r="E58" s="24">
        <v>4226</v>
      </c>
      <c r="F58" s="28">
        <v>4226</v>
      </c>
      <c r="G58" s="41">
        <f t="shared" si="1"/>
        <v>100</v>
      </c>
    </row>
    <row r="59" spans="1:7" s="32" customFormat="1" ht="14.25" customHeight="1">
      <c r="A59" s="16">
        <v>853</v>
      </c>
      <c r="B59" s="18"/>
      <c r="C59" s="18"/>
      <c r="D59" s="17" t="s">
        <v>9</v>
      </c>
      <c r="E59" s="27">
        <f>E60+E62+E64+E66+E69+E71</f>
        <v>730388</v>
      </c>
      <c r="F59" s="27">
        <f>F60+F62+F64+F66+F69+F71</f>
        <v>728452</v>
      </c>
      <c r="G59" s="41">
        <f t="shared" si="1"/>
        <v>99.73493540419612</v>
      </c>
    </row>
    <row r="60" spans="1:7" s="42" customFormat="1" ht="27" customHeight="1">
      <c r="A60" s="2"/>
      <c r="B60" s="8">
        <v>85313</v>
      </c>
      <c r="C60" s="8"/>
      <c r="D60" s="3" t="s">
        <v>22</v>
      </c>
      <c r="E60" s="30">
        <f>E61</f>
        <v>26000</v>
      </c>
      <c r="F60" s="30">
        <f>F61</f>
        <v>24161</v>
      </c>
      <c r="G60" s="41">
        <f t="shared" si="1"/>
        <v>92.92692307692307</v>
      </c>
    </row>
    <row r="61" spans="1:7" ht="12.75" customHeight="1">
      <c r="A61" s="1"/>
      <c r="B61" s="7"/>
      <c r="C61" s="7"/>
      <c r="D61" s="4" t="s">
        <v>19</v>
      </c>
      <c r="E61" s="24">
        <v>26000</v>
      </c>
      <c r="F61" s="28">
        <v>24161</v>
      </c>
      <c r="G61" s="41">
        <f t="shared" si="1"/>
        <v>92.92692307692307</v>
      </c>
    </row>
    <row r="62" spans="1:7" s="42" customFormat="1" ht="24.75" customHeight="1">
      <c r="A62" s="2"/>
      <c r="B62" s="8">
        <v>85314</v>
      </c>
      <c r="C62" s="8"/>
      <c r="D62" s="3" t="s">
        <v>23</v>
      </c>
      <c r="E62" s="30">
        <f>E63</f>
        <v>536902</v>
      </c>
      <c r="F62" s="30">
        <f>F63</f>
        <v>536902</v>
      </c>
      <c r="G62" s="41">
        <f t="shared" si="1"/>
        <v>100</v>
      </c>
    </row>
    <row r="63" spans="1:7" ht="13.5" customHeight="1">
      <c r="A63" s="1"/>
      <c r="B63" s="7"/>
      <c r="C63" s="7"/>
      <c r="D63" s="4" t="s">
        <v>19</v>
      </c>
      <c r="E63" s="24">
        <v>536902</v>
      </c>
      <c r="F63" s="28">
        <v>536902</v>
      </c>
      <c r="G63" s="41">
        <f t="shared" si="1"/>
        <v>100</v>
      </c>
    </row>
    <row r="64" spans="1:7" s="42" customFormat="1" ht="14.25" customHeight="1">
      <c r="A64" s="2"/>
      <c r="B64" s="8">
        <v>85316</v>
      </c>
      <c r="C64" s="8"/>
      <c r="D64" s="3" t="s">
        <v>12</v>
      </c>
      <c r="E64" s="30">
        <f>E65</f>
        <v>31636</v>
      </c>
      <c r="F64" s="30">
        <f>F65</f>
        <v>31636</v>
      </c>
      <c r="G64" s="41">
        <f t="shared" si="1"/>
        <v>100</v>
      </c>
    </row>
    <row r="65" spans="1:7" ht="12" customHeight="1">
      <c r="A65" s="1"/>
      <c r="B65" s="7"/>
      <c r="C65" s="7"/>
      <c r="D65" s="4" t="s">
        <v>19</v>
      </c>
      <c r="E65" s="24">
        <v>31636</v>
      </c>
      <c r="F65" s="28">
        <v>31636</v>
      </c>
      <c r="G65" s="41">
        <f t="shared" si="1"/>
        <v>100</v>
      </c>
    </row>
    <row r="66" spans="1:7" s="42" customFormat="1" ht="14.25" customHeight="1">
      <c r="A66" s="2"/>
      <c r="B66" s="8">
        <v>85319</v>
      </c>
      <c r="C66" s="8"/>
      <c r="D66" s="3" t="s">
        <v>13</v>
      </c>
      <c r="E66" s="30">
        <f>E67</f>
        <v>116200</v>
      </c>
      <c r="F66" s="30">
        <f>F67</f>
        <v>116200</v>
      </c>
      <c r="G66" s="41">
        <f t="shared" si="1"/>
        <v>100</v>
      </c>
    </row>
    <row r="67" spans="1:7" ht="13.5" customHeight="1">
      <c r="A67" s="1"/>
      <c r="B67" s="7"/>
      <c r="C67" s="7"/>
      <c r="D67" s="4" t="s">
        <v>19</v>
      </c>
      <c r="E67" s="24">
        <v>116200</v>
      </c>
      <c r="F67" s="28">
        <v>116200</v>
      </c>
      <c r="G67" s="41">
        <f t="shared" si="1"/>
        <v>100</v>
      </c>
    </row>
    <row r="68" spans="1:7" ht="13.5" customHeight="1">
      <c r="A68" s="1"/>
      <c r="B68" s="7"/>
      <c r="C68" s="7"/>
      <c r="D68" s="4" t="s">
        <v>28</v>
      </c>
      <c r="E68" s="24">
        <v>101644</v>
      </c>
      <c r="F68" s="28">
        <v>101644</v>
      </c>
      <c r="G68" s="41">
        <f t="shared" si="1"/>
        <v>100</v>
      </c>
    </row>
    <row r="69" spans="1:7" s="42" customFormat="1" ht="15" customHeight="1">
      <c r="A69" s="2"/>
      <c r="B69" s="8">
        <v>85328</v>
      </c>
      <c r="C69" s="8"/>
      <c r="D69" s="3" t="s">
        <v>14</v>
      </c>
      <c r="E69" s="30">
        <f>E70</f>
        <v>14700</v>
      </c>
      <c r="F69" s="30">
        <f>F70</f>
        <v>14603</v>
      </c>
      <c r="G69" s="41">
        <f t="shared" si="1"/>
        <v>99.34013605442176</v>
      </c>
    </row>
    <row r="70" spans="1:7" ht="14.25" customHeight="1">
      <c r="A70" s="1"/>
      <c r="B70" s="7"/>
      <c r="C70" s="7"/>
      <c r="D70" s="4" t="s">
        <v>19</v>
      </c>
      <c r="E70" s="24">
        <v>14700</v>
      </c>
      <c r="F70" s="28">
        <v>14603</v>
      </c>
      <c r="G70" s="41">
        <f t="shared" si="1"/>
        <v>99.34013605442176</v>
      </c>
    </row>
    <row r="71" spans="1:7" s="42" customFormat="1" ht="14.25" customHeight="1">
      <c r="A71" s="2"/>
      <c r="B71" s="8">
        <v>85395</v>
      </c>
      <c r="C71" s="8"/>
      <c r="D71" s="3" t="s">
        <v>39</v>
      </c>
      <c r="E71" s="23">
        <f>E72</f>
        <v>4950</v>
      </c>
      <c r="F71" s="23">
        <f>F72</f>
        <v>4950</v>
      </c>
      <c r="G71" s="41">
        <f t="shared" si="1"/>
        <v>100</v>
      </c>
    </row>
    <row r="72" spans="1:7" ht="14.25" customHeight="1">
      <c r="A72" s="1"/>
      <c r="B72" s="7"/>
      <c r="C72" s="7"/>
      <c r="D72" s="4" t="s">
        <v>42</v>
      </c>
      <c r="E72" s="24">
        <v>4950</v>
      </c>
      <c r="F72" s="28">
        <v>4950</v>
      </c>
      <c r="G72" s="41">
        <f t="shared" si="1"/>
        <v>100</v>
      </c>
    </row>
    <row r="73" spans="1:7" s="32" customFormat="1" ht="13.5" customHeight="1">
      <c r="A73" s="16">
        <v>900</v>
      </c>
      <c r="B73" s="18"/>
      <c r="C73" s="18"/>
      <c r="D73" s="17" t="s">
        <v>15</v>
      </c>
      <c r="E73" s="27">
        <f>E74</f>
        <v>71700</v>
      </c>
      <c r="F73" s="27">
        <f>F74</f>
        <v>71700</v>
      </c>
      <c r="G73" s="41">
        <f t="shared" si="1"/>
        <v>100</v>
      </c>
    </row>
    <row r="74" spans="1:7" s="42" customFormat="1" ht="13.5" customHeight="1">
      <c r="A74" s="2"/>
      <c r="B74" s="8">
        <v>90015</v>
      </c>
      <c r="C74" s="8"/>
      <c r="D74" s="3" t="s">
        <v>16</v>
      </c>
      <c r="E74" s="30">
        <f>E75+E76</f>
        <v>71700</v>
      </c>
      <c r="F74" s="30">
        <f>F75+F76</f>
        <v>71700</v>
      </c>
      <c r="G74" s="41">
        <f t="shared" si="1"/>
        <v>100</v>
      </c>
    </row>
    <row r="75" spans="1:7" ht="12" customHeight="1">
      <c r="A75" s="1"/>
      <c r="B75" s="7"/>
      <c r="C75" s="7"/>
      <c r="D75" s="4" t="s">
        <v>19</v>
      </c>
      <c r="E75" s="24">
        <v>56700</v>
      </c>
      <c r="F75" s="28">
        <v>56700</v>
      </c>
      <c r="G75" s="41">
        <f t="shared" si="1"/>
        <v>100</v>
      </c>
    </row>
    <row r="76" spans="1:7" ht="15" customHeight="1">
      <c r="A76" s="1"/>
      <c r="B76" s="7"/>
      <c r="C76" s="7"/>
      <c r="D76" s="4" t="s">
        <v>30</v>
      </c>
      <c r="E76" s="24">
        <v>15000</v>
      </c>
      <c r="F76" s="28">
        <v>15000</v>
      </c>
      <c r="G76" s="41">
        <f t="shared" si="1"/>
        <v>100</v>
      </c>
    </row>
    <row r="77" spans="1:7" s="32" customFormat="1" ht="12.75">
      <c r="A77" s="48" t="s">
        <v>24</v>
      </c>
      <c r="B77" s="48"/>
      <c r="C77" s="48"/>
      <c r="D77" s="48"/>
      <c r="E77" s="27">
        <f>E44+E48+E56+E59+E73</f>
        <v>905946</v>
      </c>
      <c r="F77" s="27">
        <f>F44+F48+F56+F59+F73</f>
        <v>904009</v>
      </c>
      <c r="G77" s="41">
        <f t="shared" si="1"/>
        <v>99.78619034688602</v>
      </c>
    </row>
    <row r="78" spans="1:5" ht="12.75">
      <c r="A78" s="9"/>
      <c r="B78" s="9"/>
      <c r="C78" s="9"/>
      <c r="D78" s="9"/>
      <c r="E78" s="10"/>
    </row>
    <row r="79" ht="15.75">
      <c r="A79" s="11"/>
    </row>
    <row r="80" spans="1:5" ht="15.75">
      <c r="A80" s="49" t="s">
        <v>29</v>
      </c>
      <c r="B80" s="49"/>
      <c r="C80" s="49"/>
      <c r="D80" s="49"/>
      <c r="E80" s="49"/>
    </row>
    <row r="82" spans="1:7" s="40" customFormat="1" ht="26.25" customHeight="1">
      <c r="A82" s="12" t="s">
        <v>0</v>
      </c>
      <c r="B82" s="12" t="s">
        <v>1</v>
      </c>
      <c r="C82" s="12" t="s">
        <v>2</v>
      </c>
      <c r="D82" s="12" t="s">
        <v>3</v>
      </c>
      <c r="E82" s="12" t="s">
        <v>31</v>
      </c>
      <c r="F82" s="12" t="s">
        <v>34</v>
      </c>
      <c r="G82" s="12" t="s">
        <v>33</v>
      </c>
    </row>
    <row r="83" spans="1:7" s="35" customFormat="1" ht="16.5" customHeight="1">
      <c r="A83" s="16">
        <v>750</v>
      </c>
      <c r="B83" s="31"/>
      <c r="C83" s="31"/>
      <c r="D83" s="17" t="s">
        <v>4</v>
      </c>
      <c r="E83" s="22">
        <f>E84+E86</f>
        <v>7000</v>
      </c>
      <c r="F83" s="22">
        <f>F84+F86</f>
        <v>32731</v>
      </c>
      <c r="G83" s="41">
        <f aca="true" t="shared" si="2" ref="G83:G91">F83/E83*100</f>
        <v>467.5857142857143</v>
      </c>
    </row>
    <row r="84" spans="1:7" ht="12.75" customHeight="1">
      <c r="A84" s="1"/>
      <c r="B84" s="8">
        <v>75011</v>
      </c>
      <c r="C84" s="7"/>
      <c r="D84" s="3" t="s">
        <v>5</v>
      </c>
      <c r="E84" s="23">
        <f>E85</f>
        <v>7000</v>
      </c>
      <c r="F84" s="23">
        <f>F85</f>
        <v>32670</v>
      </c>
      <c r="G84" s="41">
        <f t="shared" si="2"/>
        <v>466.7142857142857</v>
      </c>
    </row>
    <row r="85" spans="1:7" ht="27.75" customHeight="1">
      <c r="A85" s="1"/>
      <c r="B85" s="8"/>
      <c r="C85" s="7">
        <v>235</v>
      </c>
      <c r="D85" s="4" t="s">
        <v>25</v>
      </c>
      <c r="E85" s="24">
        <v>7000</v>
      </c>
      <c r="F85" s="28">
        <v>32670</v>
      </c>
      <c r="G85" s="41">
        <f t="shared" si="2"/>
        <v>466.7142857142857</v>
      </c>
    </row>
    <row r="86" spans="1:7" s="42" customFormat="1" ht="15" customHeight="1">
      <c r="A86" s="2"/>
      <c r="B86" s="8">
        <v>75095</v>
      </c>
      <c r="C86" s="8"/>
      <c r="D86" s="3" t="s">
        <v>39</v>
      </c>
      <c r="E86" s="23">
        <f>E87</f>
        <v>0</v>
      </c>
      <c r="F86" s="23">
        <f>F87</f>
        <v>61</v>
      </c>
      <c r="G86" s="41">
        <v>0</v>
      </c>
    </row>
    <row r="87" spans="1:7" ht="25.5" customHeight="1">
      <c r="A87" s="1"/>
      <c r="B87" s="8"/>
      <c r="C87" s="7">
        <v>235</v>
      </c>
      <c r="D87" s="4" t="s">
        <v>25</v>
      </c>
      <c r="E87" s="24">
        <v>0</v>
      </c>
      <c r="F87" s="43">
        <v>61</v>
      </c>
      <c r="G87" s="41">
        <v>0</v>
      </c>
    </row>
    <row r="88" spans="1:7" s="32" customFormat="1" ht="12.75">
      <c r="A88" s="36">
        <v>853</v>
      </c>
      <c r="B88" s="36"/>
      <c r="C88" s="36"/>
      <c r="D88" s="17" t="s">
        <v>9</v>
      </c>
      <c r="E88" s="27">
        <f>E89</f>
        <v>300</v>
      </c>
      <c r="F88" s="27">
        <f>F89</f>
        <v>395</v>
      </c>
      <c r="G88" s="41">
        <f t="shared" si="2"/>
        <v>131.66666666666666</v>
      </c>
    </row>
    <row r="89" spans="1:7" s="33" customFormat="1" ht="12.75">
      <c r="A89" s="44"/>
      <c r="B89" s="44">
        <v>85328</v>
      </c>
      <c r="C89" s="44"/>
      <c r="D89" s="3" t="s">
        <v>14</v>
      </c>
      <c r="E89" s="29">
        <f>E90</f>
        <v>300</v>
      </c>
      <c r="F89" s="29">
        <f>F90</f>
        <v>395</v>
      </c>
      <c r="G89" s="41">
        <f t="shared" si="2"/>
        <v>131.66666666666666</v>
      </c>
    </row>
    <row r="90" spans="1:7" ht="25.5" customHeight="1">
      <c r="A90" s="1"/>
      <c r="B90" s="8"/>
      <c r="C90" s="7">
        <v>235</v>
      </c>
      <c r="D90" s="4" t="s">
        <v>25</v>
      </c>
      <c r="E90" s="24">
        <v>300</v>
      </c>
      <c r="F90" s="43">
        <v>395</v>
      </c>
      <c r="G90" s="41">
        <f t="shared" si="2"/>
        <v>131.66666666666666</v>
      </c>
    </row>
    <row r="91" spans="1:7" s="32" customFormat="1" ht="12.75">
      <c r="A91" s="36"/>
      <c r="B91" s="36"/>
      <c r="C91" s="36"/>
      <c r="D91" s="37" t="s">
        <v>43</v>
      </c>
      <c r="E91" s="38">
        <f>E83+E88</f>
        <v>7300</v>
      </c>
      <c r="F91" s="38">
        <f>F83+F88</f>
        <v>33126</v>
      </c>
      <c r="G91" s="41">
        <f t="shared" si="2"/>
        <v>453.7808219178082</v>
      </c>
    </row>
  </sheetData>
  <mergeCells count="10">
    <mergeCell ref="A7:B7"/>
    <mergeCell ref="A77:D77"/>
    <mergeCell ref="A80:E80"/>
    <mergeCell ref="A41:B41"/>
    <mergeCell ref="A39:D39"/>
    <mergeCell ref="D1:G1"/>
    <mergeCell ref="E2:G2"/>
    <mergeCell ref="E3:G3"/>
    <mergeCell ref="A6:F6"/>
    <mergeCell ref="A5:F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1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ZARSZYN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</dc:creator>
  <cp:keywords/>
  <dc:description/>
  <cp:lastModifiedBy>Agnieszka Rysz</cp:lastModifiedBy>
  <cp:lastPrinted>2004-03-29T14:45:38Z</cp:lastPrinted>
  <dcterms:created xsi:type="dcterms:W3CDTF">2004-03-17T11:39:29Z</dcterms:created>
  <dcterms:modified xsi:type="dcterms:W3CDTF">2004-03-30T07:38:25Z</dcterms:modified>
  <cp:category/>
  <cp:version/>
  <cp:contentType/>
  <cp:contentStatus/>
</cp:coreProperties>
</file>