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1"/>
  </bookViews>
  <sheets>
    <sheet name="3" sheetId="1" r:id="rId1"/>
    <sheet name="Nr 4" sheetId="2" r:id="rId2"/>
    <sheet name="Nr 4b" sheetId="3" r:id="rId3"/>
    <sheet name="Nr 4a" sheetId="4" r:id="rId4"/>
  </sheets>
  <definedNames/>
  <calcPr fullCalcOnLoad="1"/>
</workbook>
</file>

<file path=xl/comments1.xml><?xml version="1.0" encoding="utf-8"?>
<comments xmlns="http://schemas.openxmlformats.org/spreadsheetml/2006/main">
  <authors>
    <author>xxx</author>
  </authors>
  <commentList>
    <comment ref="P28" authorId="0">
      <text>
        <r>
          <rPr>
            <b/>
            <sz val="8"/>
            <rFont val="Tahoma"/>
            <family val="0"/>
          </rPr>
          <t>xxx: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<sst xmlns="http://schemas.openxmlformats.org/spreadsheetml/2006/main" count="401" uniqueCount="208">
  <si>
    <t>Dział</t>
  </si>
  <si>
    <t>Rozdział</t>
  </si>
  <si>
    <t>1.</t>
  </si>
  <si>
    <t>2.</t>
  </si>
  <si>
    <t>w tym źródła finansowania</t>
  </si>
  <si>
    <t>Rozdz.</t>
  </si>
  <si>
    <t>w złotych</t>
  </si>
  <si>
    <t>Lp.</t>
  </si>
  <si>
    <t>Łączne nakłady finansowe</t>
  </si>
  <si>
    <t>Jednostka org. realizująca zadanie lub koordynująca program</t>
  </si>
  <si>
    <t xml:space="preserve">A.      
B.
C.
D. </t>
  </si>
  <si>
    <t>B. Środki i dotacje otrzymane od innych jst oraz innych jednostek zaliczanych do sektora finansów publicznych</t>
  </si>
  <si>
    <t>* Wybrać odpowiednie oznaczenie źródła finansowania:</t>
  </si>
  <si>
    <t>Planowane wydatki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</si>
  <si>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</si>
  <si>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</si>
  <si>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</si>
  <si>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</si>
  <si>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</si>
  <si>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</si>
  <si>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2010 r.</t>
  </si>
  <si>
    <t>Załącznik Nr 4</t>
  </si>
  <si>
    <t>do uchwały Nr . . . . . . . . . . . . . . . .</t>
  </si>
  <si>
    <t>w zł</t>
  </si>
  <si>
    <t>L.p.</t>
  </si>
  <si>
    <t>Źródła finansowania</t>
  </si>
  <si>
    <t>2010 rok</t>
  </si>
  <si>
    <t>I</t>
  </si>
  <si>
    <t>Ogółem wydatki bieżące</t>
  </si>
  <si>
    <t>- środki z budżetu j.s.t.</t>
  </si>
  <si>
    <t>- środki z budżetu krajowego</t>
  </si>
  <si>
    <t>- środki z UE oraz innych źródeł zagranicznych</t>
  </si>
  <si>
    <t>II</t>
  </si>
  <si>
    <t>Ogółem wydatki majątkowe</t>
  </si>
  <si>
    <t xml:space="preserve">Ogółem wydatki </t>
  </si>
  <si>
    <t>Załącznik Nr 4a</t>
  </si>
  <si>
    <t>Projekt</t>
  </si>
  <si>
    <t>Okres realizacji zadania</t>
  </si>
  <si>
    <t>Przewidywane nakłady i źródła finansowania</t>
  </si>
  <si>
    <t>Planowane wydatki budżetowe na realizację zadań programu w latach 2009 - 20……</t>
  </si>
  <si>
    <t>źródło</t>
  </si>
  <si>
    <t>kwota</t>
  </si>
  <si>
    <t xml:space="preserve">Program:         </t>
  </si>
  <si>
    <t>Wartość zadania:</t>
  </si>
  <si>
    <t>Priorytet:</t>
  </si>
  <si>
    <t>Działanie:</t>
  </si>
  <si>
    <t>Projekt:</t>
  </si>
  <si>
    <t>Załącznik Nr 4b</t>
  </si>
  <si>
    <t>010</t>
  </si>
  <si>
    <t>01010</t>
  </si>
  <si>
    <t>ROLNICTWO I LEŚNICTWO</t>
  </si>
  <si>
    <t>8.</t>
  </si>
  <si>
    <t>TRANSPORT I ŁĄCZNOŚĆ</t>
  </si>
  <si>
    <t xml:space="preserve">ADMINISTRACJA  PUBLICZNA </t>
  </si>
  <si>
    <t xml:space="preserve">OŚWIATA I WYCHOWANIE </t>
  </si>
  <si>
    <t>OCHRONA  ZDROWIA</t>
  </si>
  <si>
    <t>KULTURA FIZYCZNA I  SPORT</t>
  </si>
  <si>
    <t>KULTURA I OCHRONA DZIEDZICTWA NARODOWEGO</t>
  </si>
  <si>
    <t>Urząd Gminy w Wodzisławiu</t>
  </si>
  <si>
    <t xml:space="preserve">Program:   Regionalny Program Operacyjny Województwa Świętokrzyskiego na lata 2007-2013      </t>
  </si>
  <si>
    <t>Priorytet: 4. Rozwój Infrastruktury ochrony środowiska i energetycznej</t>
  </si>
  <si>
    <t>Działanie:  4.2. Rozwój sytemów lokalnej infrastruktury ochrony środowiska i energetycznej</t>
  </si>
  <si>
    <t>Budowa Wodociągu Grupowego "BRZEŚCIE - PĘKOSŁAW</t>
  </si>
  <si>
    <t>600</t>
  </si>
  <si>
    <t>Działanie:  3.2. Rozwój sytemów lokalnej infrastruktury komunikacyjnej</t>
  </si>
  <si>
    <t>2007-2010</t>
  </si>
  <si>
    <t xml:space="preserve">pożyczka WFOŚiGW w Kielcach </t>
  </si>
  <si>
    <t xml:space="preserve">2.       </t>
  </si>
  <si>
    <t>Przebudowa drogi gminnej Nr 004461T Pękosław - Krężoły o długości  1,491 km w km 0+000 do 1+491                2008 - 2009</t>
  </si>
  <si>
    <t>Przebudowa i modernizacja oczyszczalni ścieków wraz z budową kanalizacji i wodociągu dla miejscowości Lubcza   2005-2011</t>
  </si>
  <si>
    <t xml:space="preserve">6.  </t>
  </si>
  <si>
    <t>wydatki poniesione do 31.12.2008 r.</t>
  </si>
  <si>
    <t>rok budżetowy 2009 (8+9+10+11)</t>
  </si>
  <si>
    <t>Rewitalizacja rynku w Wodzisławiu -Etap I          2008 - 2011</t>
  </si>
  <si>
    <t xml:space="preserve">A. Dotacje i środki z budżetu państwa (np. od wojewody, </t>
  </si>
  <si>
    <t>2011 r.</t>
  </si>
  <si>
    <r>
      <t xml:space="preserve">352 000    </t>
    </r>
    <r>
      <rPr>
        <sz val="8"/>
        <rFont val="Arial CE"/>
        <family val="0"/>
      </rPr>
      <t>WFOŚiGW</t>
    </r>
  </si>
  <si>
    <t>Budowa  wodociągu tranzytowego z miejscowości Piskorzowice - do wsi Olbrachcice 1800 m                            2007-2010</t>
  </si>
  <si>
    <t xml:space="preserve">A.      
B.
C.
D.  </t>
  </si>
  <si>
    <t xml:space="preserve">A.      
B.
C.
D. 15 000**   </t>
  </si>
  <si>
    <t xml:space="preserve">A.      
B.
C.
D.25 000** </t>
  </si>
  <si>
    <t xml:space="preserve">10.      </t>
  </si>
  <si>
    <t xml:space="preserve">A.      
B. 
C. 
D.   5 000***   </t>
  </si>
  <si>
    <t>Budowa sieci wodociągowej tranzytowej z miejscowości Klemencice - do wsi Promyk wraz z siecią wodociągową dla wsi Jeziorki                                                          2007-2009</t>
  </si>
  <si>
    <t>Budowa wodociągu grupowego "PRZYRĄB - LUBCZA" wodociąg dla miejscowości Lubcza, Wola Lubecka, Przezwody                           2004-2011</t>
  </si>
  <si>
    <t>BEZPIECZEŃSTWO PUBLICZNE I OCHRONA  PRZECIWPOŻAROWA</t>
  </si>
  <si>
    <t>Wykonanie robót zabezpieczających ruiny synagogi w Wodzisławiu 2006-2009</t>
  </si>
  <si>
    <t>Przebudowa pomieszczeń Gminnego Ośrodka Zdrowia w Wodzisławiu 2004-2011</t>
  </si>
  <si>
    <t>Przebudowa drogi gminnej Zarzecze przez wieś 1,862 km w km 0+000 do 1+862       2008 -2009</t>
  </si>
  <si>
    <t>Budowa  wodociągu wraz z przepompownią wody w miejscowości Podlesie                            2007-2011</t>
  </si>
  <si>
    <t xml:space="preserve">A.      
B. 
C. 
D.     </t>
  </si>
  <si>
    <t>Budowa  wodociągu wraz z przebudową ujęcia wody w miejscowości Mierzawa                            2009-2011</t>
  </si>
  <si>
    <t>C. Inne źródła ( *środki BS w Wodzisławiu, **środki OSP Krężoły i OSP Wodzisław, ***dotacja MKiDN w Warszawie)</t>
  </si>
  <si>
    <t xml:space="preserve">A.      
B.
C.  5 000**
D. </t>
  </si>
  <si>
    <t>Budowa kompleksu sportowo-rekreacyjnego w Wodzisławiu przy ul. Szkolnej  2007-2011</t>
  </si>
  <si>
    <t xml:space="preserve">Odbudowa ul. Kościelnej i ul. Jędrzejowskiej jezdnia + chodniki o długośći 950 m     2008-2010 </t>
  </si>
  <si>
    <t>Wydatki majątkowe na programy i projekty realizowane ze środków pochodzących z budżetu Unii Europejskiej oraz innych źródeł zagranicznych, niepodlegających zwrotowi na 2009 rok</t>
  </si>
  <si>
    <t>Wydatki poniesione do 31.12.2008 r.</t>
  </si>
  <si>
    <t>Wydatki w roku budżetowym 2009</t>
  </si>
  <si>
    <t>2011 rok</t>
  </si>
  <si>
    <t>po 2011 roku</t>
  </si>
  <si>
    <t xml:space="preserve">Przebudowa i rozbudowa oczyszczalni ścieków w Wodzisławiu </t>
  </si>
  <si>
    <t xml:space="preserve"> Przebudowa i rozbudowa  oczyszczalni ścieków w Wodzisławiu                                                                                       2005-2010</t>
  </si>
  <si>
    <t>2006-2011</t>
  </si>
  <si>
    <t>2007-2009</t>
  </si>
  <si>
    <t>Wydatki na programy i projekty realizowane ze środków pochodzących z budżetu Unii Europejskiej oraz innych źródeł zagranicznych, niepodlegających zwrotowi na 2009 rok</t>
  </si>
  <si>
    <t>Razem 2010 - 2011</t>
  </si>
  <si>
    <t>Planowane wydatki budżetowe na realizację zadań programu w latach 2010 - 2011</t>
  </si>
  <si>
    <t xml:space="preserve">A.   
B.
C.
D.    </t>
  </si>
  <si>
    <t>Przebudowa i modernizacja ujęcia wody w Wodzisławiu  2007-2010</t>
  </si>
  <si>
    <t xml:space="preserve">A.      
B.
C.   
D.  4 500 ***  </t>
  </si>
  <si>
    <t>D. Inne źródła ( dotacje z RPO WŚ w Kielcach *) ( dotacje z FOGR Kielce **) (***środki ludności wsi Jeziorki i Mierzawa)</t>
  </si>
  <si>
    <t xml:space="preserve">A.      
B.
C.    80 000*
D. </t>
  </si>
  <si>
    <t>Dotacja do odbudowy dróg powiatowych na terenie Gminy Wodzisław</t>
  </si>
  <si>
    <t>Priorytet: 3.Podniesienie jakości systemu komunikacyjnego regionu</t>
  </si>
  <si>
    <t xml:space="preserve">Przebudowa drogi gminnej Nr 00446T Pękosław -Krężoły o długości 1.491 km w km 0+000 do 1+491 </t>
  </si>
  <si>
    <t>Działanie:  2.2. Budowa infrastruktury społeczeństwa informacyjnego</t>
  </si>
  <si>
    <t>Działanie:  5.3. Inwestycje w sferę dziedzictwa kulturowego, turystyki i sportu</t>
  </si>
  <si>
    <t>Projekt: Budowa kompleksu sportowo-rekreacyjnego w Wodzisławiu przy ul. Szkolnej</t>
  </si>
  <si>
    <t>Priorytet: 5. Wzrost jakości infrastruktury społecznej oraz inwestycje w dziedzictwo kulturowe, turystykę i sport</t>
  </si>
  <si>
    <t>Projekt: Informatyzacja Urzędu Gminy w Wodzisławiu</t>
  </si>
  <si>
    <t>750</t>
  </si>
  <si>
    <t>75023</t>
  </si>
  <si>
    <t>926</t>
  </si>
  <si>
    <t>92695</t>
  </si>
  <si>
    <t>Priorytet:2. Wsparcie innowacyjności, budowa społeczeństwa informacyjnego oraz wzrost potencjału inwestycyjnego regionu</t>
  </si>
  <si>
    <t>a</t>
  </si>
  <si>
    <t>Wydatki bieżące na programy i projekty realizowane ze środków pochodzących z budżetu Unii Europejskiej oraz innych źródeł zagranicznych, niepodlegających zwrotowi na 2009 rok</t>
  </si>
  <si>
    <r>
      <t>1.</t>
    </r>
    <r>
      <rPr>
        <sz val="10"/>
        <rFont val="Arial CE"/>
        <family val="0"/>
      </rPr>
      <t xml:space="preserve">       </t>
    </r>
  </si>
  <si>
    <r>
      <t>7.</t>
    </r>
    <r>
      <rPr>
        <sz val="10"/>
        <rFont val="Arial CE"/>
        <family val="0"/>
      </rPr>
      <t xml:space="preserve">    </t>
    </r>
  </si>
  <si>
    <t xml:space="preserve">A.        
B.
C.
D.     </t>
  </si>
  <si>
    <t xml:space="preserve">A.    
B.
C.
D.  </t>
  </si>
  <si>
    <t>A.      
B.
C.
D.</t>
  </si>
  <si>
    <t>wydatki do poniesienia po 2011 roku</t>
  </si>
  <si>
    <t>60016</t>
  </si>
  <si>
    <r>
      <t xml:space="preserve">62 051 </t>
    </r>
    <r>
      <rPr>
        <sz val="8"/>
        <rFont val="Arial CE"/>
        <family val="2"/>
      </rPr>
      <t>pożyczka BGK</t>
    </r>
  </si>
  <si>
    <t>Rozbudowa budynku Strażnicy OSP w Krężołach  2008-2010</t>
  </si>
  <si>
    <t>Budowa oczyszczalni ścieków przy Samorządowej Szkole Podstawowej w Niegosławicach 2008-2009</t>
  </si>
  <si>
    <t>Budowa instalacji c.w.u. wraz z kotłownią - Szkoła Podstawowa w Wodzisławiu i Gimnazjum w Wodzisławiu 2008-2009</t>
  </si>
  <si>
    <t>Tworzenie centrum kulturalno-rekreacyjnego w miejscowości Piotrkowice 2009-2011</t>
  </si>
  <si>
    <t xml:space="preserve">Dobudowa pomieszczeń  gospodarczych do budynku administracyjno-socjalnego na stadionie KS "Partyzant "                       2007-2009 </t>
  </si>
  <si>
    <t>Budowa wodociągu grupowego "BRZEŚCIE-PĘKOSŁAW"                     2006-2011</t>
  </si>
  <si>
    <t>Odbudowa drogi gminnej Lubcza Janów - Sadki 500 m w km 0+950 do 1+250 i od 5+500 do 5+700                2007-2013</t>
  </si>
  <si>
    <t>Odbudowa drogi gminnej Krężoły przez wieś 250 m w km 2+150 do 2+400           2004-2009</t>
  </si>
  <si>
    <t>Odbudowa drogi gminnej Lubcza - Wola Lubecka - Sędowice 350 m w km 1+800 do 2+050  2008-2009</t>
  </si>
  <si>
    <t>Przebudowa budynku Urzędu Gminy w Wodzisławiu       2006-2010</t>
  </si>
  <si>
    <t>Rozbudowa budynku Strażnicy  OSP w Wodzisławiu         2009-2011</t>
  </si>
  <si>
    <t>Odbudowa drogi Konary -Stara wieś 150 m w km 0+000 do 0+150     2009-2012</t>
  </si>
  <si>
    <t>Odbudowa drogi gminnej Strzeszkowice przez wieś 150 m w km 0+300 do 0+450    2008-2010</t>
  </si>
  <si>
    <t>Odbudowa drogi gminnej Kowalów Górny - Wolica 300 m w km 0+650 do 0+950   2007-2011</t>
  </si>
  <si>
    <t>Odbudowa drogi gminnej Jeziorki - Promyk 300 m w km 1+050 do 1+350                 2006-2011</t>
  </si>
  <si>
    <t>Odbudowa drogi gminnej Łany - Mieronice - Sielec 645 m (warstwa ścieralna)               w km 0+400 do 1+045                 2008-2009</t>
  </si>
  <si>
    <t>Odbudowa drogi gminnej Klemencice - Łany 300 m w km 0+650 do 0+950                 2007-2011</t>
  </si>
  <si>
    <t>Odbudowa drogi gminnej Brzezinki - Nawarzyce Leśne 250 m w km 0+975 do 1+225  2006-2012</t>
  </si>
  <si>
    <t>Odbudowa drogi gminnej Przezwody - Byczów 250 m w km 0+300 do 0+550            2008-2010</t>
  </si>
  <si>
    <t>Odbudowa drogi gminnej Przyłęczek - Nowa Wieś 250 m w km 0+300 do 0+250        2008-2011</t>
  </si>
  <si>
    <t>Odbudowa drogi gminnej Niegosławice-Marianów 250 m w km 0+000 do 0+250       2009-2011</t>
  </si>
  <si>
    <t>Odbudowa drogi gminnej Judasze przez wieś 250 m w km 0+000 do 0+250            2008-2012</t>
  </si>
  <si>
    <t>Odbudowa drogi gminnej Świątniki - Nowa Olszówka - Wodacz 300 m w km 4+400 do 4+700  2000-2011</t>
  </si>
  <si>
    <t>Odbudowa drogi gminnej Pokrzywnica - Laskowa - Serwit - E7 250 m w km 1+300 do 1+550     2008-2012</t>
  </si>
  <si>
    <t>Odbudowa drogi gminnej Piotrkowice - Podlesie  250 m w km 3+650 do 3+900       2002-2010</t>
  </si>
  <si>
    <t>5.</t>
  </si>
  <si>
    <t>Odbudowa drogi gminnej Nawarzyce - Konary 300 m           w km 0+835 do 1+135              2006-2011</t>
  </si>
  <si>
    <t># zmiany do budżetu wprowadzone w czerwcu 2009 r.</t>
  </si>
  <si>
    <t>Przebudowa drogi gminnej Lubcza przez wieś wraz z przebudową chodnika o długości 2,1 km w km 0+000 do 2+100                              2008-2001</t>
  </si>
  <si>
    <t xml:space="preserve">A.      
B.
C. 259 856
D. </t>
  </si>
  <si>
    <r>
      <t>A.      
B.
C.</t>
    </r>
    <r>
      <rPr>
        <sz val="10"/>
        <rFont val="Arial CE"/>
        <family val="0"/>
      </rPr>
      <t xml:space="preserve">
D. </t>
    </r>
  </si>
  <si>
    <t>Tworzenie centrum kulturalno-rekreacyjnego w miejscowości Krężoły           2009-2011</t>
  </si>
  <si>
    <t>Tworzenie centrum kulturalno-rekreacyjnego w miejscowości Konary               2009-2010</t>
  </si>
  <si>
    <t>Budowa kanalizacji sanitarnej w aglomeracji Wodzisław   2005-2011</t>
  </si>
  <si>
    <t>44#</t>
  </si>
  <si>
    <t>2008-2013</t>
  </si>
  <si>
    <t>OPS w Wodzisławiu</t>
  </si>
  <si>
    <t>Program Operacyjny Kapitał Ludzki</t>
  </si>
  <si>
    <t xml:space="preserve">Priorytet: VII Promocja iontegracji społecznej </t>
  </si>
  <si>
    <t xml:space="preserve">Działanie: 7.1 Rozwój i upowszechnienie aktywnej integracji </t>
  </si>
  <si>
    <t>Projekt:  Program Aktywizacji Społeczno-Zawodowej Bezrobotnych w Gminie Wodzisław</t>
  </si>
  <si>
    <t>Wydatki poniesione do 31.12.2008r.</t>
  </si>
  <si>
    <t>Planowane wydatki budżetowe na realizację zadań programu w latach 2010 - 20...</t>
  </si>
  <si>
    <t>Rady Gminy Wodzisław</t>
  </si>
  <si>
    <t>Limity wydatków na wieloletnie programy inwestycyjne w latach 2009 - 2011  (zmiany- lipiec 2009 )</t>
  </si>
  <si>
    <t>4b</t>
  </si>
  <si>
    <t>34*</t>
  </si>
  <si>
    <t>3.</t>
  </si>
  <si>
    <t>4.</t>
  </si>
  <si>
    <t xml:space="preserve"> XXVII/179/09</t>
  </si>
  <si>
    <t>Rady Gminy Wodzisław.</t>
  </si>
  <si>
    <t xml:space="preserve">z dnia 29 lipca 2009r. </t>
  </si>
  <si>
    <t>r XXVII/179/09</t>
  </si>
  <si>
    <t>r  XXVII/179/09</t>
  </si>
  <si>
    <t>Rady. Gminy  Wodzisław</t>
  </si>
  <si>
    <t xml:space="preserve">z dnia 29 lipca 2009 r. </t>
  </si>
  <si>
    <t>124 806,35</t>
  </si>
  <si>
    <t>15 417,00</t>
  </si>
  <si>
    <t>6 607,65</t>
  </si>
  <si>
    <t>146 831,00</t>
  </si>
  <si>
    <t>3 148,73</t>
  </si>
  <si>
    <t>54 766,18</t>
  </si>
  <si>
    <t>7 450,00</t>
  </si>
  <si>
    <t>65 364,91</t>
  </si>
  <si>
    <t>4 122 106,00</t>
  </si>
  <si>
    <t>1 206 800,00</t>
  </si>
  <si>
    <t>352 000,00</t>
  </si>
  <si>
    <t>2 563 306,00</t>
  </si>
  <si>
    <t>4 268 937,00</t>
  </si>
  <si>
    <t>1 222 217,00</t>
  </si>
  <si>
    <t>358 607,65</t>
  </si>
  <si>
    <t>2 688 112,35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</si>
</sst>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\ &quot;zł&quot;"/>
  </numFmts>
  <fonts count="37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CE"/>
      <family val="2"/>
    </font>
    <font>
      <b/>
      <sz val="9"/>
      <name val="Times New Roman"/>
      <family val="1"/>
    </font>
    <font>
      <b/>
      <sz val="9"/>
      <name val="Times New Roman CE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300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/>
    </xf>
    <xf numFmtId="0" fontId="26" fillId="0" borderId="12" xfId="0" applyFont="1" applyBorder="1" applyAlignment="1" quotePrefix="1">
      <alignment/>
    </xf>
    <xf numFmtId="0" fontId="26" fillId="0" borderId="13" xfId="0" applyFont="1" applyBorder="1" applyAlignment="1">
      <alignment/>
    </xf>
    <xf numFmtId="0" fontId="26" fillId="0" borderId="14" xfId="0" applyFont="1" applyBorder="1" applyAlignment="1">
      <alignment/>
    </xf>
    <xf numFmtId="0" fontId="25" fillId="0" borderId="12" xfId="0" applyFont="1" applyBorder="1" applyAlignment="1" quotePrefix="1">
      <alignment/>
    </xf>
    <xf numFmtId="0" fontId="25" fillId="0" borderId="12" xfId="0" applyFont="1" applyBorder="1" applyAlignment="1" quotePrefix="1">
      <alignment wrapText="1"/>
    </xf>
    <xf numFmtId="0" fontId="25" fillId="0" borderId="13" xfId="0" applyFont="1" applyBorder="1" applyAlignment="1" quotePrefix="1">
      <alignment wrapText="1"/>
    </xf>
    <xf numFmtId="49" fontId="0" fillId="0" borderId="10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3" fontId="0" fillId="0" borderId="13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3" fontId="0" fillId="0" borderId="11" xfId="0" applyNumberForma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3" fontId="3" fillId="0" borderId="15" xfId="0" applyNumberFormat="1" applyFont="1" applyBorder="1" applyAlignment="1">
      <alignment vertical="center" wrapText="1"/>
    </xf>
    <xf numFmtId="3" fontId="3" fillId="0" borderId="21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0" fontId="26" fillId="0" borderId="14" xfId="0" applyFont="1" applyBorder="1" applyAlignment="1">
      <alignment wrapText="1"/>
    </xf>
    <xf numFmtId="0" fontId="26" fillId="0" borderId="10" xfId="0" applyFont="1" applyBorder="1" applyAlignment="1">
      <alignment/>
    </xf>
    <xf numFmtId="0" fontId="25" fillId="0" borderId="10" xfId="0" applyFont="1" applyBorder="1" applyAlignment="1" quotePrefix="1">
      <alignment/>
    </xf>
    <xf numFmtId="0" fontId="25" fillId="0" borderId="10" xfId="0" applyFont="1" applyBorder="1" applyAlignment="1" quotePrefix="1">
      <alignment wrapText="1"/>
    </xf>
    <xf numFmtId="0" fontId="26" fillId="0" borderId="12" xfId="0" applyFont="1" applyBorder="1" applyAlignment="1">
      <alignment wrapText="1"/>
    </xf>
    <xf numFmtId="3" fontId="26" fillId="0" borderId="10" xfId="0" applyNumberFormat="1" applyFont="1" applyBorder="1" applyAlignment="1">
      <alignment/>
    </xf>
    <xf numFmtId="0" fontId="26" fillId="0" borderId="23" xfId="0" applyFont="1" applyBorder="1" applyAlignment="1">
      <alignment wrapText="1"/>
    </xf>
    <xf numFmtId="0" fontId="26" fillId="0" borderId="24" xfId="0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25" xfId="0" applyFont="1" applyBorder="1" applyAlignment="1">
      <alignment/>
    </xf>
    <xf numFmtId="0" fontId="26" fillId="0" borderId="26" xfId="0" applyFont="1" applyBorder="1" applyAlignment="1">
      <alignment/>
    </xf>
    <xf numFmtId="0" fontId="26" fillId="0" borderId="27" xfId="0" applyFont="1" applyBorder="1" applyAlignment="1">
      <alignment/>
    </xf>
    <xf numFmtId="0" fontId="26" fillId="0" borderId="28" xfId="0" applyFont="1" applyBorder="1" applyAlignment="1">
      <alignment/>
    </xf>
    <xf numFmtId="0" fontId="26" fillId="0" borderId="29" xfId="0" applyFont="1" applyBorder="1" applyAlignment="1">
      <alignment/>
    </xf>
    <xf numFmtId="0" fontId="25" fillId="0" borderId="27" xfId="0" applyFont="1" applyBorder="1" applyAlignment="1">
      <alignment horizontal="center" vertical="center" wrapText="1"/>
    </xf>
    <xf numFmtId="0" fontId="26" fillId="0" borderId="30" xfId="0" applyFont="1" applyBorder="1" applyAlignment="1">
      <alignment/>
    </xf>
    <xf numFmtId="3" fontId="26" fillId="0" borderId="27" xfId="0" applyNumberFormat="1" applyFont="1" applyBorder="1" applyAlignment="1">
      <alignment/>
    </xf>
    <xf numFmtId="3" fontId="28" fillId="0" borderId="15" xfId="0" applyNumberFormat="1" applyFont="1" applyBorder="1" applyAlignment="1">
      <alignment/>
    </xf>
    <xf numFmtId="3" fontId="28" fillId="0" borderId="20" xfId="0" applyNumberFormat="1" applyFont="1" applyBorder="1" applyAlignment="1">
      <alignment/>
    </xf>
    <xf numFmtId="3" fontId="28" fillId="0" borderId="31" xfId="0" applyNumberFormat="1" applyFont="1" applyBorder="1" applyAlignment="1">
      <alignment/>
    </xf>
    <xf numFmtId="3" fontId="28" fillId="0" borderId="10" xfId="0" applyNumberFormat="1" applyFont="1" applyBorder="1" applyAlignment="1">
      <alignment/>
    </xf>
    <xf numFmtId="3" fontId="28" fillId="0" borderId="27" xfId="0" applyNumberFormat="1" applyFont="1" applyBorder="1" applyAlignment="1">
      <alignment/>
    </xf>
    <xf numFmtId="3" fontId="28" fillId="0" borderId="24" xfId="0" applyNumberFormat="1" applyFont="1" applyBorder="1" applyAlignment="1">
      <alignment/>
    </xf>
    <xf numFmtId="3" fontId="28" fillId="0" borderId="29" xfId="0" applyNumberFormat="1" applyFont="1" applyBorder="1" applyAlignment="1">
      <alignment/>
    </xf>
    <xf numFmtId="3" fontId="26" fillId="0" borderId="20" xfId="0" applyNumberFormat="1" applyFont="1" applyBorder="1" applyAlignment="1">
      <alignment/>
    </xf>
    <xf numFmtId="3" fontId="26" fillId="0" borderId="10" xfId="0" applyNumberFormat="1" applyFont="1" applyBorder="1" applyAlignment="1">
      <alignment/>
    </xf>
    <xf numFmtId="3" fontId="26" fillId="0" borderId="24" xfId="0" applyNumberFormat="1" applyFont="1" applyBorder="1" applyAlignment="1">
      <alignment/>
    </xf>
    <xf numFmtId="0" fontId="26" fillId="0" borderId="26" xfId="0" applyFont="1" applyBorder="1" applyAlignment="1">
      <alignment horizontal="center"/>
    </xf>
    <xf numFmtId="0" fontId="26" fillId="0" borderId="23" xfId="0" applyFont="1" applyBorder="1" applyAlignment="1" quotePrefix="1">
      <alignment/>
    </xf>
    <xf numFmtId="3" fontId="28" fillId="0" borderId="32" xfId="0" applyNumberFormat="1" applyFont="1" applyBorder="1" applyAlignment="1">
      <alignment/>
    </xf>
    <xf numFmtId="0" fontId="26" fillId="0" borderId="33" xfId="0" applyFont="1" applyBorder="1" applyAlignment="1">
      <alignment/>
    </xf>
    <xf numFmtId="0" fontId="26" fillId="0" borderId="33" xfId="0" applyFont="1" applyBorder="1" applyAlignment="1" quotePrefix="1">
      <alignment/>
    </xf>
    <xf numFmtId="0" fontId="26" fillId="0" borderId="34" xfId="0" applyFont="1" applyBorder="1" applyAlignment="1" quotePrefix="1">
      <alignment/>
    </xf>
    <xf numFmtId="0" fontId="0" fillId="0" borderId="0" xfId="0" applyBorder="1" applyAlignment="1">
      <alignment vertical="center"/>
    </xf>
    <xf numFmtId="0" fontId="25" fillId="0" borderId="13" xfId="0" applyFont="1" applyBorder="1" applyAlignment="1" quotePrefix="1">
      <alignment/>
    </xf>
    <xf numFmtId="3" fontId="26" fillId="0" borderId="13" xfId="0" applyNumberFormat="1" applyFont="1" applyBorder="1" applyAlignment="1">
      <alignment/>
    </xf>
    <xf numFmtId="3" fontId="26" fillId="0" borderId="32" xfId="0" applyNumberFormat="1" applyFont="1" applyBorder="1" applyAlignment="1">
      <alignment/>
    </xf>
    <xf numFmtId="3" fontId="26" fillId="0" borderId="24" xfId="0" applyNumberFormat="1" applyFont="1" applyBorder="1" applyAlignment="1">
      <alignment/>
    </xf>
    <xf numFmtId="3" fontId="26" fillId="0" borderId="29" xfId="0" applyNumberFormat="1" applyFont="1" applyBorder="1" applyAlignment="1">
      <alignment/>
    </xf>
    <xf numFmtId="3" fontId="26" fillId="0" borderId="15" xfId="0" applyNumberFormat="1" applyFont="1" applyBorder="1" applyAlignment="1">
      <alignment/>
    </xf>
    <xf numFmtId="3" fontId="26" fillId="0" borderId="17" xfId="0" applyNumberFormat="1" applyFont="1" applyBorder="1" applyAlignment="1">
      <alignment/>
    </xf>
    <xf numFmtId="3" fontId="28" fillId="0" borderId="17" xfId="0" applyNumberFormat="1" applyFont="1" applyBorder="1" applyAlignment="1">
      <alignment/>
    </xf>
    <xf numFmtId="3" fontId="26" fillId="0" borderId="15" xfId="0" applyNumberFormat="1" applyFont="1" applyBorder="1" applyAlignment="1">
      <alignment/>
    </xf>
    <xf numFmtId="3" fontId="26" fillId="0" borderId="14" xfId="0" applyNumberFormat="1" applyFont="1" applyBorder="1" applyAlignment="1">
      <alignment/>
    </xf>
    <xf numFmtId="3" fontId="26" fillId="0" borderId="12" xfId="0" applyNumberFormat="1" applyFont="1" applyBorder="1" applyAlignment="1">
      <alignment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3" fontId="0" fillId="0" borderId="13" xfId="0" applyNumberFormat="1" applyFont="1" applyBorder="1" applyAlignment="1">
      <alignment vertical="center" wrapText="1"/>
    </xf>
    <xf numFmtId="3" fontId="3" fillId="0" borderId="34" xfId="0" applyNumberFormat="1" applyFont="1" applyBorder="1" applyAlignment="1">
      <alignment/>
    </xf>
    <xf numFmtId="3" fontId="3" fillId="0" borderId="3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36" xfId="0" applyFont="1" applyFill="1" applyBorder="1" applyAlignment="1">
      <alignment horizontal="center" vertical="center" wrapText="1"/>
    </xf>
    <xf numFmtId="49" fontId="0" fillId="0" borderId="36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right" vertical="center"/>
    </xf>
    <xf numFmtId="3" fontId="0" fillId="0" borderId="14" xfId="0" applyNumberFormat="1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vertical="center" wrapText="1"/>
    </xf>
    <xf numFmtId="3" fontId="0" fillId="0" borderId="36" xfId="0" applyNumberFormat="1" applyFont="1" applyFill="1" applyBorder="1" applyAlignment="1">
      <alignment vertical="center"/>
    </xf>
    <xf numFmtId="49" fontId="0" fillId="0" borderId="10" xfId="0" applyNumberFormat="1" applyFill="1" applyBorder="1" applyAlignment="1">
      <alignment vertical="center"/>
    </xf>
    <xf numFmtId="3" fontId="0" fillId="0" borderId="10" xfId="0" applyNumberForma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 wrapText="1"/>
    </xf>
    <xf numFmtId="0" fontId="0" fillId="0" borderId="20" xfId="0" applyFill="1" applyBorder="1" applyAlignment="1">
      <alignment vertical="center"/>
    </xf>
    <xf numFmtId="0" fontId="4" fillId="0" borderId="20" xfId="0" applyNumberFormat="1" applyFont="1" applyFill="1" applyBorder="1" applyAlignment="1">
      <alignment horizontal="center" vertical="center" wrapText="1"/>
    </xf>
    <xf numFmtId="3" fontId="0" fillId="0" borderId="20" xfId="0" applyNumberFormat="1" applyFill="1" applyBorder="1" applyAlignment="1">
      <alignment vertical="center"/>
    </xf>
    <xf numFmtId="0" fontId="0" fillId="0" borderId="20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4" fillId="0" borderId="37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3" fontId="3" fillId="0" borderId="15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3" fontId="0" fillId="0" borderId="10" xfId="0" applyNumberForma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3" fontId="3" fillId="0" borderId="16" xfId="0" applyNumberFormat="1" applyFont="1" applyBorder="1" applyAlignment="1">
      <alignment horizontal="right" vertical="center"/>
    </xf>
    <xf numFmtId="3" fontId="3" fillId="0" borderId="21" xfId="0" applyNumberFormat="1" applyFon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3" fontId="0" fillId="0" borderId="20" xfId="0" applyNumberFormat="1" applyFill="1" applyBorder="1" applyAlignment="1">
      <alignment horizontal="right" vertical="center"/>
    </xf>
    <xf numFmtId="3" fontId="0" fillId="0" borderId="38" xfId="0" applyNumberFormat="1" applyFill="1" applyBorder="1" applyAlignment="1">
      <alignment vertical="center" wrapText="1"/>
    </xf>
    <xf numFmtId="0" fontId="0" fillId="0" borderId="39" xfId="0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3" fontId="0" fillId="0" borderId="20" xfId="0" applyNumberFormat="1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3" fontId="0" fillId="0" borderId="24" xfId="0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/>
    </xf>
    <xf numFmtId="0" fontId="4" fillId="0" borderId="40" xfId="0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3" fontId="28" fillId="0" borderId="41" xfId="0" applyNumberFormat="1" applyFont="1" applyBorder="1" applyAlignment="1">
      <alignment/>
    </xf>
    <xf numFmtId="3" fontId="28" fillId="0" borderId="21" xfId="0" applyNumberFormat="1" applyFont="1" applyBorder="1" applyAlignment="1">
      <alignment/>
    </xf>
    <xf numFmtId="3" fontId="32" fillId="0" borderId="15" xfId="0" applyNumberFormat="1" applyFont="1" applyBorder="1" applyAlignment="1">
      <alignment/>
    </xf>
    <xf numFmtId="3" fontId="26" fillId="0" borderId="17" xfId="0" applyNumberFormat="1" applyFont="1" applyBorder="1" applyAlignment="1">
      <alignment/>
    </xf>
    <xf numFmtId="3" fontId="32" fillId="0" borderId="42" xfId="0" applyNumberFormat="1" applyFont="1" applyBorder="1" applyAlignment="1">
      <alignment/>
    </xf>
    <xf numFmtId="0" fontId="0" fillId="0" borderId="14" xfId="0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13" xfId="0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 wrapText="1"/>
    </xf>
    <xf numFmtId="0" fontId="33" fillId="0" borderId="20" xfId="0" applyFont="1" applyFill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right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43" xfId="0" applyBorder="1" applyAlignment="1">
      <alignment vertical="center"/>
    </xf>
    <xf numFmtId="0" fontId="0" fillId="0" borderId="19" xfId="0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3" fontId="0" fillId="0" borderId="23" xfId="0" applyNumberFormat="1" applyFill="1" applyBorder="1" applyAlignment="1">
      <alignment vertical="center"/>
    </xf>
    <xf numFmtId="3" fontId="0" fillId="0" borderId="23" xfId="0" applyNumberForma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wrapText="1"/>
    </xf>
    <xf numFmtId="0" fontId="0" fillId="0" borderId="24" xfId="0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horizontal="right" vertical="center"/>
    </xf>
    <xf numFmtId="3" fontId="0" fillId="0" borderId="13" xfId="0" applyNumberFormat="1" applyFont="1" applyFill="1" applyBorder="1" applyAlignment="1">
      <alignment horizontal="right" vertical="center"/>
    </xf>
    <xf numFmtId="3" fontId="0" fillId="0" borderId="13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 wrapText="1"/>
    </xf>
    <xf numFmtId="3" fontId="0" fillId="0" borderId="0" xfId="0" applyNumberFormat="1" applyFill="1" applyAlignment="1">
      <alignment vertical="center"/>
    </xf>
    <xf numFmtId="0" fontId="28" fillId="0" borderId="14" xfId="0" applyFont="1" applyBorder="1" applyAlignment="1">
      <alignment horizontal="center"/>
    </xf>
    <xf numFmtId="0" fontId="28" fillId="0" borderId="14" xfId="0" applyFont="1" applyBorder="1" applyAlignment="1">
      <alignment wrapText="1"/>
    </xf>
    <xf numFmtId="0" fontId="7" fillId="20" borderId="10" xfId="0" applyFont="1" applyFill="1" applyBorder="1" applyAlignment="1">
      <alignment horizontal="center" vertical="center"/>
    </xf>
    <xf numFmtId="0" fontId="25" fillId="0" borderId="20" xfId="0" applyFont="1" applyBorder="1" applyAlignment="1">
      <alignment horizontal="center" vertical="center" wrapText="1"/>
    </xf>
    <xf numFmtId="49" fontId="26" fillId="0" borderId="12" xfId="0" applyNumberFormat="1" applyFont="1" applyBorder="1" applyAlignment="1">
      <alignment horizontal="right"/>
    </xf>
    <xf numFmtId="49" fontId="28" fillId="0" borderId="14" xfId="0" applyNumberFormat="1" applyFont="1" applyBorder="1" applyAlignment="1">
      <alignment horizontal="right"/>
    </xf>
    <xf numFmtId="49" fontId="26" fillId="0" borderId="13" xfId="0" applyNumberFormat="1" applyFont="1" applyBorder="1" applyAlignment="1">
      <alignment horizontal="right"/>
    </xf>
    <xf numFmtId="49" fontId="26" fillId="0" borderId="14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49" fontId="26" fillId="0" borderId="10" xfId="0" applyNumberFormat="1" applyFont="1" applyBorder="1" applyAlignment="1">
      <alignment horizontal="right"/>
    </xf>
    <xf numFmtId="49" fontId="26" fillId="0" borderId="24" xfId="0" applyNumberFormat="1" applyFont="1" applyBorder="1" applyAlignment="1">
      <alignment horizontal="right"/>
    </xf>
    <xf numFmtId="49" fontId="31" fillId="0" borderId="15" xfId="0" applyNumberFormat="1" applyFont="1" applyBorder="1" applyAlignment="1">
      <alignment horizontal="right"/>
    </xf>
    <xf numFmtId="49" fontId="26" fillId="0" borderId="20" xfId="0" applyNumberFormat="1" applyFont="1" applyBorder="1" applyAlignment="1">
      <alignment horizontal="right"/>
    </xf>
    <xf numFmtId="49" fontId="26" fillId="0" borderId="10" xfId="0" applyNumberFormat="1" applyFont="1" applyBorder="1" applyAlignment="1">
      <alignment horizontal="right"/>
    </xf>
    <xf numFmtId="49" fontId="26" fillId="0" borderId="24" xfId="0" applyNumberFormat="1" applyFont="1" applyBorder="1" applyAlignment="1">
      <alignment horizontal="right"/>
    </xf>
    <xf numFmtId="49" fontId="34" fillId="0" borderId="15" xfId="0" applyNumberFormat="1" applyFont="1" applyBorder="1" applyAlignment="1">
      <alignment horizontal="right"/>
    </xf>
    <xf numFmtId="49" fontId="35" fillId="0" borderId="20" xfId="0" applyNumberFormat="1" applyFont="1" applyBorder="1" applyAlignment="1">
      <alignment horizontal="right"/>
    </xf>
    <xf numFmtId="49" fontId="35" fillId="0" borderId="10" xfId="0" applyNumberFormat="1" applyFont="1" applyBorder="1" applyAlignment="1">
      <alignment horizontal="right"/>
    </xf>
    <xf numFmtId="49" fontId="35" fillId="0" borderId="24" xfId="0" applyNumberFormat="1" applyFont="1" applyBorder="1" applyAlignment="1">
      <alignment horizontal="right"/>
    </xf>
    <xf numFmtId="0" fontId="0" fillId="0" borderId="0" xfId="0" applyAlignment="1">
      <alignment vertical="center" wrapText="1"/>
    </xf>
    <xf numFmtId="0" fontId="0" fillId="0" borderId="46" xfId="0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22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7" fillId="20" borderId="14" xfId="0" applyFont="1" applyFill="1" applyBorder="1" applyAlignment="1">
      <alignment horizontal="center" vertical="center" wrapText="1"/>
    </xf>
    <xf numFmtId="0" fontId="7" fillId="20" borderId="12" xfId="0" applyFont="1" applyFill="1" applyBorder="1" applyAlignment="1">
      <alignment horizontal="center" vertical="center" wrapText="1"/>
    </xf>
    <xf numFmtId="0" fontId="7" fillId="20" borderId="13" xfId="0" applyFont="1" applyFill="1" applyBorder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7" fillId="20" borderId="44" xfId="0" applyFont="1" applyFill="1" applyBorder="1" applyAlignment="1">
      <alignment horizontal="center" vertical="center" wrapText="1"/>
    </xf>
    <xf numFmtId="0" fontId="7" fillId="20" borderId="43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25" fillId="0" borderId="48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6" fillId="0" borderId="38" xfId="0" applyFont="1" applyBorder="1" applyAlignment="1">
      <alignment vertical="center" wrapText="1"/>
    </xf>
    <xf numFmtId="0" fontId="26" fillId="0" borderId="12" xfId="0" applyFont="1" applyBorder="1" applyAlignment="1">
      <alignment vertical="center" wrapText="1"/>
    </xf>
    <xf numFmtId="0" fontId="26" fillId="0" borderId="23" xfId="0" applyFont="1" applyBorder="1" applyAlignment="1">
      <alignment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49" fontId="26" fillId="0" borderId="38" xfId="0" applyNumberFormat="1" applyFont="1" applyBorder="1" applyAlignment="1">
      <alignment horizontal="center" vertical="center" wrapText="1"/>
    </xf>
    <xf numFmtId="49" fontId="26" fillId="0" borderId="12" xfId="0" applyNumberFormat="1" applyFont="1" applyBorder="1" applyAlignment="1">
      <alignment horizontal="center" vertical="center" wrapText="1"/>
    </xf>
    <xf numFmtId="49" fontId="26" fillId="0" borderId="23" xfId="0" applyNumberFormat="1" applyFont="1" applyBorder="1" applyAlignment="1">
      <alignment horizontal="center" vertical="center" wrapText="1"/>
    </xf>
    <xf numFmtId="0" fontId="26" fillId="0" borderId="14" xfId="0" applyFont="1" applyBorder="1" applyAlignment="1">
      <alignment vertical="center" wrapText="1"/>
    </xf>
    <xf numFmtId="0" fontId="26" fillId="0" borderId="14" xfId="0" applyFont="1" applyBorder="1" applyAlignment="1">
      <alignment horizontal="center" vertical="center" wrapText="1"/>
    </xf>
    <xf numFmtId="49" fontId="26" fillId="0" borderId="14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6" fillId="0" borderId="34" xfId="0" applyFont="1" applyBorder="1" applyAlignment="1">
      <alignment wrapText="1"/>
    </xf>
    <xf numFmtId="0" fontId="26" fillId="0" borderId="50" xfId="0" applyFont="1" applyBorder="1" applyAlignment="1">
      <alignment wrapText="1"/>
    </xf>
    <xf numFmtId="0" fontId="26" fillId="0" borderId="51" xfId="0" applyFont="1" applyBorder="1" applyAlignment="1" quotePrefix="1">
      <alignment wrapText="1"/>
    </xf>
    <xf numFmtId="0" fontId="0" fillId="0" borderId="52" xfId="0" applyBorder="1" applyAlignment="1">
      <alignment wrapText="1"/>
    </xf>
    <xf numFmtId="0" fontId="0" fillId="0" borderId="53" xfId="0" applyBorder="1" applyAlignment="1">
      <alignment wrapText="1"/>
    </xf>
    <xf numFmtId="0" fontId="26" fillId="0" borderId="54" xfId="0" applyFont="1" applyBorder="1" applyAlignment="1" quotePrefix="1">
      <alignment wrapText="1"/>
    </xf>
    <xf numFmtId="0" fontId="0" fillId="0" borderId="44" xfId="0" applyBorder="1" applyAlignment="1">
      <alignment wrapText="1"/>
    </xf>
    <xf numFmtId="0" fontId="0" fillId="0" borderId="43" xfId="0" applyBorder="1" applyAlignment="1">
      <alignment wrapText="1"/>
    </xf>
    <xf numFmtId="0" fontId="25" fillId="0" borderId="55" xfId="0" applyFont="1" applyBorder="1" applyAlignment="1" quotePrefix="1">
      <alignment wrapText="1"/>
    </xf>
    <xf numFmtId="0" fontId="0" fillId="0" borderId="56" xfId="0" applyBorder="1" applyAlignment="1">
      <alignment/>
    </xf>
    <xf numFmtId="0" fontId="0" fillId="0" borderId="39" xfId="0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5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1"/>
  <sheetViews>
    <sheetView zoomScaleSheetLayoutView="100" zoomScalePageLayoutView="0" workbookViewId="0" topLeftCell="A4">
      <selection activeCell="A1" sqref="A1:O1"/>
    </sheetView>
  </sheetViews>
  <sheetFormatPr defaultColWidth="9.00390625" defaultRowHeight="12.75"/>
  <cols>
    <col min="1" max="1" width="4.25390625" style="1" customWidth="1"/>
    <col min="2" max="2" width="4.375" style="1" customWidth="1"/>
    <col min="3" max="3" width="7.00390625" style="1" bestFit="1" customWidth="1"/>
    <col min="4" max="4" width="21.875" style="1" customWidth="1"/>
    <col min="5" max="7" width="11.25390625" style="1" customWidth="1"/>
    <col min="8" max="8" width="9.375" style="1" customWidth="1"/>
    <col min="9" max="9" width="10.625" style="1" customWidth="1"/>
    <col min="10" max="10" width="13.125" style="1" customWidth="1"/>
    <col min="11" max="11" width="10.125" style="1" customWidth="1"/>
    <col min="12" max="12" width="11.00390625" style="1" customWidth="1"/>
    <col min="13" max="13" width="10.375" style="1" customWidth="1"/>
    <col min="14" max="14" width="11.125" style="1" customWidth="1"/>
    <col min="15" max="15" width="13.25390625" style="1" customWidth="1"/>
    <col min="16" max="16" width="22.75390625" style="1" customWidth="1"/>
    <col min="17" max="17" width="10.375" style="1" bestFit="1" customWidth="1"/>
    <col min="18" max="35" width="9.125" style="1" customWidth="1"/>
    <col min="36" max="36" width="0.74609375" style="1" customWidth="1"/>
    <col min="37" max="16384" width="9.125" style="1" customWidth="1"/>
  </cols>
  <sheetData>
    <row r="1" spans="1:15" ht="18">
      <c r="A1" s="230" t="s">
        <v>180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</row>
    <row r="2" spans="1:15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 t="s">
        <v>6</v>
      </c>
    </row>
    <row r="3" spans="1:15" s="6" customFormat="1" ht="19.5" customHeight="1">
      <c r="A3" s="224" t="s">
        <v>7</v>
      </c>
      <c r="B3" s="224" t="s">
        <v>0</v>
      </c>
      <c r="C3" s="224" t="s">
        <v>5</v>
      </c>
      <c r="D3" s="253" t="s">
        <v>16</v>
      </c>
      <c r="E3" s="253" t="s">
        <v>8</v>
      </c>
      <c r="F3" s="250" t="s">
        <v>71</v>
      </c>
      <c r="G3" s="259" t="s">
        <v>13</v>
      </c>
      <c r="H3" s="259"/>
      <c r="I3" s="259"/>
      <c r="J3" s="259"/>
      <c r="K3" s="259"/>
      <c r="L3" s="259"/>
      <c r="M3" s="259"/>
      <c r="N3" s="260"/>
      <c r="O3" s="253" t="s">
        <v>9</v>
      </c>
    </row>
    <row r="4" spans="1:15" s="6" customFormat="1" ht="19.5" customHeight="1">
      <c r="A4" s="224"/>
      <c r="B4" s="224"/>
      <c r="C4" s="224"/>
      <c r="D4" s="253"/>
      <c r="E4" s="253"/>
      <c r="F4" s="251"/>
      <c r="G4" s="260" t="s">
        <v>72</v>
      </c>
      <c r="H4" s="253" t="s">
        <v>4</v>
      </c>
      <c r="I4" s="253"/>
      <c r="J4" s="253"/>
      <c r="K4" s="253"/>
      <c r="L4" s="253" t="s">
        <v>20</v>
      </c>
      <c r="M4" s="253" t="s">
        <v>75</v>
      </c>
      <c r="N4" s="250" t="s">
        <v>133</v>
      </c>
      <c r="O4" s="253"/>
    </row>
    <row r="5" spans="1:15" s="6" customFormat="1" ht="29.25" customHeight="1">
      <c r="A5" s="224"/>
      <c r="B5" s="224"/>
      <c r="C5" s="224"/>
      <c r="D5" s="253"/>
      <c r="E5" s="253"/>
      <c r="F5" s="251"/>
      <c r="G5" s="260"/>
      <c r="H5" s="253" t="s">
        <v>18</v>
      </c>
      <c r="I5" s="253" t="s">
        <v>14</v>
      </c>
      <c r="J5" s="253" t="s">
        <v>19</v>
      </c>
      <c r="K5" s="253" t="s">
        <v>15</v>
      </c>
      <c r="L5" s="253"/>
      <c r="M5" s="253"/>
      <c r="N5" s="251"/>
      <c r="O5" s="253"/>
    </row>
    <row r="6" spans="1:15" s="6" customFormat="1" ht="19.5" customHeight="1">
      <c r="A6" s="224"/>
      <c r="B6" s="224"/>
      <c r="C6" s="224"/>
      <c r="D6" s="253"/>
      <c r="E6" s="253"/>
      <c r="F6" s="251"/>
      <c r="G6" s="260"/>
      <c r="H6" s="253"/>
      <c r="I6" s="253"/>
      <c r="J6" s="253"/>
      <c r="K6" s="253"/>
      <c r="L6" s="253"/>
      <c r="M6" s="253"/>
      <c r="N6" s="251"/>
      <c r="O6" s="253"/>
    </row>
    <row r="7" spans="1:15" s="6" customFormat="1" ht="19.5" customHeight="1">
      <c r="A7" s="224"/>
      <c r="B7" s="224"/>
      <c r="C7" s="224"/>
      <c r="D7" s="253"/>
      <c r="E7" s="253"/>
      <c r="F7" s="252"/>
      <c r="G7" s="260"/>
      <c r="H7" s="253"/>
      <c r="I7" s="253"/>
      <c r="J7" s="253"/>
      <c r="K7" s="253"/>
      <c r="L7" s="253"/>
      <c r="M7" s="253"/>
      <c r="N7" s="252"/>
      <c r="O7" s="253"/>
    </row>
    <row r="8" spans="1:15" ht="12.7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</row>
    <row r="9" spans="1:15" ht="48.75" customHeight="1">
      <c r="A9" s="112" t="s">
        <v>128</v>
      </c>
      <c r="B9" s="113" t="s">
        <v>48</v>
      </c>
      <c r="C9" s="114" t="s">
        <v>49</v>
      </c>
      <c r="D9" s="115" t="s">
        <v>169</v>
      </c>
      <c r="E9" s="143">
        <v>5023138</v>
      </c>
      <c r="F9" s="157">
        <v>215567</v>
      </c>
      <c r="G9" s="116">
        <v>258000</v>
      </c>
      <c r="H9" s="116">
        <v>258000</v>
      </c>
      <c r="I9" s="117">
        <v>0</v>
      </c>
      <c r="J9" s="118" t="s">
        <v>108</v>
      </c>
      <c r="K9" s="119">
        <v>0</v>
      </c>
      <c r="L9" s="116">
        <v>2280000</v>
      </c>
      <c r="M9" s="116">
        <v>2269571</v>
      </c>
      <c r="N9" s="116">
        <v>0</v>
      </c>
      <c r="O9" s="104" t="s">
        <v>58</v>
      </c>
    </row>
    <row r="10" spans="1:15" ht="50.25" customHeight="1">
      <c r="A10" s="44" t="s">
        <v>67</v>
      </c>
      <c r="B10" s="21" t="s">
        <v>48</v>
      </c>
      <c r="C10" s="21" t="s">
        <v>49</v>
      </c>
      <c r="D10" s="29" t="s">
        <v>102</v>
      </c>
      <c r="E10" s="158">
        <v>4487064</v>
      </c>
      <c r="F10" s="158">
        <v>102718</v>
      </c>
      <c r="G10" s="144">
        <v>968000</v>
      </c>
      <c r="H10" s="22">
        <v>35200</v>
      </c>
      <c r="I10" s="97" t="s">
        <v>76</v>
      </c>
      <c r="J10" s="98" t="s">
        <v>130</v>
      </c>
      <c r="K10" s="144">
        <v>580800</v>
      </c>
      <c r="L10" s="144">
        <v>3416346</v>
      </c>
      <c r="M10" s="144">
        <v>0</v>
      </c>
      <c r="N10" s="144">
        <v>0</v>
      </c>
      <c r="O10" s="104" t="s">
        <v>58</v>
      </c>
    </row>
    <row r="11" spans="1:16" ht="56.25" customHeight="1">
      <c r="A11" s="109" t="s">
        <v>183</v>
      </c>
      <c r="B11" s="120" t="s">
        <v>48</v>
      </c>
      <c r="C11" s="120" t="s">
        <v>49</v>
      </c>
      <c r="D11" s="115" t="s">
        <v>69</v>
      </c>
      <c r="E11" s="145">
        <v>4218558</v>
      </c>
      <c r="F11" s="160">
        <v>40860</v>
      </c>
      <c r="G11" s="221">
        <v>14400</v>
      </c>
      <c r="H11" s="107">
        <v>14400</v>
      </c>
      <c r="I11" s="107">
        <v>0</v>
      </c>
      <c r="J11" s="121" t="s">
        <v>10</v>
      </c>
      <c r="K11" s="107">
        <v>0</v>
      </c>
      <c r="L11" s="145">
        <v>4163298</v>
      </c>
      <c r="M11" s="145">
        <v>0</v>
      </c>
      <c r="N11" s="145">
        <v>0</v>
      </c>
      <c r="O11" s="104" t="s">
        <v>58</v>
      </c>
      <c r="P11" s="181"/>
    </row>
    <row r="12" spans="1:16" ht="69.75" customHeight="1">
      <c r="A12" s="105" t="s">
        <v>184</v>
      </c>
      <c r="B12" s="120" t="s">
        <v>48</v>
      </c>
      <c r="C12" s="120" t="s">
        <v>49</v>
      </c>
      <c r="D12" s="115" t="s">
        <v>84</v>
      </c>
      <c r="E12" s="145">
        <v>2803622</v>
      </c>
      <c r="F12" s="160">
        <v>75678</v>
      </c>
      <c r="G12" s="107">
        <v>2600</v>
      </c>
      <c r="H12" s="107">
        <v>2600</v>
      </c>
      <c r="I12" s="107">
        <v>0</v>
      </c>
      <c r="J12" s="121" t="s">
        <v>10</v>
      </c>
      <c r="K12" s="107">
        <v>0</v>
      </c>
      <c r="L12" s="145">
        <v>0</v>
      </c>
      <c r="M12" s="145">
        <v>2725344</v>
      </c>
      <c r="N12" s="145">
        <v>0</v>
      </c>
      <c r="O12" s="104" t="s">
        <v>58</v>
      </c>
      <c r="P12" s="181"/>
    </row>
    <row r="13" spans="1:16" ht="48.75" customHeight="1">
      <c r="A13" s="25" t="s">
        <v>161</v>
      </c>
      <c r="B13" s="21" t="s">
        <v>48</v>
      </c>
      <c r="C13" s="21" t="s">
        <v>49</v>
      </c>
      <c r="D13" s="30" t="s">
        <v>109</v>
      </c>
      <c r="E13" s="144">
        <v>128000</v>
      </c>
      <c r="F13" s="159">
        <v>151</v>
      </c>
      <c r="G13" s="22">
        <v>23000</v>
      </c>
      <c r="H13" s="22">
        <v>23000</v>
      </c>
      <c r="I13" s="22">
        <v>0</v>
      </c>
      <c r="J13" s="99" t="s">
        <v>10</v>
      </c>
      <c r="L13" s="22">
        <v>104849</v>
      </c>
      <c r="M13" s="5">
        <v>0</v>
      </c>
      <c r="N13" s="1">
        <v>0</v>
      </c>
      <c r="O13" s="104" t="s">
        <v>58</v>
      </c>
      <c r="P13" s="181"/>
    </row>
    <row r="14" spans="1:16" ht="50.25" customHeight="1">
      <c r="A14" s="109" t="s">
        <v>70</v>
      </c>
      <c r="B14" s="120" t="s">
        <v>48</v>
      </c>
      <c r="C14" s="120" t="s">
        <v>49</v>
      </c>
      <c r="D14" s="195" t="s">
        <v>141</v>
      </c>
      <c r="E14" s="145">
        <v>4500969</v>
      </c>
      <c r="F14" s="160">
        <v>36847</v>
      </c>
      <c r="G14" s="107">
        <v>800000</v>
      </c>
      <c r="H14" s="107">
        <v>320000</v>
      </c>
      <c r="I14" s="107">
        <v>0</v>
      </c>
      <c r="J14" s="121" t="s">
        <v>131</v>
      </c>
      <c r="K14" s="145">
        <v>480000</v>
      </c>
      <c r="L14" s="145">
        <v>2025000</v>
      </c>
      <c r="M14" s="145">
        <v>1639122</v>
      </c>
      <c r="N14" s="145">
        <v>0</v>
      </c>
      <c r="O14" s="104" t="s">
        <v>58</v>
      </c>
      <c r="P14" s="181"/>
    </row>
    <row r="15" spans="1:16" ht="68.25" customHeight="1">
      <c r="A15" s="44" t="s">
        <v>129</v>
      </c>
      <c r="B15" s="21" t="s">
        <v>48</v>
      </c>
      <c r="C15" s="21" t="s">
        <v>49</v>
      </c>
      <c r="D15" s="30" t="s">
        <v>83</v>
      </c>
      <c r="E15" s="144">
        <v>384341</v>
      </c>
      <c r="F15" s="161">
        <v>289841</v>
      </c>
      <c r="G15" s="24">
        <v>94500</v>
      </c>
      <c r="H15" s="24">
        <v>90000</v>
      </c>
      <c r="I15" s="24">
        <v>0</v>
      </c>
      <c r="J15" s="100" t="s">
        <v>110</v>
      </c>
      <c r="K15" s="24">
        <v>0</v>
      </c>
      <c r="L15" s="149">
        <v>0</v>
      </c>
      <c r="M15" s="149">
        <v>0</v>
      </c>
      <c r="N15" s="149">
        <v>0</v>
      </c>
      <c r="O15" s="104" t="s">
        <v>58</v>
      </c>
      <c r="P15" s="181"/>
    </row>
    <row r="16" spans="1:16" ht="58.5" customHeight="1">
      <c r="A16" s="25" t="s">
        <v>51</v>
      </c>
      <c r="B16" s="21" t="s">
        <v>48</v>
      </c>
      <c r="C16" s="21" t="s">
        <v>49</v>
      </c>
      <c r="D16" s="30" t="s">
        <v>77</v>
      </c>
      <c r="E16" s="144">
        <v>175000</v>
      </c>
      <c r="F16" s="158">
        <v>12405</v>
      </c>
      <c r="G16" s="22">
        <v>26000</v>
      </c>
      <c r="H16" s="22">
        <v>26000</v>
      </c>
      <c r="I16" s="22">
        <v>0</v>
      </c>
      <c r="J16" s="99" t="s">
        <v>10</v>
      </c>
      <c r="K16" s="22">
        <v>0</v>
      </c>
      <c r="L16" s="144">
        <v>136595</v>
      </c>
      <c r="M16" s="144">
        <v>0</v>
      </c>
      <c r="N16" s="144">
        <v>0</v>
      </c>
      <c r="O16" s="104" t="s">
        <v>58</v>
      </c>
      <c r="P16" s="181"/>
    </row>
    <row r="17" spans="1:16" ht="51.75" customHeight="1">
      <c r="A17" s="131">
        <v>9</v>
      </c>
      <c r="B17" s="216" t="s">
        <v>48</v>
      </c>
      <c r="C17" s="216" t="s">
        <v>49</v>
      </c>
      <c r="D17" s="156" t="s">
        <v>89</v>
      </c>
      <c r="E17" s="217">
        <v>791082</v>
      </c>
      <c r="F17" s="218">
        <v>33540</v>
      </c>
      <c r="G17" s="219">
        <v>100000</v>
      </c>
      <c r="H17" s="219">
        <v>100000</v>
      </c>
      <c r="I17" s="219">
        <v>0</v>
      </c>
      <c r="J17" s="220" t="s">
        <v>90</v>
      </c>
      <c r="K17" s="219">
        <v>0</v>
      </c>
      <c r="L17" s="217">
        <v>657542</v>
      </c>
      <c r="M17" s="217">
        <v>0</v>
      </c>
      <c r="N17" s="217">
        <v>0</v>
      </c>
      <c r="O17" s="104" t="s">
        <v>58</v>
      </c>
      <c r="P17" s="181"/>
    </row>
    <row r="18" spans="1:16" ht="54.75" customHeight="1" thickBot="1">
      <c r="A18" s="122" t="s">
        <v>81</v>
      </c>
      <c r="B18" s="123" t="s">
        <v>48</v>
      </c>
      <c r="C18" s="123" t="s">
        <v>49</v>
      </c>
      <c r="D18" s="124" t="s">
        <v>91</v>
      </c>
      <c r="E18" s="146">
        <v>939000</v>
      </c>
      <c r="F18" s="162">
        <v>0</v>
      </c>
      <c r="G18" s="125">
        <v>45000</v>
      </c>
      <c r="H18" s="125">
        <v>40000</v>
      </c>
      <c r="I18" s="125">
        <v>0</v>
      </c>
      <c r="J18" s="126" t="s">
        <v>82</v>
      </c>
      <c r="K18" s="125">
        <v>0</v>
      </c>
      <c r="L18" s="166">
        <v>447000</v>
      </c>
      <c r="M18" s="166">
        <v>447000</v>
      </c>
      <c r="N18" s="146">
        <v>0</v>
      </c>
      <c r="O18" s="104" t="s">
        <v>58</v>
      </c>
      <c r="P18" s="181"/>
    </row>
    <row r="19" spans="1:16" ht="13.5" thickBot="1">
      <c r="A19" s="254" t="s">
        <v>50</v>
      </c>
      <c r="B19" s="255"/>
      <c r="C19" s="255"/>
      <c r="D19" s="256"/>
      <c r="E19" s="147">
        <f>SUM(E9:E18)</f>
        <v>23450774</v>
      </c>
      <c r="F19" s="148">
        <f>SUM(F9:F18)</f>
        <v>807607</v>
      </c>
      <c r="G19" s="47">
        <f>SUM(G9:G18)</f>
        <v>2331500</v>
      </c>
      <c r="H19" s="47">
        <f>SUM(H9:H18)</f>
        <v>909200</v>
      </c>
      <c r="I19" s="47">
        <v>352000</v>
      </c>
      <c r="J19" s="185">
        <v>9500</v>
      </c>
      <c r="K19" s="47">
        <v>1060800</v>
      </c>
      <c r="L19" s="142">
        <f>SUM(L9:L18)</f>
        <v>13230630</v>
      </c>
      <c r="M19" s="167">
        <f>SUM(M9:M18)</f>
        <v>7081037</v>
      </c>
      <c r="N19" s="150">
        <f>SUM(N9:N18)</f>
        <v>0</v>
      </c>
      <c r="O19" s="34"/>
      <c r="P19" s="181"/>
    </row>
    <row r="20" spans="1:17" ht="51" customHeight="1">
      <c r="A20" s="184">
        <v>11</v>
      </c>
      <c r="B20" s="127">
        <v>600</v>
      </c>
      <c r="C20" s="127">
        <v>60016</v>
      </c>
      <c r="D20" s="128" t="s">
        <v>88</v>
      </c>
      <c r="E20" s="129">
        <v>597556</v>
      </c>
      <c r="F20" s="129">
        <v>75700</v>
      </c>
      <c r="G20" s="129">
        <v>521856</v>
      </c>
      <c r="H20" s="129">
        <v>262000</v>
      </c>
      <c r="I20" s="129">
        <v>0</v>
      </c>
      <c r="J20" s="130" t="s">
        <v>165</v>
      </c>
      <c r="K20" s="129">
        <v>0</v>
      </c>
      <c r="L20" s="151">
        <v>0</v>
      </c>
      <c r="M20" s="151">
        <v>0</v>
      </c>
      <c r="N20" s="151">
        <v>0</v>
      </c>
      <c r="O20" s="104" t="s">
        <v>58</v>
      </c>
      <c r="P20" s="181"/>
      <c r="Q20" s="181"/>
    </row>
    <row r="21" spans="1:17" ht="54.75" customHeight="1">
      <c r="A21" s="44">
        <v>12</v>
      </c>
      <c r="B21" s="5">
        <v>600</v>
      </c>
      <c r="C21" s="5">
        <v>60016</v>
      </c>
      <c r="D21" s="29" t="s">
        <v>68</v>
      </c>
      <c r="E21" s="22">
        <v>790300</v>
      </c>
      <c r="F21" s="22">
        <v>14300</v>
      </c>
      <c r="G21" s="22">
        <v>776000</v>
      </c>
      <c r="H21" s="22">
        <v>310400</v>
      </c>
      <c r="I21" s="137">
        <v>0</v>
      </c>
      <c r="J21" s="38" t="s">
        <v>132</v>
      </c>
      <c r="K21" s="22">
        <v>465600</v>
      </c>
      <c r="L21" s="144">
        <v>0</v>
      </c>
      <c r="M21" s="144">
        <v>0</v>
      </c>
      <c r="N21" s="144">
        <v>0</v>
      </c>
      <c r="O21" s="104" t="s">
        <v>58</v>
      </c>
      <c r="P21" s="181"/>
      <c r="Q21" s="181"/>
    </row>
    <row r="22" spans="1:17" ht="72">
      <c r="A22" s="109">
        <v>13</v>
      </c>
      <c r="B22" s="106">
        <v>600</v>
      </c>
      <c r="C22" s="106">
        <v>60016</v>
      </c>
      <c r="D22" s="210" t="s">
        <v>164</v>
      </c>
      <c r="E22" s="107">
        <v>1215000</v>
      </c>
      <c r="F22" s="107">
        <v>14500</v>
      </c>
      <c r="G22" s="107">
        <v>0</v>
      </c>
      <c r="H22" s="107">
        <v>0</v>
      </c>
      <c r="I22" s="107">
        <v>0</v>
      </c>
      <c r="J22" s="108" t="s">
        <v>132</v>
      </c>
      <c r="K22" s="107">
        <v>0</v>
      </c>
      <c r="L22" s="145">
        <v>675000</v>
      </c>
      <c r="M22" s="145">
        <v>525500</v>
      </c>
      <c r="N22" s="145">
        <v>0</v>
      </c>
      <c r="O22" s="104" t="s">
        <v>58</v>
      </c>
      <c r="P22" s="181"/>
      <c r="Q22" s="181"/>
    </row>
    <row r="23" spans="1:17" ht="48" customHeight="1">
      <c r="A23" s="105">
        <v>14</v>
      </c>
      <c r="B23" s="106">
        <v>600</v>
      </c>
      <c r="C23" s="106">
        <v>60016</v>
      </c>
      <c r="D23" s="210" t="s">
        <v>149</v>
      </c>
      <c r="E23" s="107">
        <v>203400</v>
      </c>
      <c r="F23" s="107">
        <v>68400</v>
      </c>
      <c r="G23" s="107">
        <v>41300</v>
      </c>
      <c r="H23" s="107">
        <v>10000</v>
      </c>
      <c r="I23" s="107">
        <v>31300</v>
      </c>
      <c r="J23" s="108" t="s">
        <v>10</v>
      </c>
      <c r="K23" s="106">
        <v>0</v>
      </c>
      <c r="L23" s="107">
        <v>45000</v>
      </c>
      <c r="M23" s="107">
        <v>48700</v>
      </c>
      <c r="N23" s="107">
        <v>0</v>
      </c>
      <c r="O23" s="104" t="s">
        <v>58</v>
      </c>
      <c r="P23" s="181"/>
      <c r="Q23" s="181"/>
    </row>
    <row r="24" spans="1:17" ht="48.75" customHeight="1">
      <c r="A24" s="109">
        <v>15</v>
      </c>
      <c r="B24" s="106">
        <v>600</v>
      </c>
      <c r="C24" s="106">
        <v>60016</v>
      </c>
      <c r="D24" s="210" t="s">
        <v>162</v>
      </c>
      <c r="E24" s="107">
        <v>274000</v>
      </c>
      <c r="F24" s="107">
        <v>134000</v>
      </c>
      <c r="G24" s="107">
        <v>40050</v>
      </c>
      <c r="H24" s="107">
        <v>10000</v>
      </c>
      <c r="I24" s="107">
        <v>30050</v>
      </c>
      <c r="J24" s="108" t="s">
        <v>78</v>
      </c>
      <c r="K24" s="106">
        <v>0</v>
      </c>
      <c r="L24" s="107">
        <v>50000</v>
      </c>
      <c r="M24" s="107">
        <v>49950</v>
      </c>
      <c r="N24" s="107">
        <v>0</v>
      </c>
      <c r="O24" s="104" t="s">
        <v>58</v>
      </c>
      <c r="P24" s="181"/>
      <c r="Q24" s="181"/>
    </row>
    <row r="25" spans="1:17" ht="48.75" customHeight="1">
      <c r="A25" s="105">
        <v>16</v>
      </c>
      <c r="B25" s="106">
        <v>600</v>
      </c>
      <c r="C25" s="106">
        <v>60016</v>
      </c>
      <c r="D25" s="210" t="s">
        <v>150</v>
      </c>
      <c r="E25" s="107">
        <v>223800</v>
      </c>
      <c r="F25" s="107">
        <v>117000</v>
      </c>
      <c r="G25" s="107">
        <v>40050</v>
      </c>
      <c r="H25" s="107">
        <v>10000</v>
      </c>
      <c r="I25" s="107">
        <v>30050</v>
      </c>
      <c r="J25" s="108" t="s">
        <v>10</v>
      </c>
      <c r="K25" s="106">
        <v>0</v>
      </c>
      <c r="L25" s="107">
        <v>40000</v>
      </c>
      <c r="M25" s="107">
        <v>26750</v>
      </c>
      <c r="N25" s="106">
        <v>0</v>
      </c>
      <c r="O25" s="104" t="s">
        <v>58</v>
      </c>
      <c r="P25" s="181"/>
      <c r="Q25" s="181"/>
    </row>
    <row r="26" spans="1:17" ht="54" customHeight="1">
      <c r="A26" s="105">
        <v>17</v>
      </c>
      <c r="B26" s="106">
        <v>600</v>
      </c>
      <c r="C26" s="106">
        <v>60016</v>
      </c>
      <c r="D26" s="210" t="s">
        <v>142</v>
      </c>
      <c r="E26" s="107">
        <v>493300</v>
      </c>
      <c r="F26" s="107">
        <v>128200</v>
      </c>
      <c r="G26" s="107">
        <v>69800</v>
      </c>
      <c r="H26" s="137">
        <v>1760</v>
      </c>
      <c r="I26" s="107">
        <v>43040</v>
      </c>
      <c r="J26" s="108" t="s">
        <v>80</v>
      </c>
      <c r="K26" s="106">
        <v>0</v>
      </c>
      <c r="L26" s="107">
        <v>60000</v>
      </c>
      <c r="M26" s="107">
        <v>65000</v>
      </c>
      <c r="N26" s="107">
        <v>170300</v>
      </c>
      <c r="O26" s="104" t="s">
        <v>58</v>
      </c>
      <c r="P26" s="181"/>
      <c r="Q26" s="181"/>
    </row>
    <row r="27" spans="1:17" ht="60">
      <c r="A27" s="105">
        <v>18</v>
      </c>
      <c r="B27" s="106">
        <v>600</v>
      </c>
      <c r="C27" s="106">
        <v>60016</v>
      </c>
      <c r="D27" s="210" t="s">
        <v>151</v>
      </c>
      <c r="E27" s="107">
        <v>105850</v>
      </c>
      <c r="F27" s="107">
        <v>34100</v>
      </c>
      <c r="G27" s="107">
        <v>71750</v>
      </c>
      <c r="H27" s="107">
        <v>10000</v>
      </c>
      <c r="I27" s="145">
        <v>61750</v>
      </c>
      <c r="J27" s="108" t="s">
        <v>10</v>
      </c>
      <c r="K27" s="106">
        <v>0</v>
      </c>
      <c r="L27" s="107">
        <v>0</v>
      </c>
      <c r="M27" s="106">
        <v>0</v>
      </c>
      <c r="N27" s="106">
        <v>0</v>
      </c>
      <c r="O27" s="104" t="s">
        <v>58</v>
      </c>
      <c r="P27" s="181"/>
      <c r="Q27" s="181"/>
    </row>
    <row r="28" spans="1:17" ht="51">
      <c r="A28" s="105">
        <v>19</v>
      </c>
      <c r="B28" s="106">
        <v>600</v>
      </c>
      <c r="C28" s="106">
        <v>60016</v>
      </c>
      <c r="D28" s="210" t="s">
        <v>152</v>
      </c>
      <c r="E28" s="107">
        <v>173800</v>
      </c>
      <c r="F28" s="107">
        <v>68800</v>
      </c>
      <c r="G28" s="107">
        <v>38800</v>
      </c>
      <c r="H28" s="107">
        <v>20000</v>
      </c>
      <c r="I28" s="107">
        <v>18800</v>
      </c>
      <c r="J28" s="108" t="s">
        <v>10</v>
      </c>
      <c r="K28" s="106">
        <v>0</v>
      </c>
      <c r="L28" s="107">
        <v>40000</v>
      </c>
      <c r="M28" s="107">
        <v>26200</v>
      </c>
      <c r="N28" s="106">
        <v>0</v>
      </c>
      <c r="O28" s="104" t="s">
        <v>58</v>
      </c>
      <c r="P28" s="181"/>
      <c r="Q28" s="181"/>
    </row>
    <row r="29" spans="1:17" ht="51">
      <c r="A29" s="105">
        <v>20</v>
      </c>
      <c r="B29" s="106">
        <v>600</v>
      </c>
      <c r="C29" s="106">
        <v>60016</v>
      </c>
      <c r="D29" s="210" t="s">
        <v>153</v>
      </c>
      <c r="E29" s="107">
        <v>287900</v>
      </c>
      <c r="F29" s="107">
        <v>109900</v>
      </c>
      <c r="G29" s="107">
        <v>33340</v>
      </c>
      <c r="H29" s="107">
        <v>23340</v>
      </c>
      <c r="I29" s="107">
        <v>10000</v>
      </c>
      <c r="J29" s="108" t="s">
        <v>10</v>
      </c>
      <c r="K29" s="106">
        <v>0</v>
      </c>
      <c r="L29" s="107">
        <v>40000</v>
      </c>
      <c r="M29" s="107">
        <v>40000</v>
      </c>
      <c r="N29" s="107">
        <v>64660</v>
      </c>
      <c r="O29" s="104" t="s">
        <v>58</v>
      </c>
      <c r="P29" s="181"/>
      <c r="Q29" s="181"/>
    </row>
    <row r="30" spans="1:30" ht="48.75" customHeight="1">
      <c r="A30" s="105">
        <v>21</v>
      </c>
      <c r="B30" s="106">
        <v>600</v>
      </c>
      <c r="C30" s="106">
        <v>60016</v>
      </c>
      <c r="D30" s="210" t="s">
        <v>143</v>
      </c>
      <c r="E30" s="107">
        <v>263740</v>
      </c>
      <c r="F30" s="107">
        <v>230400</v>
      </c>
      <c r="G30" s="107">
        <v>33340</v>
      </c>
      <c r="H30" s="145">
        <v>33340</v>
      </c>
      <c r="I30" s="145">
        <v>0</v>
      </c>
      <c r="J30" s="108" t="s">
        <v>10</v>
      </c>
      <c r="K30" s="106">
        <v>0</v>
      </c>
      <c r="L30" s="107">
        <v>0</v>
      </c>
      <c r="M30" s="106">
        <v>0</v>
      </c>
      <c r="N30" s="106">
        <v>0</v>
      </c>
      <c r="O30" s="104" t="s">
        <v>58</v>
      </c>
      <c r="P30" s="181"/>
      <c r="Q30" s="181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</row>
    <row r="31" spans="1:17" ht="45.75" customHeight="1">
      <c r="A31" s="105">
        <v>22</v>
      </c>
      <c r="B31" s="106">
        <v>600</v>
      </c>
      <c r="C31" s="106">
        <v>60016</v>
      </c>
      <c r="D31" s="210" t="s">
        <v>154</v>
      </c>
      <c r="E31" s="107">
        <v>97700</v>
      </c>
      <c r="F31" s="107">
        <v>32700</v>
      </c>
      <c r="G31" s="107">
        <v>30170</v>
      </c>
      <c r="H31" s="145">
        <v>30170</v>
      </c>
      <c r="I31" s="145">
        <v>0</v>
      </c>
      <c r="J31" s="108" t="s">
        <v>10</v>
      </c>
      <c r="K31" s="106">
        <v>0</v>
      </c>
      <c r="L31" s="107">
        <v>34830</v>
      </c>
      <c r="M31" s="107">
        <v>0</v>
      </c>
      <c r="N31" s="106">
        <v>0</v>
      </c>
      <c r="O31" s="104" t="s">
        <v>58</v>
      </c>
      <c r="P31" s="181"/>
      <c r="Q31" s="181"/>
    </row>
    <row r="32" spans="1:17" ht="47.25" customHeight="1">
      <c r="A32" s="105">
        <v>23</v>
      </c>
      <c r="B32" s="106">
        <v>600</v>
      </c>
      <c r="C32" s="106">
        <v>60016</v>
      </c>
      <c r="D32" s="210" t="s">
        <v>155</v>
      </c>
      <c r="E32" s="107">
        <v>154500</v>
      </c>
      <c r="F32" s="107">
        <v>39500</v>
      </c>
      <c r="G32" s="107">
        <v>32200</v>
      </c>
      <c r="H32" s="145">
        <v>32200</v>
      </c>
      <c r="I32" s="145">
        <v>0</v>
      </c>
      <c r="J32" s="108" t="s">
        <v>10</v>
      </c>
      <c r="K32" s="106">
        <v>0</v>
      </c>
      <c r="L32" s="107">
        <v>40000</v>
      </c>
      <c r="M32" s="107">
        <v>42800</v>
      </c>
      <c r="N32" s="107">
        <v>0</v>
      </c>
      <c r="O32" s="104" t="s">
        <v>58</v>
      </c>
      <c r="P32" s="181"/>
      <c r="Q32" s="181"/>
    </row>
    <row r="33" spans="1:17" ht="51" customHeight="1">
      <c r="A33" s="105">
        <v>24</v>
      </c>
      <c r="B33" s="106">
        <v>600</v>
      </c>
      <c r="C33" s="106">
        <v>60016</v>
      </c>
      <c r="D33" s="210" t="s">
        <v>156</v>
      </c>
      <c r="E33" s="107">
        <v>125000</v>
      </c>
      <c r="F33" s="107">
        <v>0</v>
      </c>
      <c r="G33" s="107">
        <v>36300</v>
      </c>
      <c r="H33" s="145">
        <v>36300</v>
      </c>
      <c r="I33" s="145">
        <v>0</v>
      </c>
      <c r="J33" s="108" t="s">
        <v>10</v>
      </c>
      <c r="K33" s="106">
        <v>0</v>
      </c>
      <c r="L33" s="107">
        <v>40000</v>
      </c>
      <c r="M33" s="107">
        <v>48700</v>
      </c>
      <c r="N33" s="106">
        <v>0</v>
      </c>
      <c r="O33" s="104" t="s">
        <v>58</v>
      </c>
      <c r="P33" s="181"/>
      <c r="Q33" s="181"/>
    </row>
    <row r="34" spans="1:17" ht="45">
      <c r="A34" s="105">
        <v>25</v>
      </c>
      <c r="B34" s="106">
        <v>600</v>
      </c>
      <c r="C34" s="106">
        <v>60016</v>
      </c>
      <c r="D34" s="210" t="s">
        <v>157</v>
      </c>
      <c r="E34" s="107">
        <v>150000</v>
      </c>
      <c r="F34" s="107">
        <v>29000</v>
      </c>
      <c r="G34" s="107">
        <v>28730</v>
      </c>
      <c r="H34" s="145">
        <v>28730</v>
      </c>
      <c r="I34" s="145">
        <v>0</v>
      </c>
      <c r="J34" s="133" t="s">
        <v>10</v>
      </c>
      <c r="K34" s="106">
        <v>0</v>
      </c>
      <c r="L34" s="107">
        <v>30000</v>
      </c>
      <c r="M34" s="107">
        <v>30000</v>
      </c>
      <c r="N34" s="107">
        <v>32270</v>
      </c>
      <c r="O34" s="104" t="s">
        <v>58</v>
      </c>
      <c r="P34" s="181"/>
      <c r="Q34" s="181"/>
    </row>
    <row r="35" spans="1:17" ht="45">
      <c r="A35" s="105">
        <v>26</v>
      </c>
      <c r="B35" s="106">
        <v>600</v>
      </c>
      <c r="C35" s="106">
        <v>60016</v>
      </c>
      <c r="D35" s="210" t="s">
        <v>158</v>
      </c>
      <c r="E35" s="107">
        <v>555000</v>
      </c>
      <c r="F35" s="107">
        <v>405000</v>
      </c>
      <c r="G35" s="107">
        <v>43800</v>
      </c>
      <c r="H35" s="145">
        <v>13800</v>
      </c>
      <c r="I35" s="145">
        <v>30000</v>
      </c>
      <c r="J35" s="133" t="s">
        <v>10</v>
      </c>
      <c r="K35" s="106">
        <v>0</v>
      </c>
      <c r="L35" s="107">
        <v>50000</v>
      </c>
      <c r="M35" s="107">
        <v>56200</v>
      </c>
      <c r="N35" s="107">
        <v>0</v>
      </c>
      <c r="O35" s="104" t="s">
        <v>58</v>
      </c>
      <c r="P35" s="181"/>
      <c r="Q35" s="181"/>
    </row>
    <row r="36" spans="1:17" ht="56.25">
      <c r="A36" s="105">
        <v>27</v>
      </c>
      <c r="B36" s="106">
        <v>600</v>
      </c>
      <c r="C36" s="106">
        <v>60016</v>
      </c>
      <c r="D36" s="210" t="s">
        <v>159</v>
      </c>
      <c r="E36" s="107">
        <v>163000</v>
      </c>
      <c r="F36" s="107">
        <v>33000</v>
      </c>
      <c r="G36" s="107">
        <v>32200</v>
      </c>
      <c r="H36" s="145">
        <v>22200</v>
      </c>
      <c r="I36" s="145">
        <v>10000</v>
      </c>
      <c r="J36" s="133" t="s">
        <v>10</v>
      </c>
      <c r="K36" s="106">
        <v>0</v>
      </c>
      <c r="L36" s="107">
        <v>35000</v>
      </c>
      <c r="M36" s="107">
        <v>30000</v>
      </c>
      <c r="N36" s="107">
        <v>32800</v>
      </c>
      <c r="O36" s="104" t="s">
        <v>58</v>
      </c>
      <c r="P36" s="181"/>
      <c r="Q36" s="181"/>
    </row>
    <row r="37" spans="1:17" ht="52.5" customHeight="1">
      <c r="A37" s="109">
        <v>28</v>
      </c>
      <c r="B37" s="106">
        <v>600</v>
      </c>
      <c r="C37" s="106">
        <v>60016</v>
      </c>
      <c r="D37" s="210" t="s">
        <v>160</v>
      </c>
      <c r="E37" s="107">
        <v>403200</v>
      </c>
      <c r="F37" s="107">
        <v>323200</v>
      </c>
      <c r="G37" s="107">
        <v>33340</v>
      </c>
      <c r="H37" s="145">
        <v>500</v>
      </c>
      <c r="I37" s="145">
        <v>17840</v>
      </c>
      <c r="J37" s="108" t="s">
        <v>79</v>
      </c>
      <c r="K37" s="106">
        <v>0</v>
      </c>
      <c r="L37" s="107">
        <v>46660</v>
      </c>
      <c r="M37" s="107">
        <v>0</v>
      </c>
      <c r="N37" s="106">
        <v>0</v>
      </c>
      <c r="O37" s="104" t="s">
        <v>58</v>
      </c>
      <c r="P37" s="181"/>
      <c r="Q37" s="181"/>
    </row>
    <row r="38" spans="1:17" ht="47.25" customHeight="1">
      <c r="A38" s="211">
        <v>29</v>
      </c>
      <c r="B38" s="132">
        <v>600</v>
      </c>
      <c r="C38" s="132">
        <v>60016</v>
      </c>
      <c r="D38" s="210" t="s">
        <v>148</v>
      </c>
      <c r="E38" s="212">
        <v>95300</v>
      </c>
      <c r="F38" s="212">
        <v>35300</v>
      </c>
      <c r="G38" s="212">
        <v>19300</v>
      </c>
      <c r="H38" s="143">
        <v>19300</v>
      </c>
      <c r="I38" s="143">
        <v>0</v>
      </c>
      <c r="J38" s="133" t="s">
        <v>10</v>
      </c>
      <c r="K38" s="213">
        <v>0</v>
      </c>
      <c r="L38" s="212">
        <v>40700</v>
      </c>
      <c r="M38" s="212">
        <v>0</v>
      </c>
      <c r="N38" s="213">
        <v>0</v>
      </c>
      <c r="O38" s="104" t="s">
        <v>58</v>
      </c>
      <c r="P38" s="181"/>
      <c r="Q38" s="181"/>
    </row>
    <row r="39" spans="1:17" ht="47.25" customHeight="1">
      <c r="A39" s="214">
        <v>30</v>
      </c>
      <c r="B39" s="132">
        <v>600</v>
      </c>
      <c r="C39" s="132">
        <v>60016</v>
      </c>
      <c r="D39" s="210" t="s">
        <v>147</v>
      </c>
      <c r="E39" s="107">
        <v>110000</v>
      </c>
      <c r="F39" s="107">
        <v>0</v>
      </c>
      <c r="G39" s="107">
        <v>21380</v>
      </c>
      <c r="H39" s="145">
        <v>21380</v>
      </c>
      <c r="I39" s="145">
        <v>0</v>
      </c>
      <c r="J39" s="133" t="s">
        <v>10</v>
      </c>
      <c r="K39" s="139">
        <v>0</v>
      </c>
      <c r="L39" s="107">
        <v>35000</v>
      </c>
      <c r="M39" s="107">
        <v>30000</v>
      </c>
      <c r="N39" s="107">
        <v>23620</v>
      </c>
      <c r="O39" s="104" t="s">
        <v>58</v>
      </c>
      <c r="P39" s="181"/>
      <c r="Q39" s="181"/>
    </row>
    <row r="40" spans="1:17" ht="51" customHeight="1">
      <c r="A40" s="131">
        <v>31</v>
      </c>
      <c r="B40" s="132">
        <v>600</v>
      </c>
      <c r="C40" s="132">
        <v>60016</v>
      </c>
      <c r="D40" s="115" t="s">
        <v>144</v>
      </c>
      <c r="E40" s="212">
        <v>77670</v>
      </c>
      <c r="F40" s="212">
        <v>40500</v>
      </c>
      <c r="G40" s="212">
        <v>37170</v>
      </c>
      <c r="H40" s="143">
        <v>30000</v>
      </c>
      <c r="I40" s="143">
        <v>7170</v>
      </c>
      <c r="J40" s="133" t="s">
        <v>10</v>
      </c>
      <c r="K40" s="215">
        <v>0</v>
      </c>
      <c r="L40" s="212">
        <v>0</v>
      </c>
      <c r="M40" s="212">
        <v>0</v>
      </c>
      <c r="N40" s="213">
        <v>0</v>
      </c>
      <c r="O40" s="104" t="s">
        <v>58</v>
      </c>
      <c r="P40" s="181"/>
      <c r="Q40" s="181"/>
    </row>
    <row r="41" spans="1:17" ht="51" customHeight="1">
      <c r="A41" s="131">
        <v>32</v>
      </c>
      <c r="B41" s="182">
        <v>600</v>
      </c>
      <c r="C41" s="132">
        <v>60016</v>
      </c>
      <c r="D41" s="115" t="s">
        <v>95</v>
      </c>
      <c r="E41" s="107">
        <v>1103300</v>
      </c>
      <c r="F41" s="107">
        <v>0</v>
      </c>
      <c r="G41" s="107">
        <v>3300</v>
      </c>
      <c r="H41" s="145">
        <v>3300</v>
      </c>
      <c r="I41" s="145">
        <v>0</v>
      </c>
      <c r="J41" s="133" t="s">
        <v>10</v>
      </c>
      <c r="K41" s="106">
        <v>0</v>
      </c>
      <c r="L41" s="107">
        <v>1100000</v>
      </c>
      <c r="M41" s="107">
        <v>0</v>
      </c>
      <c r="N41" s="106">
        <v>0</v>
      </c>
      <c r="O41" s="104" t="s">
        <v>58</v>
      </c>
      <c r="P41" s="181"/>
      <c r="Q41" s="181"/>
    </row>
    <row r="42" spans="1:17" ht="49.5" customHeight="1" thickBot="1">
      <c r="A42" s="131">
        <v>33</v>
      </c>
      <c r="B42" s="182">
        <v>600</v>
      </c>
      <c r="C42" s="182">
        <v>60014</v>
      </c>
      <c r="D42" s="156" t="s">
        <v>113</v>
      </c>
      <c r="E42" s="196">
        <v>150000</v>
      </c>
      <c r="F42" s="196">
        <v>0</v>
      </c>
      <c r="G42" s="196">
        <v>150000</v>
      </c>
      <c r="H42" s="197">
        <v>150000</v>
      </c>
      <c r="I42" s="197">
        <v>0</v>
      </c>
      <c r="J42" s="198" t="s">
        <v>10</v>
      </c>
      <c r="K42" s="199">
        <v>0</v>
      </c>
      <c r="L42" s="196"/>
      <c r="M42" s="196">
        <v>0</v>
      </c>
      <c r="N42" s="200">
        <v>0</v>
      </c>
      <c r="O42" s="104" t="s">
        <v>58</v>
      </c>
      <c r="P42" s="181"/>
      <c r="Q42" s="181"/>
    </row>
    <row r="43" spans="1:17" ht="13.5" thickBot="1">
      <c r="A43" s="254" t="s">
        <v>52</v>
      </c>
      <c r="B43" s="255"/>
      <c r="C43" s="255"/>
      <c r="D43" s="256"/>
      <c r="E43" s="103">
        <f>SUM(E20:E42)</f>
        <v>7813316</v>
      </c>
      <c r="F43" s="142">
        <f>SUM(F20:F42)</f>
        <v>1933500</v>
      </c>
      <c r="G43" s="103">
        <f>SUM(G20:G42)</f>
        <v>2134176</v>
      </c>
      <c r="H43" s="103">
        <f>SUM(H20:H42)</f>
        <v>1078720</v>
      </c>
      <c r="I43" s="142">
        <f>SUM(I20:I42)</f>
        <v>290000</v>
      </c>
      <c r="J43" s="49">
        <v>299856</v>
      </c>
      <c r="K43" s="47">
        <v>465600</v>
      </c>
      <c r="L43" s="101">
        <f>SUM(L20:L42)</f>
        <v>2402190</v>
      </c>
      <c r="M43" s="142">
        <f>SUM(M20:M42)</f>
        <v>1019800</v>
      </c>
      <c r="N43" s="102">
        <f>SUM(N20:N42)</f>
        <v>323650</v>
      </c>
      <c r="O43" s="111"/>
      <c r="P43" s="181"/>
      <c r="Q43" s="181"/>
    </row>
    <row r="44" spans="1:16" ht="51.75" thickBot="1">
      <c r="A44" s="134" t="s">
        <v>182</v>
      </c>
      <c r="B44" s="135">
        <v>750</v>
      </c>
      <c r="C44" s="135">
        <v>75023</v>
      </c>
      <c r="D44" s="124" t="s">
        <v>145</v>
      </c>
      <c r="E44" s="136">
        <v>1423065</v>
      </c>
      <c r="F44" s="136">
        <v>468064</v>
      </c>
      <c r="G44" s="152">
        <v>340600</v>
      </c>
      <c r="H44" s="137">
        <v>260600</v>
      </c>
      <c r="I44" s="137">
        <v>0</v>
      </c>
      <c r="J44" s="141" t="s">
        <v>112</v>
      </c>
      <c r="K44" s="135">
        <v>0</v>
      </c>
      <c r="L44" s="137">
        <v>614401</v>
      </c>
      <c r="M44" s="137">
        <v>0</v>
      </c>
      <c r="N44" s="137">
        <v>0</v>
      </c>
      <c r="O44" s="104" t="s">
        <v>58</v>
      </c>
      <c r="P44" s="181"/>
    </row>
    <row r="45" spans="1:16" ht="13.5" thickBot="1">
      <c r="A45" s="261" t="s">
        <v>53</v>
      </c>
      <c r="B45" s="262"/>
      <c r="C45" s="262"/>
      <c r="D45" s="262"/>
      <c r="E45" s="28">
        <f>SUM(E44:E44)</f>
        <v>1423065</v>
      </c>
      <c r="F45" s="28">
        <f>SUM(F44)</f>
        <v>468064</v>
      </c>
      <c r="G45" s="47">
        <f>SUM(G44)</f>
        <v>340600</v>
      </c>
      <c r="H45" s="47">
        <f>SUM(H44)</f>
        <v>260600</v>
      </c>
      <c r="I45" s="47">
        <f>SUM(I44)</f>
        <v>0</v>
      </c>
      <c r="J45" s="49">
        <v>80000</v>
      </c>
      <c r="K45" s="48">
        <v>0</v>
      </c>
      <c r="L45" s="47">
        <f>SUM(L44)</f>
        <v>614401</v>
      </c>
      <c r="M45" s="47">
        <f>SUM(M44)</f>
        <v>0</v>
      </c>
      <c r="N45" s="154">
        <f>SUM(N44)</f>
        <v>0</v>
      </c>
      <c r="O45" s="153"/>
      <c r="P45" s="181"/>
    </row>
    <row r="46" spans="1:15" ht="51">
      <c r="A46" s="36">
        <v>35</v>
      </c>
      <c r="B46" s="37">
        <v>754</v>
      </c>
      <c r="C46" s="37">
        <v>75412</v>
      </c>
      <c r="D46" s="155" t="s">
        <v>146</v>
      </c>
      <c r="E46" s="163">
        <v>150000</v>
      </c>
      <c r="F46" s="43">
        <v>0</v>
      </c>
      <c r="G46" s="43">
        <v>20000</v>
      </c>
      <c r="H46" s="43">
        <v>15000</v>
      </c>
      <c r="I46" s="43">
        <v>0</v>
      </c>
      <c r="J46" s="40" t="s">
        <v>93</v>
      </c>
      <c r="K46" s="43">
        <v>0</v>
      </c>
      <c r="L46" s="43">
        <v>80000</v>
      </c>
      <c r="M46" s="43">
        <v>50000</v>
      </c>
      <c r="N46" s="43">
        <v>0</v>
      </c>
      <c r="O46" s="104" t="s">
        <v>58</v>
      </c>
    </row>
    <row r="47" spans="1:18" ht="51.75" thickBot="1">
      <c r="A47" s="180">
        <v>36</v>
      </c>
      <c r="B47" s="169">
        <v>754</v>
      </c>
      <c r="C47" s="169">
        <v>75412</v>
      </c>
      <c r="D47" s="124" t="s">
        <v>136</v>
      </c>
      <c r="E47" s="136">
        <f>F47+G47+L47</f>
        <v>62442</v>
      </c>
      <c r="F47" s="171">
        <v>26442</v>
      </c>
      <c r="G47" s="171">
        <v>21000</v>
      </c>
      <c r="H47" s="171">
        <v>16000</v>
      </c>
      <c r="I47" s="171">
        <v>0</v>
      </c>
      <c r="J47" s="141" t="s">
        <v>93</v>
      </c>
      <c r="K47" s="171">
        <v>0</v>
      </c>
      <c r="L47" s="171">
        <v>15000</v>
      </c>
      <c r="M47" s="171">
        <v>0</v>
      </c>
      <c r="N47" s="171">
        <v>0</v>
      </c>
      <c r="O47" s="104" t="s">
        <v>58</v>
      </c>
      <c r="P47" s="209"/>
      <c r="Q47" s="209"/>
      <c r="R47" s="209"/>
    </row>
    <row r="48" spans="1:17" ht="24.75" customHeight="1" thickBot="1">
      <c r="A48" s="242" t="s">
        <v>85</v>
      </c>
      <c r="B48" s="243"/>
      <c r="C48" s="243"/>
      <c r="D48" s="244"/>
      <c r="E48" s="28">
        <f>SUM(E46:E47)</f>
        <v>212442</v>
      </c>
      <c r="F48" s="28">
        <f>SUM(F46:F47)</f>
        <v>26442</v>
      </c>
      <c r="G48" s="47">
        <f>SUM(G46:G47)</f>
        <v>41000</v>
      </c>
      <c r="H48" s="47">
        <f>SUM(H46:H47)</f>
        <v>31000</v>
      </c>
      <c r="I48" s="47">
        <f>SUM(I46:I47)</f>
        <v>0</v>
      </c>
      <c r="J48" s="49">
        <v>10000</v>
      </c>
      <c r="K48" s="47">
        <f>SUM(K46:K47)</f>
        <v>0</v>
      </c>
      <c r="L48" s="47">
        <f>SUM(L46:L47)</f>
        <v>95000</v>
      </c>
      <c r="M48" s="47">
        <f>SUM(M46:M47)</f>
        <v>50000</v>
      </c>
      <c r="N48" s="47">
        <f>SUM(N46:N47)</f>
        <v>0</v>
      </c>
      <c r="O48" s="34"/>
      <c r="Q48" s="181"/>
    </row>
    <row r="49" spans="1:15" ht="51">
      <c r="A49" s="36">
        <v>37</v>
      </c>
      <c r="B49" s="39">
        <v>801</v>
      </c>
      <c r="C49" s="37">
        <v>80101</v>
      </c>
      <c r="D49" s="46" t="s">
        <v>137</v>
      </c>
      <c r="E49" s="43">
        <v>61554</v>
      </c>
      <c r="F49" s="43">
        <v>16554</v>
      </c>
      <c r="G49" s="43">
        <v>45000</v>
      </c>
      <c r="H49" s="43">
        <v>45000</v>
      </c>
      <c r="I49" s="164">
        <v>0</v>
      </c>
      <c r="J49" s="40" t="s">
        <v>10</v>
      </c>
      <c r="K49" s="37">
        <v>0</v>
      </c>
      <c r="L49" s="24">
        <v>0</v>
      </c>
      <c r="M49" s="24">
        <v>0</v>
      </c>
      <c r="N49" s="24">
        <v>0</v>
      </c>
      <c r="O49" s="104" t="s">
        <v>58</v>
      </c>
    </row>
    <row r="50" spans="1:15" ht="60" customHeight="1" thickBot="1">
      <c r="A50" s="122">
        <v>38</v>
      </c>
      <c r="B50" s="138">
        <v>801</v>
      </c>
      <c r="C50" s="139">
        <v>80101</v>
      </c>
      <c r="D50" s="140" t="s">
        <v>138</v>
      </c>
      <c r="E50" s="136">
        <v>427696</v>
      </c>
      <c r="F50" s="136">
        <v>236889</v>
      </c>
      <c r="G50" s="137">
        <v>190807</v>
      </c>
      <c r="H50" s="137">
        <v>100427</v>
      </c>
      <c r="I50" s="137">
        <v>90380</v>
      </c>
      <c r="J50" s="141" t="s">
        <v>10</v>
      </c>
      <c r="K50" s="135">
        <v>0</v>
      </c>
      <c r="L50" s="137">
        <v>0</v>
      </c>
      <c r="M50" s="137">
        <v>0</v>
      </c>
      <c r="N50" s="137">
        <v>0</v>
      </c>
      <c r="O50" s="104" t="s">
        <v>58</v>
      </c>
    </row>
    <row r="51" spans="1:15" ht="13.5" thickBot="1">
      <c r="A51" s="254" t="s">
        <v>54</v>
      </c>
      <c r="B51" s="255"/>
      <c r="C51" s="255"/>
      <c r="D51" s="256"/>
      <c r="E51" s="28">
        <f>SUM(E49:E50)</f>
        <v>489250</v>
      </c>
      <c r="F51" s="47">
        <f>SUM(F49:F50)</f>
        <v>253443</v>
      </c>
      <c r="G51" s="47">
        <f>SUM(G49:G50)</f>
        <v>235807</v>
      </c>
      <c r="H51" s="47">
        <f>SUM(H49:H50)</f>
        <v>145427</v>
      </c>
      <c r="I51" s="47">
        <f>SUM(I49:I50)</f>
        <v>90380</v>
      </c>
      <c r="J51" s="165">
        <v>0</v>
      </c>
      <c r="K51" s="48">
        <f>SUM(K49:K50)</f>
        <v>0</v>
      </c>
      <c r="L51" s="47">
        <f>SUM(L49:L50)</f>
        <v>0</v>
      </c>
      <c r="M51" s="47">
        <f>SUM(M49:M50)</f>
        <v>0</v>
      </c>
      <c r="N51" s="47">
        <f>SUM(N49:N50)</f>
        <v>0</v>
      </c>
      <c r="O51" s="34"/>
    </row>
    <row r="52" spans="1:15" ht="51.75" thickBot="1">
      <c r="A52" s="36">
        <v>39</v>
      </c>
      <c r="B52" s="37">
        <v>851</v>
      </c>
      <c r="C52" s="37">
        <v>85195</v>
      </c>
      <c r="D52" s="205" t="s">
        <v>87</v>
      </c>
      <c r="E52" s="43">
        <v>1958708</v>
      </c>
      <c r="F52" s="42">
        <v>547162</v>
      </c>
      <c r="G52" s="42">
        <v>50000</v>
      </c>
      <c r="H52" s="42">
        <v>50000</v>
      </c>
      <c r="I52" s="42">
        <v>0</v>
      </c>
      <c r="J52" s="7" t="s">
        <v>10</v>
      </c>
      <c r="K52" s="31">
        <v>0</v>
      </c>
      <c r="L52" s="42">
        <v>650000</v>
      </c>
      <c r="M52" s="42">
        <v>711546</v>
      </c>
      <c r="N52" s="27">
        <v>0</v>
      </c>
      <c r="O52" s="104" t="s">
        <v>58</v>
      </c>
    </row>
    <row r="53" spans="1:15" ht="13.5" thickBot="1">
      <c r="A53" s="254" t="s">
        <v>55</v>
      </c>
      <c r="B53" s="255"/>
      <c r="C53" s="255"/>
      <c r="D53" s="256"/>
      <c r="E53" s="28">
        <f>SUM(E52)</f>
        <v>1958708</v>
      </c>
      <c r="F53" s="47">
        <f>SUM(F52)</f>
        <v>547162</v>
      </c>
      <c r="G53" s="47">
        <f>SUM(G52)</f>
        <v>50000</v>
      </c>
      <c r="H53" s="47">
        <f>SUM(H52)</f>
        <v>50000</v>
      </c>
      <c r="I53" s="47">
        <f>SUM(I52)</f>
        <v>0</v>
      </c>
      <c r="J53" s="165">
        <v>0</v>
      </c>
      <c r="K53" s="48">
        <f>SUM(K52)</f>
        <v>0</v>
      </c>
      <c r="L53" s="47">
        <f>SUM(L52)</f>
        <v>650000</v>
      </c>
      <c r="M53" s="47">
        <f>SUM(M52)</f>
        <v>711546</v>
      </c>
      <c r="N53" s="194">
        <f>SUM(N52)</f>
        <v>0</v>
      </c>
      <c r="O53" s="34"/>
    </row>
    <row r="54" spans="1:15" ht="51">
      <c r="A54" s="36">
        <v>40</v>
      </c>
      <c r="B54" s="189">
        <v>921</v>
      </c>
      <c r="C54" s="37">
        <v>92109</v>
      </c>
      <c r="D54" s="201" t="s">
        <v>139</v>
      </c>
      <c r="E54" s="192">
        <v>434692</v>
      </c>
      <c r="F54" s="192">
        <v>0</v>
      </c>
      <c r="G54" s="192">
        <v>0</v>
      </c>
      <c r="H54" s="192">
        <v>0</v>
      </c>
      <c r="I54" s="192">
        <v>0</v>
      </c>
      <c r="J54" s="40" t="s">
        <v>10</v>
      </c>
      <c r="K54" s="193">
        <v>0</v>
      </c>
      <c r="L54" s="192">
        <v>327626</v>
      </c>
      <c r="M54" s="192">
        <v>107066</v>
      </c>
      <c r="N54" s="192">
        <v>0</v>
      </c>
      <c r="O54" s="23" t="s">
        <v>58</v>
      </c>
    </row>
    <row r="55" spans="1:15" ht="51">
      <c r="A55" s="36">
        <v>41</v>
      </c>
      <c r="B55" s="189">
        <v>921</v>
      </c>
      <c r="C55" s="37">
        <v>92109</v>
      </c>
      <c r="D55" s="201" t="s">
        <v>167</v>
      </c>
      <c r="E55" s="192">
        <v>368786</v>
      </c>
      <c r="F55" s="192">
        <v>0</v>
      </c>
      <c r="G55" s="192">
        <v>0</v>
      </c>
      <c r="H55" s="192">
        <v>0</v>
      </c>
      <c r="I55" s="192">
        <v>0</v>
      </c>
      <c r="J55" s="40" t="s">
        <v>10</v>
      </c>
      <c r="K55" s="193">
        <v>0</v>
      </c>
      <c r="L55" s="190">
        <v>199856</v>
      </c>
      <c r="M55" s="190">
        <v>168930</v>
      </c>
      <c r="N55" s="190">
        <v>0</v>
      </c>
      <c r="O55" s="44" t="s">
        <v>58</v>
      </c>
    </row>
    <row r="56" spans="1:15" ht="51">
      <c r="A56" s="25">
        <v>42</v>
      </c>
      <c r="B56" s="188">
        <v>921</v>
      </c>
      <c r="C56" s="5">
        <v>92109</v>
      </c>
      <c r="D56" s="202" t="s">
        <v>168</v>
      </c>
      <c r="E56" s="190">
        <v>169528</v>
      </c>
      <c r="F56" s="190">
        <v>0</v>
      </c>
      <c r="G56" s="190">
        <v>82051</v>
      </c>
      <c r="H56" s="190">
        <v>20000</v>
      </c>
      <c r="I56" s="97" t="s">
        <v>135</v>
      </c>
      <c r="J56" s="40" t="s">
        <v>10</v>
      </c>
      <c r="K56" s="191">
        <v>0</v>
      </c>
      <c r="L56" s="190">
        <v>87477</v>
      </c>
      <c r="M56" s="190">
        <v>0</v>
      </c>
      <c r="N56" s="190">
        <v>0</v>
      </c>
      <c r="O56" s="38" t="s">
        <v>58</v>
      </c>
    </row>
    <row r="57" spans="1:16" ht="51">
      <c r="A57" s="36">
        <v>43</v>
      </c>
      <c r="B57" s="37">
        <v>921</v>
      </c>
      <c r="C57" s="37">
        <v>92195</v>
      </c>
      <c r="D57" s="203" t="s">
        <v>73</v>
      </c>
      <c r="E57" s="43">
        <v>1911780</v>
      </c>
      <c r="F57" s="43">
        <v>46360</v>
      </c>
      <c r="G57" s="24">
        <v>48700</v>
      </c>
      <c r="H57" s="24">
        <v>48700</v>
      </c>
      <c r="I57" s="37">
        <v>0</v>
      </c>
      <c r="J57" s="40" t="s">
        <v>10</v>
      </c>
      <c r="K57" s="24">
        <v>0</v>
      </c>
      <c r="L57" s="24">
        <v>782142</v>
      </c>
      <c r="M57" s="24">
        <v>1034578</v>
      </c>
      <c r="N57" s="43">
        <v>0</v>
      </c>
      <c r="O57" s="187" t="s">
        <v>58</v>
      </c>
      <c r="P57" s="181"/>
    </row>
    <row r="58" spans="1:15" ht="51.75" thickBot="1">
      <c r="A58" s="207" t="s">
        <v>170</v>
      </c>
      <c r="B58" s="141">
        <v>921</v>
      </c>
      <c r="C58" s="135">
        <v>92195</v>
      </c>
      <c r="D58" s="140" t="s">
        <v>86</v>
      </c>
      <c r="E58" s="136">
        <v>16271</v>
      </c>
      <c r="F58" s="136">
        <v>6271</v>
      </c>
      <c r="G58" s="137">
        <v>10000</v>
      </c>
      <c r="H58" s="137">
        <v>10000</v>
      </c>
      <c r="I58" s="137">
        <v>0</v>
      </c>
      <c r="J58" s="208" t="s">
        <v>166</v>
      </c>
      <c r="K58" s="137">
        <v>0</v>
      </c>
      <c r="L58" s="137">
        <v>0</v>
      </c>
      <c r="M58" s="137">
        <v>0</v>
      </c>
      <c r="N58" s="136">
        <v>0</v>
      </c>
      <c r="O58" s="104" t="s">
        <v>58</v>
      </c>
    </row>
    <row r="59" spans="1:15" ht="28.5" customHeight="1" thickBot="1">
      <c r="A59" s="242" t="s">
        <v>57</v>
      </c>
      <c r="B59" s="245"/>
      <c r="C59" s="245"/>
      <c r="D59" s="246"/>
      <c r="E59" s="28">
        <f>SUM(E54:E58)</f>
        <v>2901057</v>
      </c>
      <c r="F59" s="47">
        <f>SUM(F57:F58)</f>
        <v>52631</v>
      </c>
      <c r="G59" s="47">
        <f>SUM(G54:G58)</f>
        <v>140751</v>
      </c>
      <c r="H59" s="47">
        <f>SUM(H54:H58)</f>
        <v>78700</v>
      </c>
      <c r="I59" s="47">
        <v>62051</v>
      </c>
      <c r="J59" s="51">
        <v>0</v>
      </c>
      <c r="K59" s="47">
        <v>0</v>
      </c>
      <c r="L59" s="47">
        <f>SUM(L54:L58)</f>
        <v>1397101</v>
      </c>
      <c r="M59" s="47">
        <f>SUM(M54:M58)</f>
        <v>1310574</v>
      </c>
      <c r="N59" s="47">
        <f>SUM(N57:N58)</f>
        <v>0</v>
      </c>
      <c r="O59" s="34"/>
    </row>
    <row r="60" spans="1:15" ht="51" customHeight="1">
      <c r="A60" s="23">
        <v>45</v>
      </c>
      <c r="B60" s="41">
        <v>926</v>
      </c>
      <c r="C60" s="41">
        <v>92695</v>
      </c>
      <c r="D60" s="46" t="s">
        <v>94</v>
      </c>
      <c r="E60" s="43">
        <v>3470000</v>
      </c>
      <c r="F60" s="43">
        <v>95160</v>
      </c>
      <c r="G60" s="45">
        <v>1218000</v>
      </c>
      <c r="H60" s="45">
        <v>142404</v>
      </c>
      <c r="I60" s="45">
        <v>344796</v>
      </c>
      <c r="J60" s="183" t="s">
        <v>132</v>
      </c>
      <c r="K60" s="186">
        <v>730800</v>
      </c>
      <c r="L60" s="45">
        <v>2156840</v>
      </c>
      <c r="M60" s="45">
        <v>0</v>
      </c>
      <c r="N60" s="45">
        <v>0</v>
      </c>
      <c r="O60" s="104" t="s">
        <v>58</v>
      </c>
    </row>
    <row r="61" spans="1:15" ht="61.5" customHeight="1" thickBot="1">
      <c r="A61" s="168">
        <v>46</v>
      </c>
      <c r="B61" s="169">
        <v>926</v>
      </c>
      <c r="C61" s="169">
        <v>92695</v>
      </c>
      <c r="D61" s="170" t="s">
        <v>140</v>
      </c>
      <c r="E61" s="171">
        <v>108158</v>
      </c>
      <c r="F61" s="171">
        <v>78158</v>
      </c>
      <c r="G61" s="171">
        <v>30000</v>
      </c>
      <c r="H61" s="171">
        <v>30000</v>
      </c>
      <c r="I61" s="172">
        <v>0</v>
      </c>
      <c r="J61" s="173" t="s">
        <v>10</v>
      </c>
      <c r="K61" s="172">
        <v>0</v>
      </c>
      <c r="L61" s="171">
        <v>0</v>
      </c>
      <c r="M61" s="171">
        <v>0</v>
      </c>
      <c r="N61" s="171">
        <v>0</v>
      </c>
      <c r="O61" s="174" t="s">
        <v>58</v>
      </c>
    </row>
    <row r="62" spans="1:15" ht="16.5" customHeight="1" thickBot="1">
      <c r="A62" s="254" t="s">
        <v>56</v>
      </c>
      <c r="B62" s="257"/>
      <c r="C62" s="257"/>
      <c r="D62" s="258"/>
      <c r="E62" s="32">
        <f>SUM(E60:E61)</f>
        <v>3578158</v>
      </c>
      <c r="F62" s="50">
        <f>SUM(F60:F61)</f>
        <v>173318</v>
      </c>
      <c r="G62" s="47">
        <f>SUM(G60:G61)</f>
        <v>1248000</v>
      </c>
      <c r="H62" s="47">
        <f>SUM(H60:H61)</f>
        <v>172404</v>
      </c>
      <c r="I62" s="47">
        <f>SUM(I60:I61)</f>
        <v>344796</v>
      </c>
      <c r="J62" s="49">
        <v>0</v>
      </c>
      <c r="K62" s="47">
        <v>730800</v>
      </c>
      <c r="L62" s="47">
        <f>SUM(L60:L61)</f>
        <v>2156840</v>
      </c>
      <c r="M62" s="47">
        <f>SUM(M60:M61)</f>
        <v>0</v>
      </c>
      <c r="N62" s="47">
        <f>SUM(N60:N61)</f>
        <v>0</v>
      </c>
      <c r="O62" s="34"/>
    </row>
    <row r="63" spans="1:15" ht="2.25" customHeight="1" hidden="1" thickBot="1">
      <c r="A63" s="26"/>
      <c r="B63" s="33"/>
      <c r="C63" s="33"/>
      <c r="D63" s="33"/>
      <c r="E63" s="33"/>
      <c r="F63" s="33"/>
      <c r="G63" s="27"/>
      <c r="H63" s="27"/>
      <c r="I63" s="33"/>
      <c r="J63" s="35"/>
      <c r="K63" s="33"/>
      <c r="L63" s="27"/>
      <c r="M63" s="27"/>
      <c r="N63" s="27"/>
      <c r="O63" s="33"/>
    </row>
    <row r="64" spans="1:15" ht="22.5" customHeight="1" thickBot="1">
      <c r="A64" s="247" t="s">
        <v>17</v>
      </c>
      <c r="B64" s="248"/>
      <c r="C64" s="248"/>
      <c r="D64" s="249"/>
      <c r="E64" s="110">
        <f aca="true" t="shared" si="0" ref="E64:N64">SUM(E19,E43,E45,E48,E51,E53,E59,E62)</f>
        <v>41826770</v>
      </c>
      <c r="F64" s="110">
        <f t="shared" si="0"/>
        <v>4262167</v>
      </c>
      <c r="G64" s="110">
        <f t="shared" si="0"/>
        <v>6521834</v>
      </c>
      <c r="H64" s="110">
        <f t="shared" si="0"/>
        <v>2726051</v>
      </c>
      <c r="I64" s="110">
        <f t="shared" si="0"/>
        <v>1139227</v>
      </c>
      <c r="J64" s="110">
        <f t="shared" si="0"/>
        <v>399356</v>
      </c>
      <c r="K64" s="110">
        <f t="shared" si="0"/>
        <v>2257200</v>
      </c>
      <c r="L64" s="110">
        <f t="shared" si="0"/>
        <v>20546162</v>
      </c>
      <c r="M64" s="110">
        <f t="shared" si="0"/>
        <v>10172957</v>
      </c>
      <c r="N64" s="110">
        <f t="shared" si="0"/>
        <v>323650</v>
      </c>
      <c r="O64" s="204"/>
    </row>
    <row r="65" spans="5:15" ht="12.75"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</row>
    <row r="66" spans="1:6" ht="12.75">
      <c r="A66" s="1" t="s">
        <v>12</v>
      </c>
      <c r="F66" s="181"/>
    </row>
    <row r="67" spans="1:11" ht="12.75">
      <c r="A67" s="1" t="s">
        <v>74</v>
      </c>
      <c r="E67"/>
      <c r="F67"/>
      <c r="G67"/>
      <c r="J67" s="181"/>
      <c r="K67" s="181"/>
    </row>
    <row r="68" ht="12.75">
      <c r="A68" s="1" t="s">
        <v>11</v>
      </c>
    </row>
    <row r="69" spans="1:11" ht="12.75" customHeight="1">
      <c r="A69" s="241" t="s">
        <v>92</v>
      </c>
      <c r="B69" s="241"/>
      <c r="C69" s="241"/>
      <c r="D69" s="241"/>
      <c r="E69" s="241"/>
      <c r="F69" s="241"/>
      <c r="G69" s="241"/>
      <c r="H69" s="241"/>
      <c r="I69" s="241"/>
      <c r="J69" s="241"/>
      <c r="K69" s="241"/>
    </row>
    <row r="70" spans="1:10" ht="12.75" customHeight="1">
      <c r="A70" s="241" t="s">
        <v>111</v>
      </c>
      <c r="B70" s="241"/>
      <c r="C70" s="241"/>
      <c r="D70" s="241"/>
      <c r="E70" s="241"/>
      <c r="F70" s="241"/>
      <c r="G70" s="241"/>
      <c r="H70" s="241"/>
      <c r="I70" s="241"/>
      <c r="J70" s="241"/>
    </row>
    <row r="71" spans="1:9" ht="12.75">
      <c r="A71" s="241" t="s">
        <v>163</v>
      </c>
      <c r="B71" s="241"/>
      <c r="C71" s="241"/>
      <c r="D71" s="241"/>
      <c r="E71" s="241"/>
      <c r="F71" s="241"/>
      <c r="G71" s="241"/>
      <c r="H71" s="241"/>
      <c r="I71" s="241"/>
    </row>
  </sheetData>
  <sheetProtection/>
  <mergeCells count="30">
    <mergeCell ref="G3:N3"/>
    <mergeCell ref="A45:D45"/>
    <mergeCell ref="A1:O1"/>
    <mergeCell ref="A3:A7"/>
    <mergeCell ref="B3:B7"/>
    <mergeCell ref="C3:C7"/>
    <mergeCell ref="D3:D7"/>
    <mergeCell ref="O3:O7"/>
    <mergeCell ref="G4:G7"/>
    <mergeCell ref="E3:E7"/>
    <mergeCell ref="A19:D19"/>
    <mergeCell ref="A62:D62"/>
    <mergeCell ref="A53:D53"/>
    <mergeCell ref="A43:D43"/>
    <mergeCell ref="A51:D51"/>
    <mergeCell ref="N4:N7"/>
    <mergeCell ref="A70:J70"/>
    <mergeCell ref="I5:I7"/>
    <mergeCell ref="J5:J7"/>
    <mergeCell ref="K5:K7"/>
    <mergeCell ref="M4:M7"/>
    <mergeCell ref="F3:F7"/>
    <mergeCell ref="L4:L7"/>
    <mergeCell ref="H4:K4"/>
    <mergeCell ref="H5:H7"/>
    <mergeCell ref="A71:I71"/>
    <mergeCell ref="A48:D48"/>
    <mergeCell ref="A59:D59"/>
    <mergeCell ref="A69:K69"/>
    <mergeCell ref="A64:D64"/>
  </mergeCells>
  <printOptions horizontalCentered="1"/>
  <pageMargins left="0.31496062992125984" right="0.1968503937007874" top="1.1811023622047245" bottom="0.5905511811023623" header="0.31496062992125984" footer="0.31496062992125984"/>
  <pageSetup horizontalDpi="300" verticalDpi="300" orientation="portrait" paperSize="8" scale="90" r:id="rId3"/>
  <headerFooter alignWithMargins="0">
    <oddHeader>&amp;R&amp;9Załącznik nr &amp;A
do uchwały Rady Gminy Wodzisław nr XXVII/179/09
z dnia 29 lipca 2009 r.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workbookViewId="0" topLeftCell="A1">
      <selection activeCell="E18" sqref="E18"/>
    </sheetView>
  </sheetViews>
  <sheetFormatPr defaultColWidth="9.00390625" defaultRowHeight="12.75"/>
  <cols>
    <col min="1" max="1" width="4.625" style="9" customWidth="1"/>
    <col min="2" max="2" width="43.25390625" style="9" customWidth="1"/>
    <col min="3" max="3" width="9.875" style="9" customWidth="1"/>
    <col min="4" max="4" width="9.125" style="9" customWidth="1"/>
    <col min="5" max="5" width="9.875" style="9" bestFit="1" customWidth="1"/>
    <col min="6" max="6" width="10.625" style="9" customWidth="1"/>
    <col min="7" max="16384" width="9.125" style="9" customWidth="1"/>
  </cols>
  <sheetData>
    <row r="1" s="8" customFormat="1" ht="12">
      <c r="C1" s="8" t="s">
        <v>21</v>
      </c>
    </row>
    <row r="2" spans="3:4" s="8" customFormat="1" ht="12">
      <c r="C2" s="8" t="s">
        <v>22</v>
      </c>
      <c r="D2" s="8" t="s">
        <v>189</v>
      </c>
    </row>
    <row r="3" s="8" customFormat="1" ht="12">
      <c r="C3" s="8" t="s">
        <v>190</v>
      </c>
    </row>
    <row r="4" s="8" customFormat="1" ht="12">
      <c r="C4" s="8" t="s">
        <v>191</v>
      </c>
    </row>
    <row r="5" ht="15.75">
      <c r="C5" s="10"/>
    </row>
    <row r="7" spans="1:6" ht="25.5" customHeight="1">
      <c r="A7" s="265" t="s">
        <v>105</v>
      </c>
      <c r="B7" s="265"/>
      <c r="C7" s="265"/>
      <c r="D7" s="265"/>
      <c r="E7" s="265"/>
      <c r="F7" s="265"/>
    </row>
    <row r="8" spans="1:6" ht="25.5" customHeight="1">
      <c r="A8" s="11"/>
      <c r="B8" s="11"/>
      <c r="C8" s="11"/>
      <c r="D8" s="11"/>
      <c r="E8" s="11"/>
      <c r="F8" s="11"/>
    </row>
    <row r="9" ht="13.5" thickBot="1">
      <c r="F9" s="12" t="s">
        <v>23</v>
      </c>
    </row>
    <row r="10" spans="1:6" ht="35.25" customHeight="1">
      <c r="A10" s="266" t="s">
        <v>24</v>
      </c>
      <c r="B10" s="225" t="s">
        <v>25</v>
      </c>
      <c r="C10" s="225" t="s">
        <v>98</v>
      </c>
      <c r="D10" s="225" t="s">
        <v>107</v>
      </c>
      <c r="E10" s="225"/>
      <c r="F10" s="264"/>
    </row>
    <row r="11" spans="1:6" ht="27.75" customHeight="1">
      <c r="A11" s="267"/>
      <c r="B11" s="263"/>
      <c r="C11" s="263"/>
      <c r="D11" s="13" t="s">
        <v>26</v>
      </c>
      <c r="E11" s="13" t="s">
        <v>99</v>
      </c>
      <c r="F11" s="66" t="s">
        <v>106</v>
      </c>
    </row>
    <row r="12" spans="1:6" ht="12.75">
      <c r="A12" s="79" t="s">
        <v>27</v>
      </c>
      <c r="B12" s="14" t="s">
        <v>28</v>
      </c>
      <c r="C12" s="231" t="s">
        <v>195</v>
      </c>
      <c r="D12" s="53">
        <v>0</v>
      </c>
      <c r="E12" s="53">
        <v>0</v>
      </c>
      <c r="F12" s="63">
        <v>0</v>
      </c>
    </row>
    <row r="13" spans="1:6" ht="12.75">
      <c r="A13" s="62"/>
      <c r="B13" s="15" t="s">
        <v>29</v>
      </c>
      <c r="C13" s="231" t="s">
        <v>193</v>
      </c>
      <c r="D13" s="53">
        <v>0</v>
      </c>
      <c r="E13" s="53">
        <v>0</v>
      </c>
      <c r="F13" s="63">
        <v>0</v>
      </c>
    </row>
    <row r="14" spans="1:6" ht="12.75">
      <c r="A14" s="62"/>
      <c r="B14" s="15" t="s">
        <v>30</v>
      </c>
      <c r="C14" s="231" t="s">
        <v>194</v>
      </c>
      <c r="D14" s="53">
        <v>0</v>
      </c>
      <c r="E14" s="53">
        <v>0</v>
      </c>
      <c r="F14" s="63">
        <v>0</v>
      </c>
    </row>
    <row r="15" spans="1:6" ht="13.5" thickBot="1">
      <c r="A15" s="64"/>
      <c r="B15" s="80" t="s">
        <v>31</v>
      </c>
      <c r="C15" s="232" t="s">
        <v>192</v>
      </c>
      <c r="D15" s="59">
        <v>0</v>
      </c>
      <c r="E15" s="59">
        <v>0</v>
      </c>
      <c r="F15" s="65">
        <v>0</v>
      </c>
    </row>
    <row r="16" spans="1:6" ht="13.5" thickBot="1">
      <c r="A16" s="79" t="s">
        <v>32</v>
      </c>
      <c r="B16" s="14" t="s">
        <v>33</v>
      </c>
      <c r="C16" s="233" t="s">
        <v>200</v>
      </c>
      <c r="D16" s="94">
        <v>7598186</v>
      </c>
      <c r="E16" s="178">
        <v>1639122</v>
      </c>
      <c r="F16" s="179">
        <v>9237308</v>
      </c>
    </row>
    <row r="17" spans="1:6" ht="12.75">
      <c r="A17" s="62"/>
      <c r="B17" s="15" t="s">
        <v>29</v>
      </c>
      <c r="C17" s="234" t="s">
        <v>201</v>
      </c>
      <c r="D17" s="76">
        <v>1888948</v>
      </c>
      <c r="E17" s="76">
        <v>655649</v>
      </c>
      <c r="F17" s="81">
        <v>2544597</v>
      </c>
    </row>
    <row r="18" spans="1:6" ht="12.75">
      <c r="A18" s="62"/>
      <c r="B18" s="15" t="s">
        <v>30</v>
      </c>
      <c r="C18" s="235" t="s">
        <v>202</v>
      </c>
      <c r="D18" s="77">
        <v>1093230</v>
      </c>
      <c r="E18" s="77">
        <v>0</v>
      </c>
      <c r="F18" s="73">
        <v>1093230</v>
      </c>
    </row>
    <row r="19" spans="1:6" ht="13.5" thickBot="1">
      <c r="A19" s="64"/>
      <c r="B19" s="80" t="s">
        <v>31</v>
      </c>
      <c r="C19" s="236" t="s">
        <v>203</v>
      </c>
      <c r="D19" s="78">
        <v>4616008</v>
      </c>
      <c r="E19" s="78">
        <v>983473</v>
      </c>
      <c r="F19" s="75">
        <v>5599481</v>
      </c>
    </row>
    <row r="20" spans="1:6" ht="13.5" thickBot="1">
      <c r="A20" s="79"/>
      <c r="B20" s="82" t="s">
        <v>34</v>
      </c>
      <c r="C20" s="237" t="s">
        <v>204</v>
      </c>
      <c r="D20" s="69">
        <v>7598186</v>
      </c>
      <c r="E20" s="93">
        <v>1639122</v>
      </c>
      <c r="F20" s="179">
        <v>9237308</v>
      </c>
    </row>
    <row r="21" spans="1:6" ht="12.75">
      <c r="A21" s="62"/>
      <c r="B21" s="83" t="s">
        <v>29</v>
      </c>
      <c r="C21" s="238" t="s">
        <v>205</v>
      </c>
      <c r="D21" s="70">
        <v>1888948</v>
      </c>
      <c r="E21" s="70">
        <v>655649</v>
      </c>
      <c r="F21" s="81">
        <v>2544597</v>
      </c>
    </row>
    <row r="22" spans="1:6" ht="12.75">
      <c r="A22" s="62"/>
      <c r="B22" s="83" t="s">
        <v>30</v>
      </c>
      <c r="C22" s="239" t="s">
        <v>206</v>
      </c>
      <c r="D22" s="72">
        <v>1093230</v>
      </c>
      <c r="E22" s="72">
        <v>0</v>
      </c>
      <c r="F22" s="73">
        <v>1093230</v>
      </c>
    </row>
    <row r="23" spans="1:6" ht="13.5" thickBot="1">
      <c r="A23" s="64"/>
      <c r="B23" s="84" t="s">
        <v>31</v>
      </c>
      <c r="C23" s="240" t="s">
        <v>207</v>
      </c>
      <c r="D23" s="74">
        <v>4616008</v>
      </c>
      <c r="E23" s="74">
        <v>983473</v>
      </c>
      <c r="F23" s="75">
        <v>5599481</v>
      </c>
    </row>
  </sheetData>
  <sheetProtection/>
  <mergeCells count="5">
    <mergeCell ref="C10:C11"/>
    <mergeCell ref="D10:F10"/>
    <mergeCell ref="A7:F7"/>
    <mergeCell ref="A10:A11"/>
    <mergeCell ref="B10:B1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workbookViewId="0" topLeftCell="C7">
      <selection activeCell="L22" sqref="L22"/>
    </sheetView>
  </sheetViews>
  <sheetFormatPr defaultColWidth="9.00390625" defaultRowHeight="12.75"/>
  <cols>
    <col min="1" max="1" width="4.625" style="9" customWidth="1"/>
    <col min="2" max="2" width="35.375" style="9" customWidth="1"/>
    <col min="3" max="3" width="9.125" style="9" customWidth="1"/>
    <col min="4" max="4" width="10.375" style="9" customWidth="1"/>
    <col min="5" max="6" width="9.125" style="9" customWidth="1"/>
    <col min="7" max="7" width="29.875" style="9" customWidth="1"/>
    <col min="8" max="8" width="9.125" style="9" customWidth="1"/>
    <col min="9" max="10" width="9.875" style="9" customWidth="1"/>
    <col min="11" max="16384" width="9.125" style="9" customWidth="1"/>
  </cols>
  <sheetData>
    <row r="1" spans="10:11" s="8" customFormat="1" ht="12">
      <c r="J1" s="8" t="s">
        <v>35</v>
      </c>
      <c r="K1" s="8" t="s">
        <v>181</v>
      </c>
    </row>
    <row r="2" spans="10:11" s="8" customFormat="1" ht="12">
      <c r="J2" s="8" t="s">
        <v>22</v>
      </c>
      <c r="K2" s="8" t="s">
        <v>188</v>
      </c>
    </row>
    <row r="3" s="8" customFormat="1" ht="12">
      <c r="J3" s="8" t="s">
        <v>179</v>
      </c>
    </row>
    <row r="4" s="8" customFormat="1" ht="12">
      <c r="J4" s="8" t="s">
        <v>187</v>
      </c>
    </row>
    <row r="5" s="8" customFormat="1" ht="12"/>
    <row r="7" spans="1:13" ht="12.75">
      <c r="A7" s="265" t="s">
        <v>127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</row>
    <row r="8" spans="1:13" ht="12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ht="12.75">
      <c r="M9" s="12" t="s">
        <v>23</v>
      </c>
    </row>
    <row r="10" spans="1:13" ht="48" customHeight="1">
      <c r="A10" s="263" t="s">
        <v>24</v>
      </c>
      <c r="B10" s="263" t="s">
        <v>36</v>
      </c>
      <c r="C10" s="263" t="s">
        <v>37</v>
      </c>
      <c r="D10" s="268" t="s">
        <v>9</v>
      </c>
      <c r="E10" s="263" t="s">
        <v>0</v>
      </c>
      <c r="F10" s="268" t="s">
        <v>1</v>
      </c>
      <c r="G10" s="263" t="s">
        <v>38</v>
      </c>
      <c r="H10" s="263"/>
      <c r="I10" s="268" t="s">
        <v>177</v>
      </c>
      <c r="J10" s="263" t="s">
        <v>98</v>
      </c>
      <c r="K10" s="263" t="s">
        <v>178</v>
      </c>
      <c r="L10" s="263"/>
      <c r="M10" s="263"/>
    </row>
    <row r="11" spans="1:13" ht="24">
      <c r="A11" s="263"/>
      <c r="B11" s="263"/>
      <c r="C11" s="263"/>
      <c r="D11" s="269"/>
      <c r="E11" s="263"/>
      <c r="F11" s="269"/>
      <c r="G11" s="13" t="s">
        <v>40</v>
      </c>
      <c r="H11" s="13" t="s">
        <v>41</v>
      </c>
      <c r="I11" s="269"/>
      <c r="J11" s="263"/>
      <c r="K11" s="13" t="s">
        <v>26</v>
      </c>
      <c r="L11" s="13" t="s">
        <v>99</v>
      </c>
      <c r="M11" s="13" t="s">
        <v>100</v>
      </c>
    </row>
    <row r="12" spans="1:13" ht="24">
      <c r="A12" s="17" t="s">
        <v>2</v>
      </c>
      <c r="B12" s="223" t="s">
        <v>173</v>
      </c>
      <c r="C12" s="17" t="s">
        <v>171</v>
      </c>
      <c r="D12" s="206" t="s">
        <v>172</v>
      </c>
      <c r="E12" s="222">
        <v>853</v>
      </c>
      <c r="F12" s="222">
        <v>85395</v>
      </c>
      <c r="G12" s="17" t="s">
        <v>43</v>
      </c>
      <c r="H12" s="95"/>
      <c r="I12" s="227" t="s">
        <v>199</v>
      </c>
      <c r="J12" s="227" t="s">
        <v>195</v>
      </c>
      <c r="K12" s="17"/>
      <c r="L12" s="17"/>
      <c r="M12" s="17"/>
    </row>
    <row r="13" spans="1:13" ht="25.5">
      <c r="A13" s="14"/>
      <c r="B13" s="56" t="s">
        <v>174</v>
      </c>
      <c r="C13" s="14"/>
      <c r="D13" s="14"/>
      <c r="E13" s="14"/>
      <c r="F13" s="14"/>
      <c r="G13" s="18" t="s">
        <v>29</v>
      </c>
      <c r="H13" s="96"/>
      <c r="I13" s="226" t="s">
        <v>198</v>
      </c>
      <c r="J13" s="226" t="s">
        <v>193</v>
      </c>
      <c r="K13" s="14"/>
      <c r="L13" s="14"/>
      <c r="M13" s="14"/>
    </row>
    <row r="14" spans="1:13" ht="25.5">
      <c r="A14" s="14"/>
      <c r="B14" s="56" t="s">
        <v>175</v>
      </c>
      <c r="C14" s="14"/>
      <c r="D14" s="14"/>
      <c r="E14" s="14"/>
      <c r="F14" s="14"/>
      <c r="G14" s="18" t="s">
        <v>30</v>
      </c>
      <c r="H14" s="96"/>
      <c r="I14" s="226" t="s">
        <v>196</v>
      </c>
      <c r="J14" s="226" t="s">
        <v>194</v>
      </c>
      <c r="K14" s="14"/>
      <c r="L14" s="14"/>
      <c r="M14" s="14"/>
    </row>
    <row r="15" spans="1:13" ht="38.25">
      <c r="A15" s="14"/>
      <c r="B15" s="56" t="s">
        <v>176</v>
      </c>
      <c r="C15" s="14"/>
      <c r="D15" s="14"/>
      <c r="E15" s="14"/>
      <c r="F15" s="14"/>
      <c r="G15" s="19" t="s">
        <v>31</v>
      </c>
      <c r="H15" s="96"/>
      <c r="I15" s="226" t="s">
        <v>197</v>
      </c>
      <c r="J15" s="226" t="s">
        <v>192</v>
      </c>
      <c r="K15" s="14"/>
      <c r="L15" s="14"/>
      <c r="M15" s="14"/>
    </row>
    <row r="16" spans="1:13" ht="12.75">
      <c r="A16" s="14"/>
      <c r="B16" s="14"/>
      <c r="C16" s="14"/>
      <c r="D16" s="14"/>
      <c r="E16" s="14"/>
      <c r="F16" s="14"/>
      <c r="G16" s="14"/>
      <c r="H16" s="96"/>
      <c r="I16" s="226"/>
      <c r="J16" s="96"/>
      <c r="K16" s="14"/>
      <c r="L16" s="14"/>
      <c r="M16" s="14"/>
    </row>
    <row r="17" spans="1:13" ht="12.75">
      <c r="A17" s="17" t="s">
        <v>3</v>
      </c>
      <c r="B17" s="17" t="s">
        <v>42</v>
      </c>
      <c r="C17" s="17"/>
      <c r="D17" s="17"/>
      <c r="E17" s="17"/>
      <c r="F17" s="17"/>
      <c r="G17" s="17" t="s">
        <v>43</v>
      </c>
      <c r="H17" s="95"/>
      <c r="I17" s="229"/>
      <c r="J17" s="95"/>
      <c r="K17" s="17"/>
      <c r="L17" s="17"/>
      <c r="M17" s="17"/>
    </row>
    <row r="18" spans="1:13" ht="12.75">
      <c r="A18" s="14"/>
      <c r="B18" s="14" t="s">
        <v>44</v>
      </c>
      <c r="C18" s="14"/>
      <c r="D18" s="14"/>
      <c r="E18" s="14"/>
      <c r="F18" s="14"/>
      <c r="G18" s="18" t="s">
        <v>29</v>
      </c>
      <c r="H18" s="96"/>
      <c r="I18" s="226"/>
      <c r="J18" s="96"/>
      <c r="K18" s="14"/>
      <c r="L18" s="14"/>
      <c r="M18" s="14"/>
    </row>
    <row r="19" spans="1:13" ht="12.75">
      <c r="A19" s="14"/>
      <c r="B19" s="14" t="s">
        <v>45</v>
      </c>
      <c r="C19" s="14"/>
      <c r="D19" s="14"/>
      <c r="E19" s="14"/>
      <c r="F19" s="14"/>
      <c r="G19" s="18" t="s">
        <v>30</v>
      </c>
      <c r="H19" s="96"/>
      <c r="I19" s="226"/>
      <c r="J19" s="96"/>
      <c r="K19" s="14"/>
      <c r="L19" s="14"/>
      <c r="M19" s="14"/>
    </row>
    <row r="20" spans="1:13" ht="24">
      <c r="A20" s="14"/>
      <c r="B20" s="14" t="s">
        <v>46</v>
      </c>
      <c r="C20" s="14"/>
      <c r="D20" s="14"/>
      <c r="F20" s="14"/>
      <c r="G20" s="19" t="s">
        <v>31</v>
      </c>
      <c r="H20" s="96"/>
      <c r="I20" s="226"/>
      <c r="J20" s="96"/>
      <c r="K20" s="14"/>
      <c r="L20" s="14"/>
      <c r="M20" s="14"/>
    </row>
    <row r="21" spans="1:13" ht="12.75">
      <c r="A21" s="16"/>
      <c r="B21" s="16"/>
      <c r="C21" s="16"/>
      <c r="D21" s="16"/>
      <c r="E21" s="14"/>
      <c r="F21" s="16"/>
      <c r="G21" s="16"/>
      <c r="H21" s="87"/>
      <c r="I21" s="228"/>
      <c r="J21" s="87"/>
      <c r="K21" s="16"/>
      <c r="L21" s="16"/>
      <c r="M21" s="16"/>
    </row>
    <row r="22" spans="1:13" ht="12.75">
      <c r="A22" s="14"/>
      <c r="B22" s="14"/>
      <c r="C22" s="14"/>
      <c r="D22" s="14"/>
      <c r="E22" s="14"/>
      <c r="F22" s="14"/>
      <c r="G22" s="14"/>
      <c r="H22" s="95"/>
      <c r="I22" s="229"/>
      <c r="J22" s="95"/>
      <c r="K22" s="14"/>
      <c r="L22" s="14"/>
      <c r="M22" s="14"/>
    </row>
    <row r="23" spans="1:13" ht="12.75">
      <c r="A23" s="14"/>
      <c r="B23" s="14" t="s">
        <v>28</v>
      </c>
      <c r="C23" s="14"/>
      <c r="D23" s="14"/>
      <c r="E23" s="14"/>
      <c r="F23" s="14"/>
      <c r="G23" s="14"/>
      <c r="H23" s="95"/>
      <c r="I23" s="227" t="s">
        <v>199</v>
      </c>
      <c r="J23" s="227" t="s">
        <v>195</v>
      </c>
      <c r="K23" s="14"/>
      <c r="L23" s="14"/>
      <c r="M23" s="14"/>
    </row>
    <row r="24" spans="1:13" ht="12.75">
      <c r="A24" s="14"/>
      <c r="B24" s="15" t="s">
        <v>29</v>
      </c>
      <c r="C24" s="14"/>
      <c r="D24" s="14"/>
      <c r="E24" s="14"/>
      <c r="F24" s="14"/>
      <c r="G24" s="14"/>
      <c r="H24" s="96"/>
      <c r="I24" s="226" t="s">
        <v>198</v>
      </c>
      <c r="J24" s="226" t="s">
        <v>193</v>
      </c>
      <c r="K24" s="14"/>
      <c r="L24" s="14"/>
      <c r="M24" s="14"/>
    </row>
    <row r="25" spans="1:13" ht="12.75">
      <c r="A25" s="14"/>
      <c r="B25" s="15" t="s">
        <v>30</v>
      </c>
      <c r="C25" s="14"/>
      <c r="D25" s="14"/>
      <c r="E25" s="14"/>
      <c r="F25" s="14"/>
      <c r="G25" s="14"/>
      <c r="H25" s="96"/>
      <c r="I25" s="226" t="s">
        <v>196</v>
      </c>
      <c r="J25" s="226" t="s">
        <v>194</v>
      </c>
      <c r="K25" s="14"/>
      <c r="L25" s="14"/>
      <c r="M25" s="14"/>
    </row>
    <row r="26" spans="1:13" ht="12.75">
      <c r="A26" s="16"/>
      <c r="B26" s="20" t="s">
        <v>31</v>
      </c>
      <c r="C26" s="16"/>
      <c r="D26" s="16"/>
      <c r="E26" s="16"/>
      <c r="F26" s="16"/>
      <c r="G26" s="16"/>
      <c r="H26" s="87"/>
      <c r="I26" s="228" t="s">
        <v>197</v>
      </c>
      <c r="J26" s="228" t="s">
        <v>192</v>
      </c>
      <c r="K26" s="16"/>
      <c r="L26" s="16"/>
      <c r="M26" s="16"/>
    </row>
  </sheetData>
  <sheetProtection/>
  <mergeCells count="11">
    <mergeCell ref="G10:H10"/>
    <mergeCell ref="J10:J11"/>
    <mergeCell ref="K10:M10"/>
    <mergeCell ref="A7:M7"/>
    <mergeCell ref="A10:A11"/>
    <mergeCell ref="B10:B11"/>
    <mergeCell ref="C10:C11"/>
    <mergeCell ref="D10:D11"/>
    <mergeCell ref="F10:F11"/>
    <mergeCell ref="E10:E11"/>
    <mergeCell ref="I10:I11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0"/>
  <sheetViews>
    <sheetView zoomScale="85" zoomScaleNormal="85" workbookViewId="0" topLeftCell="A1">
      <selection activeCell="B14" sqref="B14"/>
    </sheetView>
  </sheetViews>
  <sheetFormatPr defaultColWidth="9.00390625" defaultRowHeight="12.75"/>
  <cols>
    <col min="1" max="1" width="4.625" style="9" customWidth="1"/>
    <col min="2" max="2" width="42.75390625" style="9" customWidth="1"/>
    <col min="3" max="3" width="10.25390625" style="9" bestFit="1" customWidth="1"/>
    <col min="4" max="4" width="11.75390625" style="9" customWidth="1"/>
    <col min="5" max="5" width="5.875" style="9" customWidth="1"/>
    <col min="6" max="6" width="9.125" style="9" customWidth="1"/>
    <col min="7" max="7" width="27.875" style="9" customWidth="1"/>
    <col min="8" max="8" width="10.25390625" style="9" bestFit="1" customWidth="1"/>
    <col min="9" max="9" width="10.625" style="9" customWidth="1"/>
    <col min="10" max="10" width="9.875" style="9" customWidth="1"/>
    <col min="11" max="12" width="9.25390625" style="9" bestFit="1" customWidth="1"/>
    <col min="13" max="13" width="10.625" style="9" customWidth="1"/>
    <col min="14" max="16384" width="9.125" style="9" customWidth="1"/>
  </cols>
  <sheetData>
    <row r="1" spans="10:11" s="8" customFormat="1" ht="12">
      <c r="J1" s="8" t="s">
        <v>47</v>
      </c>
      <c r="K1" s="8" t="s">
        <v>126</v>
      </c>
    </row>
    <row r="2" spans="10:11" s="8" customFormat="1" ht="12">
      <c r="J2" s="8" t="s">
        <v>22</v>
      </c>
      <c r="K2" s="8" t="s">
        <v>185</v>
      </c>
    </row>
    <row r="3" s="8" customFormat="1" ht="12">
      <c r="J3" s="8" t="s">
        <v>186</v>
      </c>
    </row>
    <row r="4" s="8" customFormat="1" ht="12">
      <c r="J4" s="8" t="s">
        <v>187</v>
      </c>
    </row>
    <row r="5" s="8" customFormat="1" ht="12"/>
    <row r="7" spans="1:13" ht="12.75">
      <c r="A7" s="265" t="s">
        <v>96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</row>
    <row r="8" spans="1:13" ht="12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ht="13.5" thickBot="1">
      <c r="M9" s="12" t="s">
        <v>23</v>
      </c>
    </row>
    <row r="10" spans="1:13" ht="48" customHeight="1">
      <c r="A10" s="266" t="s">
        <v>24</v>
      </c>
      <c r="B10" s="225" t="s">
        <v>36</v>
      </c>
      <c r="C10" s="225" t="s">
        <v>37</v>
      </c>
      <c r="D10" s="288" t="s">
        <v>9</v>
      </c>
      <c r="E10" s="225" t="s">
        <v>0</v>
      </c>
      <c r="F10" s="288" t="s">
        <v>1</v>
      </c>
      <c r="G10" s="225" t="s">
        <v>38</v>
      </c>
      <c r="H10" s="225"/>
      <c r="I10" s="288" t="s">
        <v>97</v>
      </c>
      <c r="J10" s="225" t="s">
        <v>98</v>
      </c>
      <c r="K10" s="225" t="s">
        <v>39</v>
      </c>
      <c r="L10" s="225"/>
      <c r="M10" s="264"/>
    </row>
    <row r="11" spans="1:13" ht="12.75">
      <c r="A11" s="267"/>
      <c r="B11" s="263"/>
      <c r="C11" s="263"/>
      <c r="D11" s="269"/>
      <c r="E11" s="263"/>
      <c r="F11" s="269"/>
      <c r="G11" s="13" t="s">
        <v>40</v>
      </c>
      <c r="H11" s="13" t="s">
        <v>41</v>
      </c>
      <c r="I11" s="269"/>
      <c r="J11" s="263"/>
      <c r="K11" s="13" t="s">
        <v>26</v>
      </c>
      <c r="L11" s="13" t="s">
        <v>99</v>
      </c>
      <c r="M11" s="66" t="s">
        <v>100</v>
      </c>
    </row>
    <row r="12" spans="1:13" ht="26.25" thickBot="1">
      <c r="A12" s="67" t="s">
        <v>2</v>
      </c>
      <c r="B12" s="52" t="s">
        <v>59</v>
      </c>
      <c r="C12" s="279" t="s">
        <v>103</v>
      </c>
      <c r="D12" s="280" t="s">
        <v>58</v>
      </c>
      <c r="E12" s="281" t="s">
        <v>48</v>
      </c>
      <c r="F12" s="281" t="s">
        <v>49</v>
      </c>
      <c r="G12" s="59" t="s">
        <v>43</v>
      </c>
      <c r="H12" s="89">
        <v>4500969</v>
      </c>
      <c r="I12" s="89">
        <v>36847</v>
      </c>
      <c r="J12" s="89">
        <v>800000</v>
      </c>
      <c r="K12" s="89">
        <v>2025000</v>
      </c>
      <c r="L12" s="89">
        <v>1639122</v>
      </c>
      <c r="M12" s="90">
        <v>0</v>
      </c>
    </row>
    <row r="13" spans="1:13" ht="25.5">
      <c r="A13" s="62"/>
      <c r="B13" s="56" t="s">
        <v>60</v>
      </c>
      <c r="C13" s="282"/>
      <c r="D13" s="284"/>
      <c r="E13" s="286"/>
      <c r="F13" s="286"/>
      <c r="G13" s="86" t="s">
        <v>29</v>
      </c>
      <c r="H13" s="87">
        <f>I13+J13+K13+L13</f>
        <v>1822496</v>
      </c>
      <c r="I13" s="87">
        <v>36847</v>
      </c>
      <c r="J13" s="87">
        <v>320000</v>
      </c>
      <c r="K13" s="87">
        <v>810000</v>
      </c>
      <c r="L13" s="87">
        <v>655649</v>
      </c>
      <c r="M13" s="88">
        <v>0</v>
      </c>
    </row>
    <row r="14" spans="1:13" ht="25.5">
      <c r="A14" s="62"/>
      <c r="B14" s="56" t="s">
        <v>61</v>
      </c>
      <c r="C14" s="282"/>
      <c r="D14" s="284"/>
      <c r="E14" s="286"/>
      <c r="F14" s="286"/>
      <c r="G14" s="54" t="s">
        <v>30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68">
        <v>0</v>
      </c>
    </row>
    <row r="15" spans="1:13" ht="24">
      <c r="A15" s="62"/>
      <c r="B15" s="14" t="s">
        <v>46</v>
      </c>
      <c r="C15" s="282"/>
      <c r="D15" s="284"/>
      <c r="E15" s="286"/>
      <c r="F15" s="286"/>
      <c r="G15" s="55" t="s">
        <v>31</v>
      </c>
      <c r="H15" s="57">
        <v>2678473</v>
      </c>
      <c r="I15" s="57">
        <v>0</v>
      </c>
      <c r="J15" s="57">
        <v>480000</v>
      </c>
      <c r="K15" s="57">
        <v>1215000</v>
      </c>
      <c r="L15" s="57">
        <v>983473</v>
      </c>
      <c r="M15" s="68">
        <v>0</v>
      </c>
    </row>
    <row r="16" spans="1:13" ht="26.25" thickBot="1">
      <c r="A16" s="64"/>
      <c r="B16" s="58" t="s">
        <v>62</v>
      </c>
      <c r="C16" s="283"/>
      <c r="D16" s="285"/>
      <c r="E16" s="287"/>
      <c r="F16" s="287"/>
      <c r="G16" s="59"/>
      <c r="H16" s="59"/>
      <c r="I16" s="59"/>
      <c r="J16" s="59"/>
      <c r="K16" s="59"/>
      <c r="L16" s="59"/>
      <c r="M16" s="65"/>
    </row>
    <row r="17" spans="1:13" ht="26.25" customHeight="1" thickBot="1">
      <c r="A17" s="67" t="s">
        <v>3</v>
      </c>
      <c r="B17" s="52" t="s">
        <v>59</v>
      </c>
      <c r="C17" s="279" t="s">
        <v>65</v>
      </c>
      <c r="D17" s="280" t="s">
        <v>58</v>
      </c>
      <c r="E17" s="281" t="s">
        <v>48</v>
      </c>
      <c r="F17" s="281" t="s">
        <v>49</v>
      </c>
      <c r="G17" s="60" t="s">
        <v>43</v>
      </c>
      <c r="H17" s="91">
        <v>4487064</v>
      </c>
      <c r="I17" s="91">
        <v>102718</v>
      </c>
      <c r="J17" s="91">
        <v>968000</v>
      </c>
      <c r="K17" s="91">
        <v>3416346</v>
      </c>
      <c r="L17" s="91">
        <v>0</v>
      </c>
      <c r="M17" s="92">
        <v>0</v>
      </c>
    </row>
    <row r="18" spans="1:13" ht="25.5">
      <c r="A18" s="62"/>
      <c r="B18" s="56" t="s">
        <v>60</v>
      </c>
      <c r="C18" s="271"/>
      <c r="D18" s="274"/>
      <c r="E18" s="277"/>
      <c r="F18" s="277"/>
      <c r="G18" s="86" t="s">
        <v>29</v>
      </c>
      <c r="H18" s="87">
        <f>I18+J18+K18+L18</f>
        <v>411226</v>
      </c>
      <c r="I18" s="87">
        <v>102718</v>
      </c>
      <c r="J18" s="87">
        <v>35200</v>
      </c>
      <c r="K18" s="87">
        <v>273308</v>
      </c>
      <c r="L18" s="87">
        <v>0</v>
      </c>
      <c r="M18" s="88">
        <v>0</v>
      </c>
    </row>
    <row r="19" spans="1:13" ht="25.5">
      <c r="A19" s="62"/>
      <c r="B19" s="56" t="s">
        <v>61</v>
      </c>
      <c r="C19" s="271"/>
      <c r="D19" s="274"/>
      <c r="E19" s="277"/>
      <c r="F19" s="277"/>
      <c r="G19" s="54" t="s">
        <v>30</v>
      </c>
      <c r="H19" s="57"/>
      <c r="I19" s="57">
        <v>0</v>
      </c>
      <c r="J19" s="57">
        <v>0</v>
      </c>
      <c r="K19" s="57">
        <v>0</v>
      </c>
      <c r="L19" s="57">
        <v>0</v>
      </c>
      <c r="M19" s="68">
        <v>0</v>
      </c>
    </row>
    <row r="20" spans="1:13" ht="24">
      <c r="A20" s="62"/>
      <c r="B20" s="14" t="s">
        <v>46</v>
      </c>
      <c r="C20" s="271"/>
      <c r="D20" s="274"/>
      <c r="E20" s="277"/>
      <c r="F20" s="277"/>
      <c r="G20" s="55" t="s">
        <v>31</v>
      </c>
      <c r="H20" s="57">
        <f>I20+J20+K20+L20</f>
        <v>2630608</v>
      </c>
      <c r="I20" s="57">
        <v>0</v>
      </c>
      <c r="J20" s="57">
        <v>580800</v>
      </c>
      <c r="K20" s="57">
        <v>2049808</v>
      </c>
      <c r="L20" s="57">
        <v>0</v>
      </c>
      <c r="M20" s="68">
        <v>0</v>
      </c>
    </row>
    <row r="21" spans="1:13" ht="26.25" thickBot="1">
      <c r="A21" s="64"/>
      <c r="B21" s="58" t="s">
        <v>101</v>
      </c>
      <c r="C21" s="272"/>
      <c r="D21" s="275"/>
      <c r="E21" s="278"/>
      <c r="F21" s="278"/>
      <c r="G21" s="59" t="s">
        <v>66</v>
      </c>
      <c r="H21" s="89">
        <f>I21+J21+K21+L21</f>
        <v>1445230</v>
      </c>
      <c r="I21" s="89">
        <v>0</v>
      </c>
      <c r="J21" s="89">
        <v>352000</v>
      </c>
      <c r="K21" s="89">
        <v>1093230</v>
      </c>
      <c r="L21" s="89">
        <v>0</v>
      </c>
      <c r="M21" s="90">
        <v>0</v>
      </c>
    </row>
    <row r="22" spans="1:13" ht="26.25" customHeight="1" thickBot="1">
      <c r="A22" s="67">
        <v>3</v>
      </c>
      <c r="B22" s="52" t="s">
        <v>59</v>
      </c>
      <c r="C22" s="279" t="s">
        <v>104</v>
      </c>
      <c r="D22" s="280" t="s">
        <v>58</v>
      </c>
      <c r="E22" s="281" t="s">
        <v>63</v>
      </c>
      <c r="F22" s="281" t="s">
        <v>134</v>
      </c>
      <c r="G22" s="60" t="s">
        <v>43</v>
      </c>
      <c r="H22" s="91">
        <v>790300</v>
      </c>
      <c r="I22" s="91">
        <v>14300</v>
      </c>
      <c r="J22" s="91">
        <v>776000</v>
      </c>
      <c r="K22" s="91">
        <v>0</v>
      </c>
      <c r="L22" s="91">
        <v>0</v>
      </c>
      <c r="M22" s="92">
        <v>0</v>
      </c>
    </row>
    <row r="23" spans="1:13" ht="25.5">
      <c r="A23" s="62"/>
      <c r="B23" s="56" t="s">
        <v>114</v>
      </c>
      <c r="C23" s="271"/>
      <c r="D23" s="274"/>
      <c r="E23" s="277"/>
      <c r="F23" s="277"/>
      <c r="G23" s="86" t="s">
        <v>29</v>
      </c>
      <c r="H23" s="87">
        <v>324700</v>
      </c>
      <c r="I23" s="87">
        <v>14300</v>
      </c>
      <c r="J23" s="87">
        <v>310400</v>
      </c>
      <c r="K23" s="87">
        <v>0</v>
      </c>
      <c r="L23" s="87">
        <v>0</v>
      </c>
      <c r="M23" s="88">
        <v>0</v>
      </c>
    </row>
    <row r="24" spans="1:13" ht="25.5">
      <c r="A24" s="62"/>
      <c r="B24" s="56" t="s">
        <v>64</v>
      </c>
      <c r="C24" s="271"/>
      <c r="D24" s="274"/>
      <c r="E24" s="277"/>
      <c r="F24" s="277"/>
      <c r="G24" s="54" t="s">
        <v>30</v>
      </c>
      <c r="H24" s="57"/>
      <c r="I24" s="57">
        <v>0</v>
      </c>
      <c r="J24" s="57">
        <v>0</v>
      </c>
      <c r="K24" s="57">
        <v>0</v>
      </c>
      <c r="L24" s="57">
        <v>0</v>
      </c>
      <c r="M24" s="68">
        <v>0</v>
      </c>
    </row>
    <row r="25" spans="1:13" ht="24">
      <c r="A25" s="62"/>
      <c r="B25" s="14" t="s">
        <v>46</v>
      </c>
      <c r="C25" s="271"/>
      <c r="D25" s="274"/>
      <c r="E25" s="277"/>
      <c r="F25" s="277"/>
      <c r="G25" s="55" t="s">
        <v>31</v>
      </c>
      <c r="H25" s="57">
        <v>465600</v>
      </c>
      <c r="I25" s="57">
        <v>0</v>
      </c>
      <c r="J25" s="57">
        <v>465600</v>
      </c>
      <c r="K25" s="57">
        <v>0</v>
      </c>
      <c r="L25" s="57">
        <v>0</v>
      </c>
      <c r="M25" s="68">
        <v>0</v>
      </c>
    </row>
    <row r="26" spans="1:13" ht="26.25" thickBot="1">
      <c r="A26" s="64"/>
      <c r="B26" s="58" t="s">
        <v>115</v>
      </c>
      <c r="C26" s="272"/>
      <c r="D26" s="275"/>
      <c r="E26" s="278"/>
      <c r="F26" s="278"/>
      <c r="G26" s="59" t="s">
        <v>66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90">
        <v>0</v>
      </c>
    </row>
    <row r="27" spans="1:13" ht="26.25" thickBot="1">
      <c r="A27" s="67">
        <v>4</v>
      </c>
      <c r="B27" s="52" t="s">
        <v>59</v>
      </c>
      <c r="C27" s="270">
        <v>2009</v>
      </c>
      <c r="D27" s="273" t="s">
        <v>58</v>
      </c>
      <c r="E27" s="276" t="s">
        <v>121</v>
      </c>
      <c r="F27" s="276" t="s">
        <v>122</v>
      </c>
      <c r="G27" s="60" t="s">
        <v>43</v>
      </c>
      <c r="H27" s="91">
        <v>360106</v>
      </c>
      <c r="I27" s="91">
        <v>0</v>
      </c>
      <c r="J27" s="91">
        <v>360106</v>
      </c>
      <c r="K27" s="91">
        <v>0</v>
      </c>
      <c r="L27" s="91">
        <v>0</v>
      </c>
      <c r="M27" s="92">
        <v>0</v>
      </c>
    </row>
    <row r="28" spans="1:14" ht="38.25">
      <c r="A28" s="62"/>
      <c r="B28" s="56" t="s">
        <v>125</v>
      </c>
      <c r="C28" s="271"/>
      <c r="D28" s="274"/>
      <c r="E28" s="277"/>
      <c r="F28" s="277"/>
      <c r="G28" s="86" t="s">
        <v>29</v>
      </c>
      <c r="H28" s="87">
        <v>54000</v>
      </c>
      <c r="I28" s="87">
        <v>0</v>
      </c>
      <c r="J28" s="87">
        <v>54000</v>
      </c>
      <c r="K28" s="87">
        <v>0</v>
      </c>
      <c r="L28" s="87">
        <v>0</v>
      </c>
      <c r="M28" s="88">
        <v>0</v>
      </c>
      <c r="N28"/>
    </row>
    <row r="29" spans="1:13" ht="25.5">
      <c r="A29" s="62"/>
      <c r="B29" s="56" t="s">
        <v>116</v>
      </c>
      <c r="C29" s="271"/>
      <c r="D29" s="274"/>
      <c r="E29" s="277"/>
      <c r="F29" s="277"/>
      <c r="G29" s="54" t="s">
        <v>30</v>
      </c>
      <c r="H29" s="57"/>
      <c r="I29" s="57">
        <v>0</v>
      </c>
      <c r="J29" s="57">
        <v>0</v>
      </c>
      <c r="K29" s="57">
        <v>0</v>
      </c>
      <c r="L29" s="57">
        <v>0</v>
      </c>
      <c r="M29" s="68">
        <v>0</v>
      </c>
    </row>
    <row r="30" spans="1:13" ht="24">
      <c r="A30" s="62"/>
      <c r="B30" s="14" t="s">
        <v>120</v>
      </c>
      <c r="C30" s="271"/>
      <c r="D30" s="274"/>
      <c r="E30" s="277"/>
      <c r="F30" s="277"/>
      <c r="G30" s="55" t="s">
        <v>31</v>
      </c>
      <c r="H30" s="57">
        <v>306106</v>
      </c>
      <c r="I30" s="57">
        <v>0</v>
      </c>
      <c r="J30" s="57">
        <v>306106</v>
      </c>
      <c r="K30" s="57">
        <v>0</v>
      </c>
      <c r="L30" s="57">
        <v>0</v>
      </c>
      <c r="M30" s="68">
        <v>0</v>
      </c>
    </row>
    <row r="31" spans="1:13" ht="26.25" customHeight="1" thickBot="1">
      <c r="A31" s="64"/>
      <c r="B31" s="58"/>
      <c r="C31" s="272"/>
      <c r="D31" s="275"/>
      <c r="E31" s="278"/>
      <c r="F31" s="278"/>
      <c r="G31" s="59"/>
      <c r="H31" s="17"/>
      <c r="I31" s="17"/>
      <c r="J31" s="17"/>
      <c r="K31" s="95"/>
      <c r="L31" s="17"/>
      <c r="M31" s="65"/>
    </row>
    <row r="32" spans="1:13" ht="26.25" thickBot="1">
      <c r="A32" s="67">
        <v>5</v>
      </c>
      <c r="B32" s="52" t="s">
        <v>59</v>
      </c>
      <c r="C32" s="270" t="s">
        <v>104</v>
      </c>
      <c r="D32" s="273" t="s">
        <v>58</v>
      </c>
      <c r="E32" s="276" t="s">
        <v>123</v>
      </c>
      <c r="F32" s="276" t="s">
        <v>124</v>
      </c>
      <c r="G32" s="60" t="s">
        <v>43</v>
      </c>
      <c r="H32" s="91">
        <v>3470000</v>
      </c>
      <c r="I32" s="91">
        <v>95160</v>
      </c>
      <c r="J32" s="91">
        <v>1218000</v>
      </c>
      <c r="K32" s="91">
        <v>2156840</v>
      </c>
      <c r="L32" s="91">
        <v>0</v>
      </c>
      <c r="M32" s="92">
        <v>0</v>
      </c>
    </row>
    <row r="33" spans="1:13" ht="38.25">
      <c r="A33" s="62"/>
      <c r="B33" s="56" t="s">
        <v>119</v>
      </c>
      <c r="C33" s="271"/>
      <c r="D33" s="274"/>
      <c r="E33" s="277"/>
      <c r="F33" s="277"/>
      <c r="G33" s="86" t="s">
        <v>29</v>
      </c>
      <c r="H33" s="87">
        <v>1388000</v>
      </c>
      <c r="I33" s="87">
        <v>95160</v>
      </c>
      <c r="J33" s="87">
        <v>487200</v>
      </c>
      <c r="K33" s="87">
        <v>805640</v>
      </c>
      <c r="L33" s="87">
        <v>0</v>
      </c>
      <c r="M33" s="88">
        <v>0</v>
      </c>
    </row>
    <row r="34" spans="1:13" ht="25.5">
      <c r="A34" s="62"/>
      <c r="B34" s="56" t="s">
        <v>117</v>
      </c>
      <c r="C34" s="271"/>
      <c r="D34" s="274"/>
      <c r="E34" s="277"/>
      <c r="F34" s="277"/>
      <c r="G34" s="54" t="s">
        <v>30</v>
      </c>
      <c r="H34" s="57"/>
      <c r="I34" s="57">
        <v>0</v>
      </c>
      <c r="J34" s="57">
        <v>0</v>
      </c>
      <c r="K34" s="57">
        <v>0</v>
      </c>
      <c r="L34" s="57">
        <v>0</v>
      </c>
      <c r="M34" s="68">
        <v>0</v>
      </c>
    </row>
    <row r="35" spans="1:13" ht="25.5">
      <c r="A35" s="62"/>
      <c r="B35" s="56" t="s">
        <v>118</v>
      </c>
      <c r="C35" s="271"/>
      <c r="D35" s="274"/>
      <c r="E35" s="277"/>
      <c r="F35" s="277"/>
      <c r="G35" s="55" t="s">
        <v>31</v>
      </c>
      <c r="H35" s="57">
        <v>2082000</v>
      </c>
      <c r="I35" s="57">
        <v>0</v>
      </c>
      <c r="J35" s="57">
        <v>730800</v>
      </c>
      <c r="K35" s="57">
        <v>1351200</v>
      </c>
      <c r="L35" s="57">
        <v>0</v>
      </c>
      <c r="M35" s="68">
        <v>0</v>
      </c>
    </row>
    <row r="36" spans="1:13" ht="13.5" thickBot="1">
      <c r="A36" s="64"/>
      <c r="B36" s="58"/>
      <c r="C36" s="272"/>
      <c r="D36" s="275"/>
      <c r="E36" s="278"/>
      <c r="F36" s="278"/>
      <c r="G36" s="59"/>
      <c r="H36" s="17"/>
      <c r="I36" s="17"/>
      <c r="J36" s="17"/>
      <c r="K36" s="95"/>
      <c r="L36" s="17"/>
      <c r="M36" s="65"/>
    </row>
    <row r="37" spans="1:13" ht="13.5" thickBot="1">
      <c r="A37" s="64"/>
      <c r="B37" s="289" t="s">
        <v>33</v>
      </c>
      <c r="C37" s="290"/>
      <c r="D37" s="290"/>
      <c r="E37" s="290"/>
      <c r="F37" s="290"/>
      <c r="G37" s="290"/>
      <c r="H37" s="176">
        <v>13608439</v>
      </c>
      <c r="I37" s="69">
        <v>249025</v>
      </c>
      <c r="J37" s="177">
        <v>4122106</v>
      </c>
      <c r="K37" s="69">
        <v>7598186</v>
      </c>
      <c r="L37" s="93">
        <v>1639122</v>
      </c>
      <c r="M37" s="175">
        <v>0</v>
      </c>
    </row>
    <row r="38" spans="1:13" ht="12.75">
      <c r="A38" s="61"/>
      <c r="B38" s="291" t="s">
        <v>29</v>
      </c>
      <c r="C38" s="292"/>
      <c r="D38" s="292"/>
      <c r="E38" s="292"/>
      <c r="F38" s="292"/>
      <c r="G38" s="293"/>
      <c r="H38" s="70">
        <v>4000422</v>
      </c>
      <c r="I38" s="70">
        <v>249025</v>
      </c>
      <c r="J38" s="70">
        <v>1206800</v>
      </c>
      <c r="K38" s="70">
        <v>1888948</v>
      </c>
      <c r="L38" s="70">
        <v>655649</v>
      </c>
      <c r="M38" s="71">
        <v>0</v>
      </c>
    </row>
    <row r="39" spans="1:13" ht="12.75">
      <c r="A39" s="62"/>
      <c r="B39" s="294" t="s">
        <v>30</v>
      </c>
      <c r="C39" s="295"/>
      <c r="D39" s="295"/>
      <c r="E39" s="295"/>
      <c r="F39" s="295"/>
      <c r="G39" s="296"/>
      <c r="H39" s="72">
        <v>1445230</v>
      </c>
      <c r="I39" s="72">
        <v>0</v>
      </c>
      <c r="J39" s="72">
        <v>352000</v>
      </c>
      <c r="K39" s="72">
        <v>1093230</v>
      </c>
      <c r="L39" s="72">
        <v>0</v>
      </c>
      <c r="M39" s="73">
        <v>0</v>
      </c>
    </row>
    <row r="40" spans="1:13" ht="13.5" thickBot="1">
      <c r="A40" s="64"/>
      <c r="B40" s="297" t="s">
        <v>31</v>
      </c>
      <c r="C40" s="298"/>
      <c r="D40" s="298"/>
      <c r="E40" s="298"/>
      <c r="F40" s="298"/>
      <c r="G40" s="299"/>
      <c r="H40" s="74">
        <v>8162787</v>
      </c>
      <c r="I40" s="74">
        <v>0</v>
      </c>
      <c r="J40" s="74">
        <v>2563306</v>
      </c>
      <c r="K40" s="74">
        <v>4616008</v>
      </c>
      <c r="L40" s="74">
        <v>983473</v>
      </c>
      <c r="M40" s="75"/>
    </row>
  </sheetData>
  <sheetProtection/>
  <mergeCells count="35">
    <mergeCell ref="B37:G37"/>
    <mergeCell ref="B38:G38"/>
    <mergeCell ref="B39:G39"/>
    <mergeCell ref="B40:G40"/>
    <mergeCell ref="C32:C36"/>
    <mergeCell ref="D32:D36"/>
    <mergeCell ref="E32:E36"/>
    <mergeCell ref="F32:F36"/>
    <mergeCell ref="C17:C21"/>
    <mergeCell ref="D17:D21"/>
    <mergeCell ref="E17:E21"/>
    <mergeCell ref="F17:F21"/>
    <mergeCell ref="K10:M10"/>
    <mergeCell ref="A7:M7"/>
    <mergeCell ref="A10:A11"/>
    <mergeCell ref="B10:B11"/>
    <mergeCell ref="C10:C11"/>
    <mergeCell ref="D10:D11"/>
    <mergeCell ref="E10:E11"/>
    <mergeCell ref="F10:F11"/>
    <mergeCell ref="G10:H10"/>
    <mergeCell ref="I10:I11"/>
    <mergeCell ref="J10:J11"/>
    <mergeCell ref="C12:C16"/>
    <mergeCell ref="D12:D16"/>
    <mergeCell ref="E12:E16"/>
    <mergeCell ref="F12:F16"/>
    <mergeCell ref="C22:C26"/>
    <mergeCell ref="D22:D26"/>
    <mergeCell ref="E22:E26"/>
    <mergeCell ref="F22:F26"/>
    <mergeCell ref="C27:C31"/>
    <mergeCell ref="D27:D31"/>
    <mergeCell ref="E27:E31"/>
    <mergeCell ref="F27:F31"/>
  </mergeCells>
  <printOptions/>
  <pageMargins left="0.5511811023622047" right="0.5118110236220472" top="0.984251968503937" bottom="0.984251968503937" header="0.5118110236220472" footer="0.5118110236220472"/>
  <pageSetup horizontalDpi="300" verticalDpi="300" orientation="portrait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ts</cp:lastModifiedBy>
  <cp:lastPrinted>2009-07-31T07:46:46Z</cp:lastPrinted>
  <dcterms:created xsi:type="dcterms:W3CDTF">1998-12-09T13:02:10Z</dcterms:created>
  <dcterms:modified xsi:type="dcterms:W3CDTF">2009-08-03T07:05:45Z</dcterms:modified>
  <cp:category/>
  <cp:version/>
  <cp:contentType/>
  <cp:contentStatus/>
</cp:coreProperties>
</file>