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680" windowHeight="49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'Arkusz1'!$A$1:$L$110</definedName>
  </definedNames>
  <calcPr fullCalcOnLoad="1"/>
</workbook>
</file>

<file path=xl/sharedStrings.xml><?xml version="1.0" encoding="utf-8"?>
<sst xmlns="http://schemas.openxmlformats.org/spreadsheetml/2006/main" count="188" uniqueCount="100">
  <si>
    <t>Biuro Podróży WIGRA</t>
  </si>
  <si>
    <t>cena</t>
  </si>
  <si>
    <t>atrakcyjność miejsca zamieszkania uczestników wycieczki 10 pkt.</t>
  </si>
  <si>
    <t>wskazanie miejsc turystyczno-krajoznawczych ponadprogramowych 10 pkt.</t>
  </si>
  <si>
    <t>ilość zapewnionych wydarzeń rekreacyjno-integracyjnych 10 pkt.</t>
  </si>
  <si>
    <t>sposób zorganizowania wycieczki (intensywność zajęć) 10 pkt.</t>
  </si>
  <si>
    <t>ilość i atrakcyjność miejsc turystyczno-krajoznawczych zaproponowanych do zwiedzenia 10 pkt.</t>
  </si>
  <si>
    <t>na 1 ucznia</t>
  </si>
  <si>
    <t>BRATKA TRAWEL</t>
  </si>
  <si>
    <t>MAGDALENA SIŚKIEWICZ KRAKÓW</t>
  </si>
  <si>
    <t>AGENCJA TURYSTYCZNA OLA</t>
  </si>
  <si>
    <t>RAN-TRANS TRAVEL SP. Z O.O.</t>
  </si>
  <si>
    <t>BIURO USŁUGOWO-TURYSTYCZNE ATLANTYK</t>
  </si>
  <si>
    <t>PRZEDSIĘBIORSTWO STANPOL</t>
  </si>
  <si>
    <t>brak</t>
  </si>
  <si>
    <t>Fundacja Rozwoju Regionu Myślenickiego</t>
  </si>
  <si>
    <t>BIURO PODRZ KON TIKI</t>
  </si>
  <si>
    <t>razem merytor</t>
  </si>
  <si>
    <t>Ocena merytoryczna</t>
  </si>
  <si>
    <t>Wrocłąw - Rynek, Stare Jatki, Ostrów Tumski, Uniwersytet Wrocławski  1 pkt.</t>
  </si>
  <si>
    <t>Wrocław inne atrakcje 1 pkt</t>
  </si>
  <si>
    <t>Kościół Pokoju w Swidnicy 1 pkt.</t>
  </si>
  <si>
    <t>Duszniki -  Muzeum Papiernictwa 1 pkt.</t>
  </si>
  <si>
    <t>Błędne Skały, Szczeliniec Wielki 1 pkt.</t>
  </si>
  <si>
    <t>zakwaterowanie w 1 obiekcie 2 pkt.</t>
  </si>
  <si>
    <t>pokoje wyposażone w łazienki 2 pkt.</t>
  </si>
  <si>
    <t>do dyspozycji świetlica, piłkarzyki, tenis, boisko 2 pkt.</t>
  </si>
  <si>
    <t xml:space="preserve">wycieczka zagraniczna 5 pkt. </t>
  </si>
  <si>
    <t>Razem</t>
  </si>
  <si>
    <t xml:space="preserve">czytelny program wycieczki 2 pkt. </t>
  </si>
  <si>
    <t xml:space="preserve">spójność pomiędzy kosztorysem i harmonogramem wycieczki 2 pkt. </t>
  </si>
  <si>
    <t>odpowiednie rozłożenie w czasie programu wycieczki 2 pkt.</t>
  </si>
  <si>
    <t>Kudowa Zdrój, Bystrzyca Kłodzka, Międzygórze</t>
  </si>
  <si>
    <t xml:space="preserve">za każde miejsce w kraju 1 pkt maksymalnie 5 pkt. </t>
  </si>
  <si>
    <t xml:space="preserve">nocleg w 1 miesjcu w czasie trwania wycieczki 2 pkt. </t>
  </si>
  <si>
    <t>razem</t>
  </si>
  <si>
    <t xml:space="preserve">pokoje 2,3,4,5 osobowe 2 pkt. </t>
  </si>
  <si>
    <t>dyskoteka 3 pkt.</t>
  </si>
  <si>
    <t>ognisko 3 pkt.</t>
  </si>
  <si>
    <t>gry, zabawy, swietlicowe 3 pkt.</t>
  </si>
  <si>
    <t xml:space="preserve">inne 1 pkt. </t>
  </si>
  <si>
    <t>zapewnienie przewodników podczas wycieczek (łącznie z podaniem ich kosztów) 2 pkt.</t>
  </si>
  <si>
    <t>przejrzystość kalkulacji 2 pkt.</t>
  </si>
  <si>
    <t>uwagi</t>
  </si>
  <si>
    <t>BIURO PODRÓŻY PLTRAVEL Krzysztof Stańczyk</t>
  </si>
  <si>
    <t>Wambierzyce, Kudowa Zdrój, Kłodzko, Walim, Zagórze śląskie</t>
  </si>
  <si>
    <t>Polanica, Kudowa Zdrój, Wambierzyce, Kłodzko, Złoty Stok</t>
  </si>
  <si>
    <t>PODRÓŻNICZEK ORGANIZATOR TURYSTYKI PRZYRODNICZEJ</t>
  </si>
  <si>
    <t>Panorama Racławicka 3 pkt., Ossolineum, 1 pkt. razem 4 pkt.</t>
  </si>
  <si>
    <t>Kudowa Zdrój, Karłowo, Wambierzyce, Polanica Zdrój</t>
  </si>
  <si>
    <t>zbyt duze obłozenie, brak godzin</t>
  </si>
  <si>
    <t>zbyt mało miejsc</t>
  </si>
  <si>
    <t>GRYFTUR BIURO PODRÓŻY I TURYSTYKI JANUSZ ZBIORCZYK</t>
  </si>
  <si>
    <t>UWAGI</t>
  </si>
  <si>
    <t>Lubiechów, Jedlin, Sztolnie Walimskie, Kudowa Zdrój, Kłodzko, Złoty Stok, Ząbkowice śląskie</t>
  </si>
  <si>
    <t>zbyt duze obłozenie</t>
  </si>
  <si>
    <t>BIURO PODRÓŻY POLONIA TRAVEL</t>
  </si>
  <si>
    <t>Wambierzyce, Kudowa Zdrój, Kłodzko, Polanica Zdrój</t>
  </si>
  <si>
    <t>zbyt mało policzono na dojazdy</t>
  </si>
  <si>
    <t>Wambierzyce, Kudowa Zdrój,</t>
  </si>
  <si>
    <t>brak kosztorysu</t>
  </si>
  <si>
    <t>Kudowa Zdrój, Polanica Zdrój, Adrspach Skalne Miasto</t>
  </si>
  <si>
    <t xml:space="preserve">Wambierzyce, Kłodzko, Kudowa Zdrój, </t>
  </si>
  <si>
    <t>brak godzin</t>
  </si>
  <si>
    <t>Karłów, Wambierzyce, Kudowa Zdrój, Pstrążna</t>
  </si>
  <si>
    <t>Kudowa Zdrój, Kłodzko</t>
  </si>
  <si>
    <t>Karłów, Kudowa Zdrój, Pstrążna, Złoty Stok, Bystrzyca Kłodzka</t>
  </si>
  <si>
    <t>Nowa Ruda, Wambierzyce, Kłodzko, Kletno, Zloty Stok, Międzygórze</t>
  </si>
  <si>
    <t>Rynek w Świdnicy, wieża ratusza, fontanna Neptuna 1 pkt.</t>
  </si>
  <si>
    <t xml:space="preserve">brak wyliczenia poszczególnych składowych </t>
  </si>
  <si>
    <t>Lubiechów, Kudowa Zdrój, Pstrążna</t>
  </si>
  <si>
    <t xml:space="preserve">OGÓŁEM </t>
  </si>
  <si>
    <t>Punkty za cenę</t>
  </si>
  <si>
    <t>brak Świdnicy w kosztorysie wejscie do Kościoła Pokoju, brak kalkulacji)</t>
  </si>
  <si>
    <t>Wpis do rejestru</t>
  </si>
  <si>
    <t>brak zdjęć i nazwy ośrodka</t>
  </si>
  <si>
    <t>KASKADA Biuro Podróży Alicja Hołubowicz</t>
  </si>
  <si>
    <t>UpHotel s.c.</t>
  </si>
  <si>
    <t>GRUPA PLUS Sp. z o.o.</t>
  </si>
  <si>
    <t>błąd w sumowaniu</t>
  </si>
  <si>
    <t>dodatkowe uwagi</t>
  </si>
  <si>
    <t>nierealne założenia - w zakresie kosztów autokaru na miejscu , przewodnicy</t>
  </si>
  <si>
    <t>nie spełnia wymogów formalnych - nocleg w 3 obiektach</t>
  </si>
  <si>
    <t>nie spełnia wymogów formalnych - nocleg niezgodny z wymogami formalnymi</t>
  </si>
  <si>
    <t>Biuro Podróży WIGRA s.c. P.Lichańskla, M.Kozikowska,  01-360 Warszawa, ul. Człuchowska 25</t>
  </si>
  <si>
    <t>BRATKA TRAWEL Sp. z o.o., 54-152 Wrocław, ul. Kolista 26/33</t>
  </si>
  <si>
    <t>AGENCJA TURYSTYCZNA OLA s.c., 41-103 Siemianowice Śląskie 4A/4</t>
  </si>
  <si>
    <t>MAGDALENA SIŚKIEWICZ NEW CHALLENGE, 30-363 Kraków, ul. Rydlówka 5/323</t>
  </si>
  <si>
    <t>RAN-TRANS TRAVEL SP. Z O.O., 07-202 Wyszków, ul. I Armii Wojska Polskiego 132</t>
  </si>
  <si>
    <t>BIURO USŁUGOWO-TURYSTYCZNE ATLANTYK, 35-073 Rzeszów, ul. Pl. Wolności 12</t>
  </si>
  <si>
    <t>PRZEDSIĘBIORSTWO STANPOL Przytuła Stanislaw, 21-010 Łęczna, ul. Stefanii Pawlak 3</t>
  </si>
  <si>
    <t>Fundacja Rozwoju Regionu Myślenickiego, 32-400 Myślenice, ul. Rynek 20</t>
  </si>
  <si>
    <t xml:space="preserve">GRUPA PLUS Sp. z o.o. , 41-711Ruda Śląska, ul. Szymanowskiego 7 </t>
  </si>
  <si>
    <t>BIURO PODRÓŻY POLONIA TRAVEL 02-206 Warszawa, ul. Zadumana 1 A lok. 39</t>
  </si>
  <si>
    <t>GRYFTUR BIURO PODRÓŻY I TURYSTYKI JANUSZ ZBIORCZYK, 70-206 Szczecin, ul. Dworcowa 6</t>
  </si>
  <si>
    <t>UpHotel s.c., 58-500 Jelenia Góra, ul. Długa 13/1</t>
  </si>
  <si>
    <t>BIURO PODRÓŻY "KON TIKI",Łabaz i Grochantz sp.j. , 50-012 Wrocław, ul. Kosciuszki 34</t>
  </si>
  <si>
    <t>BIURO PODRÓŻY PLTRAVEL Krzysztof Stańczyk, 40-029 Katowice, ul. Reymonta 16/10</t>
  </si>
  <si>
    <t>KASKADA Biuro Podróży Alicja Hołubowicz, 98-200 Sieradz, ul. POW 92/92</t>
  </si>
  <si>
    <t>PODRÓŻNICZEK ORGANIZATOR TURYSTYKI PRZYRODNICZEJ, 18-400 Łomża, ul. Dworna 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</si>
</sst>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58" applyFon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44" fontId="1" fillId="24" borderId="0" xfId="58" applyFont="1" applyFill="1" applyAlignment="1">
      <alignment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4" fontId="1" fillId="24" borderId="10" xfId="58" applyFont="1" applyFill="1" applyBorder="1" applyAlignment="1">
      <alignment/>
    </xf>
    <xf numFmtId="0" fontId="1" fillId="0" borderId="10" xfId="58" applyNumberFormat="1" applyFont="1" applyBorder="1" applyAlignment="1">
      <alignment/>
    </xf>
    <xf numFmtId="2" fontId="1" fillId="25" borderId="0" xfId="0" applyNumberFormat="1" applyFont="1" applyFill="1" applyAlignment="1">
      <alignment/>
    </xf>
    <xf numFmtId="44" fontId="1" fillId="0" borderId="10" xfId="58" applyFont="1" applyBorder="1" applyAlignment="1">
      <alignment/>
    </xf>
    <xf numFmtId="44" fontId="1" fillId="25" borderId="10" xfId="58" applyFont="1" applyFill="1" applyBorder="1" applyAlignment="1">
      <alignment/>
    </xf>
    <xf numFmtId="2" fontId="1" fillId="0" borderId="10" xfId="58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25" borderId="10" xfId="58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2" fontId="1" fillId="25" borderId="10" xfId="0" applyNumberFormat="1" applyFont="1" applyFill="1" applyBorder="1" applyAlignment="1">
      <alignment horizontal="center"/>
    </xf>
    <xf numFmtId="44" fontId="1" fillId="0" borderId="10" xfId="58" applyFont="1" applyBorder="1" applyAlignment="1">
      <alignment horizontal="center"/>
    </xf>
    <xf numFmtId="0" fontId="1" fillId="25" borderId="10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4" fontId="2" fillId="2" borderId="10" xfId="58" applyFont="1" applyFill="1" applyBorder="1" applyAlignment="1">
      <alignment/>
    </xf>
    <xf numFmtId="2" fontId="2" fillId="2" borderId="10" xfId="58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5" borderId="0" xfId="0" applyFont="1" applyFill="1" applyAlignment="1">
      <alignment/>
    </xf>
    <xf numFmtId="2" fontId="2" fillId="25" borderId="0" xfId="0" applyNumberFormat="1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PageLayoutView="0" workbookViewId="0" topLeftCell="A1">
      <selection activeCell="B1" sqref="B1"/>
    </sheetView>
  </sheetViews>
  <sheetFormatPr defaultColWidth="8.796875" defaultRowHeight="14.25"/>
  <cols>
    <col min="1" max="1" width="35" style="3" customWidth="1"/>
    <col min="2" max="2" width="15.5" style="1" customWidth="1"/>
    <col min="3" max="3" width="13.19921875" style="1" customWidth="1"/>
    <col min="4" max="4" width="11.69921875" style="1" customWidth="1"/>
    <col min="5" max="5" width="13.59765625" style="1" customWidth="1"/>
    <col min="6" max="6" width="13.59765625" style="1" bestFit="1" customWidth="1"/>
    <col min="7" max="8" width="15.19921875" style="1" customWidth="1"/>
    <col min="9" max="9" width="10.09765625" style="2" bestFit="1" customWidth="1"/>
    <col min="10" max="10" width="9.59765625" style="2" bestFit="1" customWidth="1"/>
    <col min="11" max="11" width="9.59765625" style="2" customWidth="1"/>
    <col min="12" max="12" width="2.09765625" style="7" customWidth="1"/>
    <col min="13" max="13" width="9" style="7" customWidth="1"/>
    <col min="14" max="16384" width="9" style="1" customWidth="1"/>
  </cols>
  <sheetData>
    <row r="1" spans="1:21" ht="84">
      <c r="A1" s="11"/>
      <c r="B1" s="16" t="s">
        <v>1</v>
      </c>
      <c r="C1" s="16" t="s">
        <v>7</v>
      </c>
      <c r="D1" s="16" t="s">
        <v>72</v>
      </c>
      <c r="E1" s="11" t="s">
        <v>6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17</v>
      </c>
      <c r="K1" s="11" t="s">
        <v>71</v>
      </c>
      <c r="L1" s="7" t="s">
        <v>80</v>
      </c>
      <c r="S1" s="3"/>
      <c r="T1" s="3"/>
      <c r="U1" s="3"/>
    </row>
    <row r="2" spans="1:19" ht="36">
      <c r="A2" s="11" t="s">
        <v>84</v>
      </c>
      <c r="B2" s="16">
        <v>43975.6</v>
      </c>
      <c r="C2" s="16">
        <v>549.69</v>
      </c>
      <c r="D2" s="18">
        <f aca="true" t="shared" si="0" ref="D2:D17">($B$17/B2)*0.5*100</f>
        <v>46.6622399694376</v>
      </c>
      <c r="E2" s="12">
        <f aca="true" t="shared" si="1" ref="E2:E9">I21</f>
        <v>5</v>
      </c>
      <c r="F2" s="12">
        <f aca="true" t="shared" si="2" ref="F2:F9">G40</f>
        <v>10</v>
      </c>
      <c r="G2" s="12">
        <f aca="true" t="shared" si="3" ref="G2:G9">D58</f>
        <v>4</v>
      </c>
      <c r="H2" s="12">
        <f aca="true" t="shared" si="4" ref="H2:H9">F76</f>
        <v>6</v>
      </c>
      <c r="I2" s="12">
        <f aca="true" t="shared" si="5" ref="I2:I9">G94</f>
        <v>8</v>
      </c>
      <c r="J2" s="12">
        <f aca="true" t="shared" si="6" ref="J2:J9">E2+F2+G2+H2+I2</f>
        <v>33</v>
      </c>
      <c r="K2" s="19">
        <f aca="true" t="shared" si="7" ref="K2:K9">D2+J2</f>
        <v>79.66223996943759</v>
      </c>
      <c r="L2" s="7" t="s">
        <v>74</v>
      </c>
      <c r="S2" s="4"/>
    </row>
    <row r="3" spans="1:19" ht="24">
      <c r="A3" s="11" t="s">
        <v>85</v>
      </c>
      <c r="B3" s="16">
        <v>55860.66</v>
      </c>
      <c r="C3" s="16">
        <v>698.25</v>
      </c>
      <c r="D3" s="18">
        <f t="shared" si="0"/>
        <v>36.73425985299851</v>
      </c>
      <c r="E3" s="12">
        <f t="shared" si="1"/>
        <v>8</v>
      </c>
      <c r="F3" s="12">
        <f t="shared" si="2"/>
        <v>2</v>
      </c>
      <c r="G3" s="12">
        <f t="shared" si="3"/>
        <v>2</v>
      </c>
      <c r="H3" s="12">
        <f t="shared" si="4"/>
        <v>0</v>
      </c>
      <c r="I3" s="12">
        <f t="shared" si="5"/>
        <v>8</v>
      </c>
      <c r="J3" s="12">
        <f t="shared" si="6"/>
        <v>20</v>
      </c>
      <c r="K3" s="19">
        <f t="shared" si="7"/>
        <v>56.73425985299851</v>
      </c>
      <c r="L3" s="7" t="s">
        <v>74</v>
      </c>
      <c r="S3" s="4"/>
    </row>
    <row r="4" spans="1:19" s="7" customFormat="1" ht="24">
      <c r="A4" s="24" t="s">
        <v>86</v>
      </c>
      <c r="B4" s="17">
        <v>41760</v>
      </c>
      <c r="C4" s="17">
        <v>522</v>
      </c>
      <c r="D4" s="20">
        <f t="shared" si="0"/>
        <v>49.137931034482754</v>
      </c>
      <c r="E4" s="21">
        <f t="shared" si="1"/>
        <v>5</v>
      </c>
      <c r="F4" s="21">
        <f t="shared" si="2"/>
        <v>10</v>
      </c>
      <c r="G4" s="21">
        <f t="shared" si="3"/>
        <v>5</v>
      </c>
      <c r="H4" s="21">
        <f t="shared" si="4"/>
        <v>7</v>
      </c>
      <c r="I4" s="21">
        <f t="shared" si="5"/>
        <v>6</v>
      </c>
      <c r="J4" s="21">
        <f t="shared" si="6"/>
        <v>33</v>
      </c>
      <c r="K4" s="22">
        <f t="shared" si="7"/>
        <v>82.13793103448276</v>
      </c>
      <c r="L4" s="7" t="s">
        <v>74</v>
      </c>
      <c r="S4" s="15"/>
    </row>
    <row r="5" spans="1:19" s="7" customFormat="1" ht="24">
      <c r="A5" s="24" t="s">
        <v>87</v>
      </c>
      <c r="B5" s="17">
        <v>56196</v>
      </c>
      <c r="C5" s="17">
        <v>669</v>
      </c>
      <c r="D5" s="20">
        <f t="shared" si="0"/>
        <v>36.51505445227418</v>
      </c>
      <c r="E5" s="21">
        <f t="shared" si="1"/>
        <v>9</v>
      </c>
      <c r="F5" s="21">
        <f t="shared" si="2"/>
        <v>0</v>
      </c>
      <c r="G5" s="21">
        <f t="shared" si="3"/>
        <v>5</v>
      </c>
      <c r="H5" s="21">
        <f t="shared" si="4"/>
        <v>7</v>
      </c>
      <c r="I5" s="21">
        <f t="shared" si="5"/>
        <v>10</v>
      </c>
      <c r="J5" s="21">
        <f t="shared" si="6"/>
        <v>31</v>
      </c>
      <c r="K5" s="22">
        <f t="shared" si="7"/>
        <v>67.51505445227417</v>
      </c>
      <c r="L5" s="7" t="s">
        <v>74</v>
      </c>
      <c r="S5" s="15"/>
    </row>
    <row r="6" spans="1:19" s="7" customFormat="1" ht="24">
      <c r="A6" s="24" t="s">
        <v>88</v>
      </c>
      <c r="B6" s="17">
        <v>84986</v>
      </c>
      <c r="C6" s="17">
        <v>965.75</v>
      </c>
      <c r="D6" s="20">
        <f t="shared" si="0"/>
        <v>24.145153319370248</v>
      </c>
      <c r="E6" s="21">
        <f t="shared" si="1"/>
        <v>7</v>
      </c>
      <c r="F6" s="21">
        <f t="shared" si="2"/>
        <v>0</v>
      </c>
      <c r="G6" s="21">
        <f t="shared" si="3"/>
        <v>3</v>
      </c>
      <c r="H6" s="21">
        <f t="shared" si="4"/>
        <v>0</v>
      </c>
      <c r="I6" s="21">
        <f t="shared" si="5"/>
        <v>4</v>
      </c>
      <c r="J6" s="21">
        <f t="shared" si="6"/>
        <v>14</v>
      </c>
      <c r="K6" s="22">
        <f t="shared" si="7"/>
        <v>38.14515331937025</v>
      </c>
      <c r="L6" s="7" t="s">
        <v>14</v>
      </c>
      <c r="S6" s="15"/>
    </row>
    <row r="7" spans="1:19" s="7" customFormat="1" ht="24">
      <c r="A7" s="24" t="s">
        <v>89</v>
      </c>
      <c r="B7" s="17">
        <v>53504</v>
      </c>
      <c r="C7" s="17">
        <v>608</v>
      </c>
      <c r="D7" s="20">
        <f t="shared" si="0"/>
        <v>38.35227272727273</v>
      </c>
      <c r="E7" s="21">
        <f t="shared" si="1"/>
        <v>7</v>
      </c>
      <c r="F7" s="21">
        <f t="shared" si="2"/>
        <v>6</v>
      </c>
      <c r="G7" s="21">
        <f t="shared" si="3"/>
        <v>0</v>
      </c>
      <c r="H7" s="21">
        <f t="shared" si="4"/>
        <v>3</v>
      </c>
      <c r="I7" s="21">
        <f t="shared" si="5"/>
        <v>4</v>
      </c>
      <c r="J7" s="21">
        <f t="shared" si="6"/>
        <v>20</v>
      </c>
      <c r="K7" s="22">
        <f t="shared" si="7"/>
        <v>58.35227272727273</v>
      </c>
      <c r="L7" s="7" t="s">
        <v>14</v>
      </c>
      <c r="S7" s="15"/>
    </row>
    <row r="8" spans="1:19" s="7" customFormat="1" ht="24">
      <c r="A8" s="24" t="s">
        <v>90</v>
      </c>
      <c r="B8" s="17">
        <v>46200</v>
      </c>
      <c r="C8" s="17">
        <v>525</v>
      </c>
      <c r="D8" s="20">
        <f t="shared" si="0"/>
        <v>44.41558441558441</v>
      </c>
      <c r="E8" s="21">
        <f t="shared" si="1"/>
        <v>5</v>
      </c>
      <c r="F8" s="21">
        <f t="shared" si="2"/>
        <v>8</v>
      </c>
      <c r="G8" s="21">
        <f t="shared" si="3"/>
        <v>3</v>
      </c>
      <c r="H8" s="21">
        <f t="shared" si="4"/>
        <v>6</v>
      </c>
      <c r="I8" s="21">
        <f t="shared" si="5"/>
        <v>7</v>
      </c>
      <c r="J8" s="21">
        <f t="shared" si="6"/>
        <v>29</v>
      </c>
      <c r="K8" s="22">
        <f t="shared" si="7"/>
        <v>73.41558441558442</v>
      </c>
      <c r="L8" s="7" t="s">
        <v>74</v>
      </c>
      <c r="S8" s="15"/>
    </row>
    <row r="9" spans="1:19" s="7" customFormat="1" ht="24">
      <c r="A9" s="24" t="s">
        <v>91</v>
      </c>
      <c r="B9" s="17">
        <v>46508</v>
      </c>
      <c r="C9" s="17">
        <v>581.35</v>
      </c>
      <c r="D9" s="20">
        <f t="shared" si="0"/>
        <v>44.12144147243485</v>
      </c>
      <c r="E9" s="21">
        <f t="shared" si="1"/>
        <v>9</v>
      </c>
      <c r="F9" s="21">
        <f t="shared" si="2"/>
        <v>10</v>
      </c>
      <c r="G9" s="21">
        <f t="shared" si="3"/>
        <v>4</v>
      </c>
      <c r="H9" s="21">
        <f t="shared" si="4"/>
        <v>6</v>
      </c>
      <c r="I9" s="21">
        <f t="shared" si="5"/>
        <v>8</v>
      </c>
      <c r="J9" s="21">
        <f t="shared" si="6"/>
        <v>37</v>
      </c>
      <c r="K9" s="22">
        <f t="shared" si="7"/>
        <v>81.12144147243485</v>
      </c>
      <c r="L9" s="7" t="s">
        <v>14</v>
      </c>
      <c r="S9" s="15"/>
    </row>
    <row r="10" spans="1:19" s="7" customFormat="1" ht="24">
      <c r="A10" s="24" t="s">
        <v>92</v>
      </c>
      <c r="B10" s="17">
        <v>50800</v>
      </c>
      <c r="C10" s="17">
        <v>635</v>
      </c>
      <c r="D10" s="20">
        <f t="shared" si="0"/>
        <v>40.39370078740158</v>
      </c>
      <c r="E10" s="34" t="s">
        <v>83</v>
      </c>
      <c r="F10" s="35"/>
      <c r="G10" s="35"/>
      <c r="H10" s="35"/>
      <c r="I10" s="35"/>
      <c r="J10" s="35"/>
      <c r="K10" s="36"/>
      <c r="L10" s="7" t="s">
        <v>74</v>
      </c>
      <c r="S10" s="15"/>
    </row>
    <row r="11" spans="1:19" s="7" customFormat="1" ht="24">
      <c r="A11" s="24" t="s">
        <v>93</v>
      </c>
      <c r="B11" s="17">
        <v>50800</v>
      </c>
      <c r="C11" s="17">
        <v>635</v>
      </c>
      <c r="D11" s="20">
        <f t="shared" si="0"/>
        <v>40.39370078740158</v>
      </c>
      <c r="E11" s="21">
        <f>I30</f>
        <v>8</v>
      </c>
      <c r="F11" s="21">
        <f>G49</f>
        <v>10</v>
      </c>
      <c r="G11" s="21">
        <f>D67</f>
        <v>4</v>
      </c>
      <c r="H11" s="21">
        <f>F85</f>
        <v>6</v>
      </c>
      <c r="I11" s="21">
        <f>G103</f>
        <v>7</v>
      </c>
      <c r="J11" s="21">
        <f>E11+F11+G11+H11+I11</f>
        <v>35</v>
      </c>
      <c r="K11" s="22">
        <f>D11+J11</f>
        <v>75.39370078740157</v>
      </c>
      <c r="L11" s="7" t="s">
        <v>74</v>
      </c>
      <c r="S11" s="15"/>
    </row>
    <row r="12" spans="1:19" s="7" customFormat="1" ht="36">
      <c r="A12" s="24" t="s">
        <v>94</v>
      </c>
      <c r="B12" s="17">
        <v>59920</v>
      </c>
      <c r="C12" s="17">
        <v>749</v>
      </c>
      <c r="D12" s="20">
        <f t="shared" si="0"/>
        <v>34.2456608811749</v>
      </c>
      <c r="E12" s="21">
        <f>I31</f>
        <v>9</v>
      </c>
      <c r="F12" s="21">
        <f>G50</f>
        <v>6</v>
      </c>
      <c r="G12" s="21">
        <f>D68</f>
        <v>5</v>
      </c>
      <c r="H12" s="21">
        <f>F86</f>
        <v>7</v>
      </c>
      <c r="I12" s="21">
        <f>G104</f>
        <v>3</v>
      </c>
      <c r="J12" s="21">
        <f>E12+F12+G12+H12+I12</f>
        <v>30</v>
      </c>
      <c r="K12" s="22">
        <f>D12+J12</f>
        <v>64.2456608811749</v>
      </c>
      <c r="L12" s="7" t="s">
        <v>74</v>
      </c>
      <c r="S12" s="15"/>
    </row>
    <row r="13" spans="1:19" s="7" customFormat="1" ht="12">
      <c r="A13" s="24" t="s">
        <v>95</v>
      </c>
      <c r="B13" s="17">
        <v>48970</v>
      </c>
      <c r="C13" s="17">
        <v>612.12</v>
      </c>
      <c r="D13" s="20">
        <f t="shared" si="0"/>
        <v>41.90320604451705</v>
      </c>
      <c r="E13" s="21">
        <f>I32</f>
        <v>5</v>
      </c>
      <c r="F13" s="21">
        <f>G51</f>
        <v>6</v>
      </c>
      <c r="G13" s="21">
        <f>D69</f>
        <v>0</v>
      </c>
      <c r="H13" s="21">
        <f>F87</f>
        <v>0</v>
      </c>
      <c r="I13" s="21">
        <f>G105</f>
        <v>7</v>
      </c>
      <c r="J13" s="21">
        <f>E13+F13+G13+H13+I13</f>
        <v>18</v>
      </c>
      <c r="K13" s="22">
        <f>D13+J13</f>
        <v>59.90320604451705</v>
      </c>
      <c r="L13" s="7" t="s">
        <v>74</v>
      </c>
      <c r="S13" s="15"/>
    </row>
    <row r="14" spans="1:19" s="31" customFormat="1" ht="22.5" customHeight="1">
      <c r="A14" s="25" t="s">
        <v>96</v>
      </c>
      <c r="B14" s="26">
        <v>44560</v>
      </c>
      <c r="C14" s="26">
        <v>557</v>
      </c>
      <c r="D14" s="27">
        <f t="shared" si="0"/>
        <v>46.05026929982047</v>
      </c>
      <c r="E14" s="28">
        <f>I33</f>
        <v>10</v>
      </c>
      <c r="F14" s="28">
        <f>G52</f>
        <v>10</v>
      </c>
      <c r="G14" s="28">
        <f>D70</f>
        <v>5</v>
      </c>
      <c r="H14" s="28">
        <f>F88</f>
        <v>7</v>
      </c>
      <c r="I14" s="28">
        <f>G106</f>
        <v>9</v>
      </c>
      <c r="J14" s="28">
        <f>E14+F14+G14+H14+I14</f>
        <v>41</v>
      </c>
      <c r="K14" s="29">
        <f>D14+J14</f>
        <v>87.05026929982047</v>
      </c>
      <c r="L14" s="30" t="s">
        <v>74</v>
      </c>
      <c r="S14" s="32"/>
    </row>
    <row r="15" spans="1:19" s="7" customFormat="1" ht="24">
      <c r="A15" s="24" t="s">
        <v>99</v>
      </c>
      <c r="B15" s="17">
        <v>44840</v>
      </c>
      <c r="C15" s="17">
        <v>560.5</v>
      </c>
      <c r="D15" s="20">
        <f t="shared" si="0"/>
        <v>45.76271186440678</v>
      </c>
      <c r="E15" s="34" t="s">
        <v>82</v>
      </c>
      <c r="F15" s="35"/>
      <c r="G15" s="35"/>
      <c r="H15" s="35"/>
      <c r="I15" s="35"/>
      <c r="J15" s="35"/>
      <c r="K15" s="36"/>
      <c r="L15" s="7" t="s">
        <v>74</v>
      </c>
      <c r="S15" s="15"/>
    </row>
    <row r="16" spans="1:19" s="7" customFormat="1" ht="24">
      <c r="A16" s="24" t="s">
        <v>97</v>
      </c>
      <c r="B16" s="17">
        <v>46160</v>
      </c>
      <c r="C16" s="17">
        <v>577</v>
      </c>
      <c r="D16" s="20">
        <f t="shared" si="0"/>
        <v>44.45407279029463</v>
      </c>
      <c r="E16" s="21">
        <f>I35</f>
        <v>6</v>
      </c>
      <c r="F16" s="21">
        <f>G54</f>
        <v>8</v>
      </c>
      <c r="G16" s="21">
        <f>D72</f>
        <v>5</v>
      </c>
      <c r="H16" s="21">
        <f>F90</f>
        <v>3</v>
      </c>
      <c r="I16" s="21">
        <f>G108</f>
        <v>10</v>
      </c>
      <c r="J16" s="21">
        <f>E16+F16+G16+H16+I16</f>
        <v>32</v>
      </c>
      <c r="K16" s="22">
        <f>D16+J16</f>
        <v>76.45407279029463</v>
      </c>
      <c r="L16" s="7" t="s">
        <v>74</v>
      </c>
      <c r="S16" s="15"/>
    </row>
    <row r="17" spans="1:19" s="7" customFormat="1" ht="24">
      <c r="A17" s="24" t="s">
        <v>98</v>
      </c>
      <c r="B17" s="17">
        <v>41040</v>
      </c>
      <c r="C17" s="17">
        <v>513</v>
      </c>
      <c r="D17" s="20">
        <f t="shared" si="0"/>
        <v>50</v>
      </c>
      <c r="E17" s="21">
        <f>I36</f>
        <v>5</v>
      </c>
      <c r="F17" s="21">
        <f>G55</f>
        <v>8</v>
      </c>
      <c r="G17" s="21">
        <f>D73</f>
        <v>3</v>
      </c>
      <c r="H17" s="21">
        <f>F91</f>
        <v>6</v>
      </c>
      <c r="I17" s="21">
        <f>G109</f>
        <v>8</v>
      </c>
      <c r="J17" s="21">
        <f>E17+F17+G17+H17+I17</f>
        <v>30</v>
      </c>
      <c r="K17" s="22">
        <f>D17+J17</f>
        <v>80</v>
      </c>
      <c r="L17" s="7" t="s">
        <v>74</v>
      </c>
      <c r="S17" s="15"/>
    </row>
    <row r="18" spans="1:11" ht="12">
      <c r="A18" s="11"/>
      <c r="B18" s="16"/>
      <c r="C18" s="16"/>
      <c r="D18" s="23"/>
      <c r="E18" s="12"/>
      <c r="F18" s="12"/>
      <c r="G18" s="12"/>
      <c r="H18" s="12"/>
      <c r="I18" s="12"/>
      <c r="J18" s="12">
        <f>E18+F18+G18+H18+I18</f>
        <v>0</v>
      </c>
      <c r="K18" s="12"/>
    </row>
    <row r="19" ht="12">
      <c r="A19" s="3" t="s">
        <v>18</v>
      </c>
    </row>
    <row r="20" spans="1:14" ht="67.5" customHeight="1">
      <c r="A20" s="8" t="s">
        <v>6</v>
      </c>
      <c r="B20" s="8" t="s">
        <v>48</v>
      </c>
      <c r="C20" s="8" t="s">
        <v>19</v>
      </c>
      <c r="D20" s="8" t="s">
        <v>20</v>
      </c>
      <c r="E20" s="8" t="s">
        <v>21</v>
      </c>
      <c r="F20" s="8" t="s">
        <v>68</v>
      </c>
      <c r="G20" s="8" t="s">
        <v>22</v>
      </c>
      <c r="H20" s="8" t="s">
        <v>23</v>
      </c>
      <c r="I20" s="13" t="s">
        <v>35</v>
      </c>
      <c r="J20" s="5"/>
      <c r="K20" s="5"/>
      <c r="N20" s="1">
        <f>1920*4</f>
        <v>7680</v>
      </c>
    </row>
    <row r="21" spans="1:9" ht="12">
      <c r="A21" s="11" t="s">
        <v>0</v>
      </c>
      <c r="B21" s="10">
        <v>0</v>
      </c>
      <c r="C21" s="10">
        <v>1</v>
      </c>
      <c r="D21" s="10">
        <v>1</v>
      </c>
      <c r="E21" s="10">
        <v>0</v>
      </c>
      <c r="F21" s="10">
        <v>1</v>
      </c>
      <c r="G21" s="10">
        <v>1</v>
      </c>
      <c r="H21" s="10">
        <v>1</v>
      </c>
      <c r="I21" s="14">
        <f aca="true" t="shared" si="8" ref="I21:I36">SUM(B21:H21)</f>
        <v>5</v>
      </c>
    </row>
    <row r="22" spans="1:9" ht="12">
      <c r="A22" s="11" t="s">
        <v>8</v>
      </c>
      <c r="B22" s="10">
        <v>4</v>
      </c>
      <c r="C22" s="10">
        <v>1</v>
      </c>
      <c r="D22" s="10">
        <v>1</v>
      </c>
      <c r="E22" s="10">
        <v>1</v>
      </c>
      <c r="F22" s="10">
        <v>0</v>
      </c>
      <c r="G22" s="10">
        <v>0</v>
      </c>
      <c r="H22" s="10">
        <v>1</v>
      </c>
      <c r="I22" s="14">
        <f t="shared" si="8"/>
        <v>8</v>
      </c>
    </row>
    <row r="23" spans="1:9" ht="12">
      <c r="A23" s="11" t="s">
        <v>10</v>
      </c>
      <c r="B23" s="10">
        <v>0</v>
      </c>
      <c r="C23" s="10">
        <v>1</v>
      </c>
      <c r="D23" s="10">
        <v>1</v>
      </c>
      <c r="E23" s="10">
        <v>1</v>
      </c>
      <c r="F23" s="10">
        <v>0</v>
      </c>
      <c r="G23" s="10">
        <v>1</v>
      </c>
      <c r="H23" s="10">
        <v>1</v>
      </c>
      <c r="I23" s="14">
        <f t="shared" si="8"/>
        <v>5</v>
      </c>
    </row>
    <row r="24" spans="1:9" ht="12">
      <c r="A24" s="11" t="s">
        <v>9</v>
      </c>
      <c r="B24" s="10">
        <v>4</v>
      </c>
      <c r="C24" s="10">
        <v>0</v>
      </c>
      <c r="D24" s="10">
        <v>1</v>
      </c>
      <c r="E24" s="10">
        <v>1</v>
      </c>
      <c r="F24" s="10">
        <v>1</v>
      </c>
      <c r="G24" s="10">
        <v>1</v>
      </c>
      <c r="H24" s="10">
        <v>1</v>
      </c>
      <c r="I24" s="14">
        <f t="shared" si="8"/>
        <v>9</v>
      </c>
    </row>
    <row r="25" spans="1:9" ht="12">
      <c r="A25" s="24" t="s">
        <v>11</v>
      </c>
      <c r="B25" s="10">
        <v>4</v>
      </c>
      <c r="C25" s="10">
        <v>0</v>
      </c>
      <c r="D25" s="10">
        <v>1</v>
      </c>
      <c r="E25" s="10">
        <v>1</v>
      </c>
      <c r="F25" s="10">
        <v>0</v>
      </c>
      <c r="G25" s="10">
        <v>0</v>
      </c>
      <c r="H25" s="10">
        <v>1</v>
      </c>
      <c r="I25" s="14">
        <f t="shared" si="8"/>
        <v>7</v>
      </c>
    </row>
    <row r="26" spans="1:9" ht="12">
      <c r="A26" s="24" t="s">
        <v>12</v>
      </c>
      <c r="B26" s="10">
        <v>3</v>
      </c>
      <c r="C26" s="10">
        <v>0</v>
      </c>
      <c r="D26" s="10">
        <v>1</v>
      </c>
      <c r="E26" s="10">
        <v>1</v>
      </c>
      <c r="F26" s="10">
        <v>0</v>
      </c>
      <c r="G26" s="10">
        <v>1</v>
      </c>
      <c r="H26" s="10">
        <v>1</v>
      </c>
      <c r="I26" s="14">
        <f t="shared" si="8"/>
        <v>7</v>
      </c>
    </row>
    <row r="27" spans="1:9" ht="12">
      <c r="A27" s="24" t="s">
        <v>13</v>
      </c>
      <c r="B27" s="10">
        <v>0</v>
      </c>
      <c r="C27" s="10">
        <v>1</v>
      </c>
      <c r="D27" s="10">
        <v>0</v>
      </c>
      <c r="E27" s="10">
        <v>1</v>
      </c>
      <c r="F27" s="10">
        <v>1</v>
      </c>
      <c r="G27" s="10">
        <v>1</v>
      </c>
      <c r="H27" s="10">
        <v>1</v>
      </c>
      <c r="I27" s="14">
        <f t="shared" si="8"/>
        <v>5</v>
      </c>
    </row>
    <row r="28" spans="1:9" ht="12">
      <c r="A28" s="24" t="s">
        <v>15</v>
      </c>
      <c r="B28" s="10">
        <v>4</v>
      </c>
      <c r="C28" s="10">
        <v>1</v>
      </c>
      <c r="D28" s="10">
        <v>0</v>
      </c>
      <c r="E28" s="10">
        <v>1</v>
      </c>
      <c r="F28" s="10">
        <v>1</v>
      </c>
      <c r="G28" s="10">
        <v>1</v>
      </c>
      <c r="H28" s="10">
        <v>1</v>
      </c>
      <c r="I28" s="14">
        <f t="shared" si="8"/>
        <v>9</v>
      </c>
    </row>
    <row r="29" spans="1:9" ht="12">
      <c r="A29" s="24" t="s">
        <v>78</v>
      </c>
      <c r="B29" s="10">
        <v>0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4">
        <f t="shared" si="8"/>
        <v>6</v>
      </c>
    </row>
    <row r="30" spans="1:9" ht="12">
      <c r="A30" s="24" t="s">
        <v>56</v>
      </c>
      <c r="B30" s="10">
        <v>4</v>
      </c>
      <c r="C30" s="10">
        <v>1</v>
      </c>
      <c r="D30" s="10">
        <v>0</v>
      </c>
      <c r="E30" s="10">
        <v>0</v>
      </c>
      <c r="F30" s="10">
        <v>1</v>
      </c>
      <c r="G30" s="10">
        <v>1</v>
      </c>
      <c r="H30" s="10">
        <v>1</v>
      </c>
      <c r="I30" s="14">
        <f t="shared" si="8"/>
        <v>8</v>
      </c>
    </row>
    <row r="31" spans="1:9" ht="24">
      <c r="A31" s="11" t="s">
        <v>52</v>
      </c>
      <c r="B31" s="10">
        <v>4</v>
      </c>
      <c r="C31" s="10">
        <v>1</v>
      </c>
      <c r="D31" s="10">
        <v>1</v>
      </c>
      <c r="E31" s="10">
        <v>1</v>
      </c>
      <c r="F31" s="10">
        <v>0</v>
      </c>
      <c r="G31" s="10">
        <v>1</v>
      </c>
      <c r="H31" s="10">
        <v>1</v>
      </c>
      <c r="I31" s="14">
        <f t="shared" si="8"/>
        <v>9</v>
      </c>
    </row>
    <row r="32" spans="1:9" ht="12">
      <c r="A32" s="24" t="s">
        <v>77</v>
      </c>
      <c r="B32" s="10">
        <v>0</v>
      </c>
      <c r="C32" s="10">
        <v>1</v>
      </c>
      <c r="D32" s="10">
        <v>1</v>
      </c>
      <c r="E32" s="10">
        <v>1</v>
      </c>
      <c r="F32" s="10">
        <v>1</v>
      </c>
      <c r="G32" s="10">
        <v>1</v>
      </c>
      <c r="H32" s="10">
        <v>0</v>
      </c>
      <c r="I32" s="14">
        <f t="shared" si="8"/>
        <v>5</v>
      </c>
    </row>
    <row r="33" spans="1:9" ht="12">
      <c r="A33" s="24" t="s">
        <v>16</v>
      </c>
      <c r="B33" s="10">
        <v>4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4">
        <f t="shared" si="8"/>
        <v>10</v>
      </c>
    </row>
    <row r="34" spans="1:9" ht="24">
      <c r="A34" s="24" t="s">
        <v>47</v>
      </c>
      <c r="B34" s="10">
        <v>3</v>
      </c>
      <c r="C34" s="10">
        <v>1</v>
      </c>
      <c r="D34" s="10">
        <v>1</v>
      </c>
      <c r="E34" s="10">
        <v>0</v>
      </c>
      <c r="F34" s="10">
        <v>1</v>
      </c>
      <c r="G34" s="10">
        <v>1</v>
      </c>
      <c r="H34" s="10">
        <v>1</v>
      </c>
      <c r="I34" s="14">
        <f t="shared" si="8"/>
        <v>8</v>
      </c>
    </row>
    <row r="35" spans="1:9" ht="12">
      <c r="A35" s="24" t="s">
        <v>44</v>
      </c>
      <c r="B35" s="10">
        <v>0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0">
        <v>1</v>
      </c>
      <c r="I35" s="14">
        <f t="shared" si="8"/>
        <v>6</v>
      </c>
    </row>
    <row r="36" spans="1:9" ht="12">
      <c r="A36" s="24" t="s">
        <v>76</v>
      </c>
      <c r="B36" s="10">
        <v>0</v>
      </c>
      <c r="C36" s="10">
        <v>1</v>
      </c>
      <c r="D36" s="10">
        <v>1</v>
      </c>
      <c r="E36" s="10">
        <v>1</v>
      </c>
      <c r="F36" s="10">
        <v>0</v>
      </c>
      <c r="G36" s="10">
        <v>1</v>
      </c>
      <c r="H36" s="10">
        <v>1</v>
      </c>
      <c r="I36" s="14">
        <f t="shared" si="8"/>
        <v>5</v>
      </c>
    </row>
    <row r="39" spans="1:11" ht="48">
      <c r="A39" s="8" t="s">
        <v>2</v>
      </c>
      <c r="B39" s="8" t="s">
        <v>24</v>
      </c>
      <c r="C39" s="8" t="s">
        <v>25</v>
      </c>
      <c r="D39" s="8" t="s">
        <v>34</v>
      </c>
      <c r="E39" s="8" t="s">
        <v>36</v>
      </c>
      <c r="F39" s="8" t="s">
        <v>26</v>
      </c>
      <c r="G39" s="9" t="s">
        <v>35</v>
      </c>
      <c r="H39" s="6"/>
      <c r="I39" s="5"/>
      <c r="J39" s="5"/>
      <c r="K39" s="5"/>
    </row>
    <row r="40" spans="1:7" ht="12">
      <c r="A40" s="11" t="s">
        <v>0</v>
      </c>
      <c r="B40" s="10">
        <v>2</v>
      </c>
      <c r="C40" s="10">
        <v>2</v>
      </c>
      <c r="D40" s="10">
        <v>2</v>
      </c>
      <c r="E40" s="10">
        <v>2</v>
      </c>
      <c r="F40" s="10">
        <v>2</v>
      </c>
      <c r="G40" s="10">
        <f aca="true" t="shared" si="9" ref="G40:G55">SUM(B40:F40)</f>
        <v>10</v>
      </c>
    </row>
    <row r="41" spans="1:7" ht="12">
      <c r="A41" s="11" t="s">
        <v>8</v>
      </c>
      <c r="B41" s="10">
        <v>2</v>
      </c>
      <c r="C41" s="10">
        <v>0</v>
      </c>
      <c r="D41" s="10">
        <v>0</v>
      </c>
      <c r="E41" s="10">
        <v>0</v>
      </c>
      <c r="F41" s="10">
        <v>0</v>
      </c>
      <c r="G41" s="10">
        <f t="shared" si="9"/>
        <v>2</v>
      </c>
    </row>
    <row r="42" spans="1:7" ht="12">
      <c r="A42" s="11" t="s">
        <v>10</v>
      </c>
      <c r="B42" s="10">
        <v>2</v>
      </c>
      <c r="C42" s="10">
        <v>2</v>
      </c>
      <c r="D42" s="10">
        <v>2</v>
      </c>
      <c r="E42" s="10">
        <v>2</v>
      </c>
      <c r="F42" s="10">
        <v>2</v>
      </c>
      <c r="G42" s="10">
        <f t="shared" si="9"/>
        <v>10</v>
      </c>
    </row>
    <row r="43" spans="1:7" ht="12">
      <c r="A43" s="11" t="s">
        <v>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f t="shared" si="9"/>
        <v>0</v>
      </c>
    </row>
    <row r="44" spans="1:7" ht="12">
      <c r="A44" s="11" t="s">
        <v>11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f t="shared" si="9"/>
        <v>0</v>
      </c>
    </row>
    <row r="45" spans="1:7" ht="12">
      <c r="A45" s="11" t="s">
        <v>12</v>
      </c>
      <c r="B45" s="10">
        <v>2</v>
      </c>
      <c r="C45" s="10">
        <v>2</v>
      </c>
      <c r="D45" s="10">
        <v>0</v>
      </c>
      <c r="E45" s="10">
        <v>2</v>
      </c>
      <c r="F45" s="10">
        <v>0</v>
      </c>
      <c r="G45" s="10">
        <f t="shared" si="9"/>
        <v>6</v>
      </c>
    </row>
    <row r="46" spans="1:7" ht="12">
      <c r="A46" s="24" t="s">
        <v>13</v>
      </c>
      <c r="B46" s="10">
        <v>2</v>
      </c>
      <c r="C46" s="10">
        <v>2</v>
      </c>
      <c r="D46" s="10">
        <v>2</v>
      </c>
      <c r="E46" s="10">
        <v>2</v>
      </c>
      <c r="F46" s="10">
        <v>0</v>
      </c>
      <c r="G46" s="10">
        <f t="shared" si="9"/>
        <v>8</v>
      </c>
    </row>
    <row r="47" spans="1:7" ht="12">
      <c r="A47" s="24" t="s">
        <v>15</v>
      </c>
      <c r="B47" s="10">
        <v>2</v>
      </c>
      <c r="C47" s="10">
        <v>2</v>
      </c>
      <c r="D47" s="10">
        <v>2</v>
      </c>
      <c r="E47" s="10">
        <v>2</v>
      </c>
      <c r="F47" s="10">
        <v>2</v>
      </c>
      <c r="G47" s="10">
        <f t="shared" si="9"/>
        <v>10</v>
      </c>
    </row>
    <row r="48" spans="1:9" ht="12">
      <c r="A48" s="24" t="s">
        <v>78</v>
      </c>
      <c r="B48" s="10">
        <v>0</v>
      </c>
      <c r="C48" s="10">
        <v>2</v>
      </c>
      <c r="D48" s="10">
        <v>0</v>
      </c>
      <c r="E48" s="10">
        <v>2</v>
      </c>
      <c r="F48" s="10">
        <v>0</v>
      </c>
      <c r="G48" s="10">
        <f t="shared" si="9"/>
        <v>4</v>
      </c>
      <c r="I48" s="1"/>
    </row>
    <row r="49" spans="1:7" ht="12">
      <c r="A49" s="24" t="s">
        <v>56</v>
      </c>
      <c r="B49" s="10">
        <v>2</v>
      </c>
      <c r="C49" s="10">
        <v>2</v>
      </c>
      <c r="D49" s="10">
        <v>2</v>
      </c>
      <c r="E49" s="10">
        <v>2</v>
      </c>
      <c r="F49" s="10">
        <v>2</v>
      </c>
      <c r="G49" s="10">
        <f t="shared" si="9"/>
        <v>10</v>
      </c>
    </row>
    <row r="50" spans="1:7" ht="24">
      <c r="A50" s="11" t="s">
        <v>52</v>
      </c>
      <c r="B50" s="10">
        <v>2</v>
      </c>
      <c r="C50" s="10">
        <v>2</v>
      </c>
      <c r="D50" s="10">
        <v>0</v>
      </c>
      <c r="E50" s="10">
        <v>2</v>
      </c>
      <c r="F50" s="10">
        <v>0</v>
      </c>
      <c r="G50" s="10">
        <f t="shared" si="9"/>
        <v>6</v>
      </c>
    </row>
    <row r="51" spans="1:7" ht="12">
      <c r="A51" s="24" t="s">
        <v>77</v>
      </c>
      <c r="B51" s="10">
        <v>2</v>
      </c>
      <c r="C51" s="10">
        <v>2</v>
      </c>
      <c r="D51" s="10">
        <v>0</v>
      </c>
      <c r="E51" s="10">
        <v>2</v>
      </c>
      <c r="F51" s="10">
        <v>0</v>
      </c>
      <c r="G51" s="10">
        <f t="shared" si="9"/>
        <v>6</v>
      </c>
    </row>
    <row r="52" spans="1:7" ht="12">
      <c r="A52" s="24" t="s">
        <v>16</v>
      </c>
      <c r="B52" s="10">
        <v>2</v>
      </c>
      <c r="C52" s="10">
        <v>2</v>
      </c>
      <c r="D52" s="10">
        <v>2</v>
      </c>
      <c r="E52" s="10">
        <v>2</v>
      </c>
      <c r="F52" s="10">
        <v>2</v>
      </c>
      <c r="G52" s="10">
        <f t="shared" si="9"/>
        <v>10</v>
      </c>
    </row>
    <row r="53" spans="1:8" ht="24">
      <c r="A53" s="24" t="s">
        <v>47</v>
      </c>
      <c r="B53" s="10">
        <v>0</v>
      </c>
      <c r="C53" s="10">
        <v>2</v>
      </c>
      <c r="D53" s="10">
        <v>2</v>
      </c>
      <c r="E53" s="10">
        <v>2</v>
      </c>
      <c r="F53" s="10">
        <v>2</v>
      </c>
      <c r="G53" s="10">
        <f t="shared" si="9"/>
        <v>8</v>
      </c>
      <c r="H53" s="1" t="s">
        <v>75</v>
      </c>
    </row>
    <row r="54" spans="1:7" ht="12">
      <c r="A54" s="24" t="s">
        <v>44</v>
      </c>
      <c r="B54" s="10">
        <v>2</v>
      </c>
      <c r="C54" s="10">
        <v>2</v>
      </c>
      <c r="D54" s="10">
        <v>2</v>
      </c>
      <c r="E54" s="10">
        <v>2</v>
      </c>
      <c r="F54" s="10">
        <v>0</v>
      </c>
      <c r="G54" s="10">
        <f t="shared" si="9"/>
        <v>8</v>
      </c>
    </row>
    <row r="55" spans="1:7" ht="12">
      <c r="A55" s="24" t="s">
        <v>76</v>
      </c>
      <c r="B55" s="10">
        <v>2</v>
      </c>
      <c r="C55" s="10">
        <v>2</v>
      </c>
      <c r="D55" s="10">
        <v>2</v>
      </c>
      <c r="E55" s="10">
        <v>0</v>
      </c>
      <c r="F55" s="10">
        <v>2</v>
      </c>
      <c r="G55" s="10">
        <f t="shared" si="9"/>
        <v>8</v>
      </c>
    </row>
    <row r="57" spans="1:11" ht="36">
      <c r="A57" s="8" t="s">
        <v>3</v>
      </c>
      <c r="B57" s="8" t="s">
        <v>33</v>
      </c>
      <c r="C57" s="8" t="s">
        <v>27</v>
      </c>
      <c r="D57" s="9" t="s">
        <v>35</v>
      </c>
      <c r="E57" s="41" t="s">
        <v>43</v>
      </c>
      <c r="F57" s="41"/>
      <c r="G57" s="41"/>
      <c r="H57" s="6"/>
      <c r="I57" s="5"/>
      <c r="J57" s="5"/>
      <c r="K57" s="5"/>
    </row>
    <row r="58" spans="1:7" ht="12">
      <c r="A58" s="11" t="s">
        <v>0</v>
      </c>
      <c r="B58" s="10">
        <v>4</v>
      </c>
      <c r="C58" s="10">
        <v>0</v>
      </c>
      <c r="D58" s="10">
        <f aca="true" t="shared" si="10" ref="D58:D73">B58+C58</f>
        <v>4</v>
      </c>
      <c r="E58" s="37" t="s">
        <v>64</v>
      </c>
      <c r="F58" s="37"/>
      <c r="G58" s="37"/>
    </row>
    <row r="59" spans="1:7" ht="12">
      <c r="A59" s="11" t="s">
        <v>8</v>
      </c>
      <c r="B59" s="10">
        <v>2</v>
      </c>
      <c r="C59" s="10">
        <v>0</v>
      </c>
      <c r="D59" s="10">
        <f t="shared" si="10"/>
        <v>2</v>
      </c>
      <c r="E59" s="37" t="s">
        <v>65</v>
      </c>
      <c r="F59" s="37"/>
      <c r="G59" s="37"/>
    </row>
    <row r="60" spans="1:7" ht="12">
      <c r="A60" s="11" t="s">
        <v>10</v>
      </c>
      <c r="B60" s="10">
        <v>5</v>
      </c>
      <c r="C60" s="10">
        <v>0</v>
      </c>
      <c r="D60" s="10">
        <f t="shared" si="10"/>
        <v>5</v>
      </c>
      <c r="E60" s="37" t="s">
        <v>66</v>
      </c>
      <c r="F60" s="37"/>
      <c r="G60" s="37"/>
    </row>
    <row r="61" spans="1:7" ht="24.75" customHeight="1">
      <c r="A61" s="11" t="s">
        <v>9</v>
      </c>
      <c r="B61" s="10">
        <v>5</v>
      </c>
      <c r="C61" s="10">
        <v>0</v>
      </c>
      <c r="D61" s="10">
        <f t="shared" si="10"/>
        <v>5</v>
      </c>
      <c r="E61" s="38" t="s">
        <v>67</v>
      </c>
      <c r="F61" s="39"/>
      <c r="G61" s="40"/>
    </row>
    <row r="62" spans="1:7" ht="12">
      <c r="A62" s="11" t="s">
        <v>11</v>
      </c>
      <c r="B62" s="10">
        <v>3</v>
      </c>
      <c r="C62" s="10">
        <v>0</v>
      </c>
      <c r="D62" s="10">
        <f t="shared" si="10"/>
        <v>3</v>
      </c>
      <c r="E62" s="37" t="s">
        <v>70</v>
      </c>
      <c r="F62" s="37"/>
      <c r="G62" s="37"/>
    </row>
    <row r="63" spans="1:7" ht="12">
      <c r="A63" s="11" t="s">
        <v>12</v>
      </c>
      <c r="B63" s="10">
        <v>0</v>
      </c>
      <c r="C63" s="10">
        <v>0</v>
      </c>
      <c r="D63" s="10">
        <f t="shared" si="10"/>
        <v>0</v>
      </c>
      <c r="E63" s="37">
        <v>0</v>
      </c>
      <c r="F63" s="37"/>
      <c r="G63" s="37"/>
    </row>
    <row r="64" spans="1:7" ht="12">
      <c r="A64" s="11" t="s">
        <v>13</v>
      </c>
      <c r="B64" s="10">
        <v>3</v>
      </c>
      <c r="C64" s="10">
        <v>0</v>
      </c>
      <c r="D64" s="10">
        <f t="shared" si="10"/>
        <v>3</v>
      </c>
      <c r="E64" s="37" t="s">
        <v>62</v>
      </c>
      <c r="F64" s="37"/>
      <c r="G64" s="37"/>
    </row>
    <row r="65" spans="1:7" ht="12">
      <c r="A65" s="24" t="s">
        <v>15</v>
      </c>
      <c r="B65" s="10">
        <v>2</v>
      </c>
      <c r="C65" s="10">
        <v>2</v>
      </c>
      <c r="D65" s="10">
        <f t="shared" si="10"/>
        <v>4</v>
      </c>
      <c r="E65" s="38" t="s">
        <v>61</v>
      </c>
      <c r="F65" s="39"/>
      <c r="G65" s="40"/>
    </row>
    <row r="66" spans="1:7" ht="12">
      <c r="A66" s="24" t="s">
        <v>78</v>
      </c>
      <c r="B66" s="10">
        <v>2</v>
      </c>
      <c r="C66" s="10">
        <v>0</v>
      </c>
      <c r="D66" s="10">
        <f t="shared" si="10"/>
        <v>2</v>
      </c>
      <c r="E66" s="37" t="s">
        <v>59</v>
      </c>
      <c r="F66" s="37"/>
      <c r="G66" s="37"/>
    </row>
    <row r="67" spans="1:7" ht="12">
      <c r="A67" s="24" t="s">
        <v>56</v>
      </c>
      <c r="B67" s="10">
        <v>4</v>
      </c>
      <c r="C67" s="10">
        <v>0</v>
      </c>
      <c r="D67" s="10">
        <f t="shared" si="10"/>
        <v>4</v>
      </c>
      <c r="E67" s="37" t="s">
        <v>57</v>
      </c>
      <c r="F67" s="37"/>
      <c r="G67" s="37"/>
    </row>
    <row r="68" spans="1:7" ht="21.75" customHeight="1">
      <c r="A68" s="11" t="s">
        <v>52</v>
      </c>
      <c r="B68" s="10">
        <v>5</v>
      </c>
      <c r="C68" s="10">
        <v>0</v>
      </c>
      <c r="D68" s="10">
        <f t="shared" si="10"/>
        <v>5</v>
      </c>
      <c r="E68" s="38" t="s">
        <v>54</v>
      </c>
      <c r="F68" s="39"/>
      <c r="G68" s="40"/>
    </row>
    <row r="69" spans="1:7" ht="12">
      <c r="A69" s="24" t="s">
        <v>77</v>
      </c>
      <c r="B69" s="10">
        <v>0</v>
      </c>
      <c r="C69" s="10">
        <v>0</v>
      </c>
      <c r="D69" s="10">
        <f t="shared" si="10"/>
        <v>0</v>
      </c>
      <c r="E69" s="37">
        <v>0</v>
      </c>
      <c r="F69" s="37"/>
      <c r="G69" s="37"/>
    </row>
    <row r="70" spans="1:7" ht="12">
      <c r="A70" s="24" t="s">
        <v>16</v>
      </c>
      <c r="B70" s="10">
        <v>4</v>
      </c>
      <c r="C70" s="10">
        <v>1</v>
      </c>
      <c r="D70" s="10">
        <f t="shared" si="10"/>
        <v>5</v>
      </c>
      <c r="E70" s="33" t="s">
        <v>49</v>
      </c>
      <c r="F70" s="33"/>
      <c r="G70" s="33"/>
    </row>
    <row r="71" spans="1:7" ht="24">
      <c r="A71" s="24" t="s">
        <v>47</v>
      </c>
      <c r="B71" s="10">
        <v>5</v>
      </c>
      <c r="C71" s="10">
        <v>0</v>
      </c>
      <c r="D71" s="10">
        <f t="shared" si="10"/>
        <v>5</v>
      </c>
      <c r="E71" s="33" t="s">
        <v>46</v>
      </c>
      <c r="F71" s="33"/>
      <c r="G71" s="33"/>
    </row>
    <row r="72" spans="1:7" ht="12">
      <c r="A72" s="24" t="s">
        <v>44</v>
      </c>
      <c r="B72" s="10">
        <v>5</v>
      </c>
      <c r="C72" s="10">
        <v>0</v>
      </c>
      <c r="D72" s="10">
        <f t="shared" si="10"/>
        <v>5</v>
      </c>
      <c r="E72" s="37" t="s">
        <v>45</v>
      </c>
      <c r="F72" s="37"/>
      <c r="G72" s="37"/>
    </row>
    <row r="73" spans="1:7" ht="12">
      <c r="A73" s="24" t="s">
        <v>76</v>
      </c>
      <c r="B73" s="10">
        <v>3</v>
      </c>
      <c r="C73" s="10">
        <v>0</v>
      </c>
      <c r="D73" s="10">
        <f t="shared" si="10"/>
        <v>3</v>
      </c>
      <c r="E73" s="33" t="s">
        <v>32</v>
      </c>
      <c r="F73" s="33"/>
      <c r="G73" s="33"/>
    </row>
    <row r="75" spans="1:11" ht="36">
      <c r="A75" s="8" t="s">
        <v>4</v>
      </c>
      <c r="B75" s="8" t="s">
        <v>37</v>
      </c>
      <c r="C75" s="8" t="s">
        <v>38</v>
      </c>
      <c r="D75" s="8" t="s">
        <v>39</v>
      </c>
      <c r="E75" s="9" t="s">
        <v>40</v>
      </c>
      <c r="F75" s="8" t="s">
        <v>35</v>
      </c>
      <c r="G75" s="9" t="s">
        <v>53</v>
      </c>
      <c r="H75" s="6"/>
      <c r="I75" s="5"/>
      <c r="J75" s="5"/>
      <c r="K75" s="5"/>
    </row>
    <row r="76" spans="1:7" ht="12">
      <c r="A76" s="11" t="s">
        <v>0</v>
      </c>
      <c r="B76" s="10">
        <v>0</v>
      </c>
      <c r="C76" s="10">
        <v>3</v>
      </c>
      <c r="D76" s="10">
        <v>3</v>
      </c>
      <c r="E76" s="10">
        <v>0</v>
      </c>
      <c r="F76" s="10">
        <f aca="true" t="shared" si="11" ref="F76:F90">SUM(B76:E76)</f>
        <v>6</v>
      </c>
      <c r="G76" s="10"/>
    </row>
    <row r="77" spans="1:7" ht="12">
      <c r="A77" s="11" t="s">
        <v>8</v>
      </c>
      <c r="B77" s="10">
        <v>0</v>
      </c>
      <c r="C77" s="10">
        <v>0</v>
      </c>
      <c r="D77" s="10">
        <v>0</v>
      </c>
      <c r="E77" s="10">
        <v>0</v>
      </c>
      <c r="F77" s="10">
        <f t="shared" si="11"/>
        <v>0</v>
      </c>
      <c r="G77" s="10"/>
    </row>
    <row r="78" spans="1:7" ht="12">
      <c r="A78" s="24" t="s">
        <v>10</v>
      </c>
      <c r="B78" s="10">
        <v>3</v>
      </c>
      <c r="C78" s="10">
        <v>3</v>
      </c>
      <c r="D78" s="10">
        <v>0</v>
      </c>
      <c r="E78" s="10">
        <v>1</v>
      </c>
      <c r="F78" s="10">
        <f t="shared" si="11"/>
        <v>7</v>
      </c>
      <c r="G78" s="10"/>
    </row>
    <row r="79" spans="1:7" ht="12">
      <c r="A79" s="24" t="s">
        <v>9</v>
      </c>
      <c r="B79" s="10">
        <v>3</v>
      </c>
      <c r="C79" s="10">
        <v>0</v>
      </c>
      <c r="D79" s="10">
        <v>3</v>
      </c>
      <c r="E79" s="10">
        <v>1</v>
      </c>
      <c r="F79" s="10">
        <f t="shared" si="11"/>
        <v>7</v>
      </c>
      <c r="G79" s="10"/>
    </row>
    <row r="80" spans="1:7" ht="12">
      <c r="A80" s="24" t="s">
        <v>11</v>
      </c>
      <c r="B80" s="10">
        <v>0</v>
      </c>
      <c r="C80" s="10">
        <v>0</v>
      </c>
      <c r="D80" s="10">
        <v>0</v>
      </c>
      <c r="E80" s="10">
        <v>0</v>
      </c>
      <c r="F80" s="10">
        <f t="shared" si="11"/>
        <v>0</v>
      </c>
      <c r="G80" s="10"/>
    </row>
    <row r="81" spans="1:7" ht="12">
      <c r="A81" s="24" t="s">
        <v>12</v>
      </c>
      <c r="B81" s="10">
        <v>0</v>
      </c>
      <c r="C81" s="10">
        <v>3</v>
      </c>
      <c r="D81" s="10">
        <v>0</v>
      </c>
      <c r="E81" s="10">
        <v>0</v>
      </c>
      <c r="F81" s="10">
        <f t="shared" si="11"/>
        <v>3</v>
      </c>
      <c r="G81" s="10"/>
    </row>
    <row r="82" spans="1:7" ht="12">
      <c r="A82" s="24" t="s">
        <v>13</v>
      </c>
      <c r="B82" s="10">
        <v>3</v>
      </c>
      <c r="C82" s="10">
        <v>0</v>
      </c>
      <c r="D82" s="10">
        <v>3</v>
      </c>
      <c r="E82" s="10">
        <v>0</v>
      </c>
      <c r="F82" s="10">
        <f t="shared" si="11"/>
        <v>6</v>
      </c>
      <c r="G82" s="10"/>
    </row>
    <row r="83" spans="1:7" ht="12">
      <c r="A83" s="24" t="s">
        <v>15</v>
      </c>
      <c r="B83" s="10">
        <v>3</v>
      </c>
      <c r="C83" s="10">
        <v>3</v>
      </c>
      <c r="D83" s="10">
        <v>0</v>
      </c>
      <c r="E83" s="10">
        <v>0</v>
      </c>
      <c r="F83" s="10">
        <f t="shared" si="11"/>
        <v>6</v>
      </c>
      <c r="G83" s="10"/>
    </row>
    <row r="84" spans="1:7" ht="12">
      <c r="A84" s="24" t="s">
        <v>78</v>
      </c>
      <c r="B84" s="10">
        <v>3</v>
      </c>
      <c r="C84" s="10">
        <v>0</v>
      </c>
      <c r="D84" s="10">
        <v>0</v>
      </c>
      <c r="E84" s="10">
        <v>0</v>
      </c>
      <c r="F84" s="10">
        <f t="shared" si="11"/>
        <v>3</v>
      </c>
      <c r="G84" s="10"/>
    </row>
    <row r="85" spans="1:7" ht="12">
      <c r="A85" s="24" t="s">
        <v>56</v>
      </c>
      <c r="B85" s="10">
        <v>0</v>
      </c>
      <c r="C85" s="10">
        <v>3</v>
      </c>
      <c r="D85" s="10">
        <v>3</v>
      </c>
      <c r="E85" s="10">
        <v>0</v>
      </c>
      <c r="F85" s="10">
        <f t="shared" si="11"/>
        <v>6</v>
      </c>
      <c r="G85" s="10"/>
    </row>
    <row r="86" spans="1:7" ht="24">
      <c r="A86" s="11" t="s">
        <v>52</v>
      </c>
      <c r="B86" s="10">
        <v>3</v>
      </c>
      <c r="C86" s="10">
        <v>0</v>
      </c>
      <c r="D86" s="10">
        <v>3</v>
      </c>
      <c r="E86" s="10">
        <v>1</v>
      </c>
      <c r="F86" s="10">
        <f t="shared" si="11"/>
        <v>7</v>
      </c>
      <c r="G86" s="10"/>
    </row>
    <row r="87" spans="1:7" ht="12">
      <c r="A87" s="24" t="s">
        <v>77</v>
      </c>
      <c r="B87" s="10">
        <v>0</v>
      </c>
      <c r="C87" s="10">
        <v>0</v>
      </c>
      <c r="D87" s="10">
        <v>0</v>
      </c>
      <c r="E87" s="10">
        <v>0</v>
      </c>
      <c r="F87" s="10">
        <f t="shared" si="11"/>
        <v>0</v>
      </c>
      <c r="G87" s="10"/>
    </row>
    <row r="88" spans="1:7" ht="12">
      <c r="A88" s="24" t="s">
        <v>16</v>
      </c>
      <c r="B88" s="10">
        <v>3</v>
      </c>
      <c r="C88" s="10">
        <v>0</v>
      </c>
      <c r="D88" s="10">
        <v>3</v>
      </c>
      <c r="E88" s="10">
        <v>1</v>
      </c>
      <c r="F88" s="10">
        <f t="shared" si="11"/>
        <v>7</v>
      </c>
      <c r="G88" s="10"/>
    </row>
    <row r="89" spans="1:7" ht="24">
      <c r="A89" s="24" t="s">
        <v>47</v>
      </c>
      <c r="B89" s="10">
        <v>0</v>
      </c>
      <c r="C89" s="10">
        <v>3</v>
      </c>
      <c r="D89" s="10">
        <v>3</v>
      </c>
      <c r="E89" s="10">
        <v>1</v>
      </c>
      <c r="F89" s="10">
        <f t="shared" si="11"/>
        <v>7</v>
      </c>
      <c r="G89" s="10"/>
    </row>
    <row r="90" spans="1:7" ht="12">
      <c r="A90" s="24" t="s">
        <v>44</v>
      </c>
      <c r="B90" s="10">
        <v>0</v>
      </c>
      <c r="C90" s="10">
        <v>3</v>
      </c>
      <c r="D90" s="10">
        <v>0</v>
      </c>
      <c r="E90" s="10">
        <v>0</v>
      </c>
      <c r="F90" s="10">
        <f t="shared" si="11"/>
        <v>3</v>
      </c>
      <c r="G90" s="10"/>
    </row>
    <row r="91" spans="1:7" ht="12">
      <c r="A91" s="24" t="s">
        <v>76</v>
      </c>
      <c r="B91" s="10">
        <v>3</v>
      </c>
      <c r="C91" s="10">
        <v>0</v>
      </c>
      <c r="D91" s="10">
        <v>3</v>
      </c>
      <c r="E91" s="10">
        <v>0</v>
      </c>
      <c r="F91" s="10">
        <f>SUM(B91:E91)</f>
        <v>6</v>
      </c>
      <c r="G91" s="10"/>
    </row>
    <row r="93" spans="1:11" ht="72">
      <c r="A93" s="8" t="s">
        <v>5</v>
      </c>
      <c r="B93" s="8" t="s">
        <v>29</v>
      </c>
      <c r="C93" s="8" t="s">
        <v>30</v>
      </c>
      <c r="D93" s="8" t="s">
        <v>31</v>
      </c>
      <c r="E93" s="8" t="s">
        <v>41</v>
      </c>
      <c r="F93" s="8" t="s">
        <v>42</v>
      </c>
      <c r="G93" s="9" t="s">
        <v>35</v>
      </c>
      <c r="H93" s="9" t="s">
        <v>53</v>
      </c>
      <c r="I93" s="5"/>
      <c r="J93" s="5"/>
      <c r="K93" s="5"/>
    </row>
    <row r="94" spans="1:8" ht="12">
      <c r="A94" s="11" t="s">
        <v>0</v>
      </c>
      <c r="B94" s="10">
        <v>2</v>
      </c>
      <c r="C94" s="10">
        <v>2</v>
      </c>
      <c r="D94" s="10">
        <v>2</v>
      </c>
      <c r="E94" s="10">
        <v>0</v>
      </c>
      <c r="F94" s="10">
        <v>2</v>
      </c>
      <c r="G94" s="10">
        <f aca="true" t="shared" si="12" ref="G94:G109">SUM(B94:F94)</f>
        <v>8</v>
      </c>
      <c r="H94" s="10"/>
    </row>
    <row r="95" spans="1:8" ht="12">
      <c r="A95" s="11" t="s">
        <v>8</v>
      </c>
      <c r="B95" s="10">
        <v>2</v>
      </c>
      <c r="C95" s="10">
        <v>2</v>
      </c>
      <c r="D95" s="10">
        <v>2</v>
      </c>
      <c r="E95" s="10">
        <v>2</v>
      </c>
      <c r="F95" s="10">
        <v>0</v>
      </c>
      <c r="G95" s="10">
        <f t="shared" si="12"/>
        <v>8</v>
      </c>
      <c r="H95" s="10"/>
    </row>
    <row r="96" spans="1:8" ht="12">
      <c r="A96" s="24" t="s">
        <v>10</v>
      </c>
      <c r="B96" s="10">
        <v>2</v>
      </c>
      <c r="C96" s="10">
        <v>0</v>
      </c>
      <c r="D96" s="10">
        <v>2</v>
      </c>
      <c r="E96" s="10">
        <v>2</v>
      </c>
      <c r="F96" s="10">
        <v>0</v>
      </c>
      <c r="G96" s="10">
        <f t="shared" si="12"/>
        <v>6</v>
      </c>
      <c r="H96" s="10" t="s">
        <v>73</v>
      </c>
    </row>
    <row r="97" spans="1:8" ht="12">
      <c r="A97" s="24" t="s">
        <v>9</v>
      </c>
      <c r="B97" s="10">
        <v>2</v>
      </c>
      <c r="C97" s="10">
        <v>2</v>
      </c>
      <c r="D97" s="10">
        <v>2</v>
      </c>
      <c r="E97" s="10">
        <v>2</v>
      </c>
      <c r="F97" s="10">
        <v>2</v>
      </c>
      <c r="G97" s="10">
        <f t="shared" si="12"/>
        <v>10</v>
      </c>
      <c r="H97" s="10"/>
    </row>
    <row r="98" spans="1:8" ht="12">
      <c r="A98" s="24" t="s">
        <v>11</v>
      </c>
      <c r="B98" s="10">
        <v>0</v>
      </c>
      <c r="C98" s="10">
        <v>2</v>
      </c>
      <c r="D98" s="10">
        <v>0</v>
      </c>
      <c r="E98" s="10">
        <v>2</v>
      </c>
      <c r="F98" s="10">
        <v>0</v>
      </c>
      <c r="G98" s="10">
        <f t="shared" si="12"/>
        <v>4</v>
      </c>
      <c r="H98" s="10" t="s">
        <v>69</v>
      </c>
    </row>
    <row r="99" spans="1:8" ht="12">
      <c r="A99" s="24" t="s">
        <v>12</v>
      </c>
      <c r="B99" s="10">
        <v>0</v>
      </c>
      <c r="C99" s="10">
        <v>2</v>
      </c>
      <c r="D99" s="10">
        <v>0</v>
      </c>
      <c r="E99" s="10">
        <v>2</v>
      </c>
      <c r="F99" s="10">
        <v>0</v>
      </c>
      <c r="G99" s="10">
        <f t="shared" si="12"/>
        <v>4</v>
      </c>
      <c r="H99" s="10" t="s">
        <v>63</v>
      </c>
    </row>
    <row r="100" spans="1:8" ht="12">
      <c r="A100" s="24" t="s">
        <v>13</v>
      </c>
      <c r="B100" s="10">
        <v>1</v>
      </c>
      <c r="C100" s="10">
        <v>2</v>
      </c>
      <c r="D100" s="10">
        <v>2</v>
      </c>
      <c r="E100" s="10">
        <v>2</v>
      </c>
      <c r="F100" s="10">
        <v>0</v>
      </c>
      <c r="G100" s="10">
        <f t="shared" si="12"/>
        <v>7</v>
      </c>
      <c r="H100" s="10"/>
    </row>
    <row r="101" spans="1:8" ht="12">
      <c r="A101" s="24" t="s">
        <v>15</v>
      </c>
      <c r="B101" s="10">
        <v>2</v>
      </c>
      <c r="C101" s="10">
        <v>2</v>
      </c>
      <c r="D101" s="10">
        <v>2</v>
      </c>
      <c r="E101" s="10">
        <v>2</v>
      </c>
      <c r="F101" s="10">
        <v>0</v>
      </c>
      <c r="G101" s="10">
        <f t="shared" si="12"/>
        <v>8</v>
      </c>
      <c r="H101" s="10" t="s">
        <v>79</v>
      </c>
    </row>
    <row r="102" spans="1:8" ht="12">
      <c r="A102" s="24" t="s">
        <v>78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f t="shared" si="12"/>
        <v>0</v>
      </c>
      <c r="H102" s="10" t="s">
        <v>60</v>
      </c>
    </row>
    <row r="103" spans="1:8" ht="12">
      <c r="A103" s="24" t="s">
        <v>56</v>
      </c>
      <c r="B103" s="10">
        <v>2</v>
      </c>
      <c r="C103" s="10">
        <v>2</v>
      </c>
      <c r="D103" s="10">
        <v>1</v>
      </c>
      <c r="E103" s="10">
        <v>2</v>
      </c>
      <c r="F103" s="10">
        <v>0</v>
      </c>
      <c r="G103" s="10">
        <f t="shared" si="12"/>
        <v>7</v>
      </c>
      <c r="H103" s="10" t="s">
        <v>58</v>
      </c>
    </row>
    <row r="104" spans="1:8" ht="24">
      <c r="A104" s="11" t="s">
        <v>52</v>
      </c>
      <c r="B104" s="10">
        <v>2</v>
      </c>
      <c r="C104" s="10">
        <v>0</v>
      </c>
      <c r="D104" s="10">
        <v>1</v>
      </c>
      <c r="E104" s="10">
        <v>0</v>
      </c>
      <c r="F104" s="10">
        <v>0</v>
      </c>
      <c r="G104" s="10">
        <f t="shared" si="12"/>
        <v>3</v>
      </c>
      <c r="H104" s="10" t="s">
        <v>55</v>
      </c>
    </row>
    <row r="105" spans="1:8" ht="12">
      <c r="A105" s="24" t="s">
        <v>77</v>
      </c>
      <c r="B105" s="10">
        <v>2</v>
      </c>
      <c r="C105" s="10">
        <v>2</v>
      </c>
      <c r="D105" s="10">
        <v>1</v>
      </c>
      <c r="E105" s="10">
        <v>2</v>
      </c>
      <c r="F105" s="10">
        <v>0</v>
      </c>
      <c r="G105" s="10">
        <f t="shared" si="12"/>
        <v>7</v>
      </c>
      <c r="H105" s="10" t="s">
        <v>51</v>
      </c>
    </row>
    <row r="106" spans="1:8" ht="12">
      <c r="A106" s="24" t="s">
        <v>16</v>
      </c>
      <c r="B106" s="10">
        <v>1</v>
      </c>
      <c r="C106" s="10">
        <v>2</v>
      </c>
      <c r="D106" s="10">
        <v>2</v>
      </c>
      <c r="E106" s="10">
        <v>2</v>
      </c>
      <c r="F106" s="10">
        <v>2</v>
      </c>
      <c r="G106" s="10">
        <f t="shared" si="12"/>
        <v>9</v>
      </c>
      <c r="H106" s="10" t="s">
        <v>50</v>
      </c>
    </row>
    <row r="107" spans="1:8" ht="24">
      <c r="A107" s="24" t="s">
        <v>47</v>
      </c>
      <c r="B107" s="10">
        <v>2</v>
      </c>
      <c r="C107" s="10">
        <v>2</v>
      </c>
      <c r="D107" s="10">
        <v>2</v>
      </c>
      <c r="E107" s="10">
        <v>2</v>
      </c>
      <c r="F107" s="10">
        <v>0</v>
      </c>
      <c r="G107" s="10">
        <f t="shared" si="12"/>
        <v>8</v>
      </c>
      <c r="H107" s="10" t="s">
        <v>81</v>
      </c>
    </row>
    <row r="108" spans="1:8" ht="12">
      <c r="A108" s="24" t="s">
        <v>44</v>
      </c>
      <c r="B108" s="10">
        <v>2</v>
      </c>
      <c r="C108" s="10">
        <v>2</v>
      </c>
      <c r="D108" s="10">
        <v>2</v>
      </c>
      <c r="E108" s="10">
        <v>2</v>
      </c>
      <c r="F108" s="10">
        <v>2</v>
      </c>
      <c r="G108" s="10">
        <f t="shared" si="12"/>
        <v>10</v>
      </c>
      <c r="H108" s="10"/>
    </row>
    <row r="109" spans="1:8" ht="12">
      <c r="A109" s="24" t="s">
        <v>76</v>
      </c>
      <c r="B109" s="10">
        <v>2</v>
      </c>
      <c r="C109" s="10">
        <v>2</v>
      </c>
      <c r="D109" s="10">
        <v>2</v>
      </c>
      <c r="E109" s="10">
        <v>2</v>
      </c>
      <c r="F109" s="10">
        <v>0</v>
      </c>
      <c r="G109" s="10">
        <f t="shared" si="12"/>
        <v>8</v>
      </c>
      <c r="H109" s="10"/>
    </row>
    <row r="110" spans="1:8" ht="12">
      <c r="A110" s="11" t="s">
        <v>28</v>
      </c>
      <c r="B110" s="10"/>
      <c r="C110" s="10"/>
      <c r="D110" s="10"/>
      <c r="E110" s="10"/>
      <c r="F110" s="10"/>
      <c r="G110" s="10"/>
      <c r="H110" s="10"/>
    </row>
  </sheetData>
  <sheetProtection/>
  <mergeCells count="19">
    <mergeCell ref="E72:G72"/>
    <mergeCell ref="E10:K10"/>
    <mergeCell ref="E69:G69"/>
    <mergeCell ref="E70:G70"/>
    <mergeCell ref="E71:G71"/>
    <mergeCell ref="E59:G59"/>
    <mergeCell ref="E60:G60"/>
    <mergeCell ref="E61:G61"/>
    <mergeCell ref="E62:G62"/>
    <mergeCell ref="E73:G73"/>
    <mergeCell ref="E15:K15"/>
    <mergeCell ref="E63:G63"/>
    <mergeCell ref="E64:G64"/>
    <mergeCell ref="E65:G65"/>
    <mergeCell ref="E66:G66"/>
    <mergeCell ref="E67:G67"/>
    <mergeCell ref="E68:G68"/>
    <mergeCell ref="E57:G57"/>
    <mergeCell ref="E58:G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2" manualBreakCount="2">
    <brk id="37" max="11" man="1"/>
    <brk id="73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KrzysztofKacprzycki</cp:lastModifiedBy>
  <cp:lastPrinted>2015-03-11T14:22:50Z</cp:lastPrinted>
  <dcterms:created xsi:type="dcterms:W3CDTF">2015-03-09T12:19:08Z</dcterms:created>
  <dcterms:modified xsi:type="dcterms:W3CDTF">2015-03-11T14:24:56Z</dcterms:modified>
  <cp:category/>
  <cp:version/>
  <cp:contentType/>
  <cp:contentStatus/>
</cp:coreProperties>
</file>