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ydatki 2014" sheetId="1" r:id="rId1"/>
  </sheets>
  <definedNames/>
  <calcPr fullCalcOnLoad="1"/>
</workbook>
</file>

<file path=xl/sharedStrings.xml><?xml version="1.0" encoding="utf-8"?>
<sst xmlns="http://schemas.openxmlformats.org/spreadsheetml/2006/main" count="182" uniqueCount="151">
  <si>
    <t xml:space="preserve">Załącznik Nr 2                                          do uchwały Nr XXXIII/241/2013.              Rady Gminy Świerzno                                 </t>
  </si>
  <si>
    <t>Wydatki budżetu Gminy Świerzno w 2014 r.</t>
  </si>
  <si>
    <t>Dział</t>
  </si>
  <si>
    <t>Rozdział</t>
  </si>
  <si>
    <t>Nazwa</t>
  </si>
  <si>
    <t>Plan  na  2014 r.</t>
  </si>
  <si>
    <t>z tego:</t>
  </si>
  <si>
    <t>Wydatki 
bieżące</t>
  </si>
  <si>
    <t>Wydatki 
majątkowe</t>
  </si>
  <si>
    <t>Wydatki jednostek
Budżetowych,</t>
  </si>
  <si>
    <t>Dotacje na zadania bieżące</t>
  </si>
  <si>
    <t>Świadczenia na rzecz osób fizycznych;</t>
  </si>
  <si>
    <t>Wydatki na programy finansowane z udziałem środków pochodzących z budżetu Unii Europejskiej oraz niepodlegających  zwrotowi środków z pomocy udzielanej przez państwa.</t>
  </si>
  <si>
    <t xml:space="preserve">Wydatki na obsługę długu </t>
  </si>
  <si>
    <t>Inwestycje i zakupy inwestycyjne</t>
  </si>
  <si>
    <t>w tym:</t>
  </si>
  <si>
    <t xml:space="preserve">Zakup i objęcie akcji i udziałów </t>
  </si>
  <si>
    <t>Wniesienie wkładów do spółek prawa handlowego.</t>
  </si>
  <si>
    <t>na programy finansowane z udziałem środków, o których mowa w art. 5 ust. 1 pkt 2 i 3, w części związanej z realizacją zadań jednostki samorządu terytorialnego</t>
  </si>
  <si>
    <t>Wynagrodzenia i składki od nich naliczane</t>
  </si>
  <si>
    <t>Wydatki związane z realizacją zadań statutowych</t>
  </si>
  <si>
    <t>Wydatki z tytułu poręczeń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</si>
  <si>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</si>
  <si>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</si>
  <si>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</si>
  <si>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</si>
  <si>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</si>
  <si>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</si>
  <si>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</si>
  <si>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</si>
  <si>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</si>
  <si>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</si>
  <si>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</si>
  <si>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</si>
  <si>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</si>
  <si>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</si>
  <si>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</si>
  <si>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</si>
  <si>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</si>
  <si>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010</t>
  </si>
  <si>
    <t>Rolnictwo i łowiectwo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</si>
  <si>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</si>
  <si>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</si>
  <si>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</si>
  <si>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</si>
  <si>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</si>
  <si>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</si>
  <si>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</si>
  <si>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</si>
  <si>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</si>
  <si>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</si>
  <si>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</si>
  <si>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</si>
  <si>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</si>
  <si>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</si>
  <si>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</si>
  <si>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</si>
  <si>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</si>
  <si>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</si>
  <si>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</si>
  <si>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</si>
  <si>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</si>
  <si>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</si>
  <si>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</si>
  <si>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</si>
  <si>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</si>
  <si>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</si>
  <si>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</si>
  <si>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75023</t>
  </si>
  <si>
    <t>Urzędy gmin (miast i miast na prawach powiatu)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</si>
  <si>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</si>
  <si>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</si>
  <si>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</si>
  <si>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</si>
  <si>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</si>
  <si>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</si>
  <si>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</si>
  <si>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</si>
  <si>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</si>
  <si>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</si>
  <si>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</si>
  <si>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</si>
  <si>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</si>
  <si>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</si>
  <si>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</si>
  <si>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</si>
  <si>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</si>
  <si>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</si>
  <si>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</si>
  <si>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75818</t>
  </si>
  <si>
    <t>Rezerwy ogólne i celowe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</si>
  <si>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</si>
  <si>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</si>
  <si>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</si>
  <si>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</si>
  <si>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</si>
  <si>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</si>
  <si>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</si>
  <si>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</si>
  <si>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</si>
  <si>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</si>
  <si>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</si>
  <si>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</si>
  <si>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</si>
  <si>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</si>
  <si>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</si>
  <si>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</si>
  <si>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</si>
  <si>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</si>
  <si>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</si>
  <si>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</si>
  <si>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</si>
  <si>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</si>
  <si>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>Pomoc społeczna</t>
  </si>
  <si>
    <t>85204</t>
  </si>
  <si>
    <t>Rodziny zastępcze</t>
  </si>
  <si>
    <t>85212</t>
  </si>
  <si>
    <t>Świadczenia rodzinne, świadczenia z funduszu alimentacyjnego oraz składki na ubezpieczenia emerytalne i rentowe z ubezpieczenia społecznego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</si>
  <si>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</si>
  <si>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</si>
  <si>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</si>
  <si>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</si>
  <si>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</si>
  <si>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</si>
  <si>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</si>
  <si>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</si>
  <si>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</si>
  <si>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</si>
  <si>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85295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</si>
  <si>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</si>
  <si>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</si>
  <si>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</si>
  <si>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</si>
  <si>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</si>
  <si>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</si>
  <si>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90002</t>
  </si>
  <si>
    <t>Gospodarka odpadami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</si>
  <si>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</si>
  <si>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</si>
  <si>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</si>
  <si>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</si>
  <si>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</si>
  <si>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</si>
  <si>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</si>
  <si>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</si>
  <si>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</si>
  <si>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92195</t>
  </si>
  <si>
    <t>926</t>
  </si>
  <si>
    <t>Kultura fizyczna</t>
  </si>
  <si>
    <t>92695</t>
  </si>
  <si>
    <t>Wydatki razem: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</si>
</sst>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"/>
  </numFmts>
  <fonts count="7">
    <font>
      <sz val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 vertical="top" wrapText="1"/>
    </xf>
    <xf numFmtId="165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left" vertical="center" wrapText="1"/>
      <protection locked="0"/>
    </xf>
    <xf numFmtId="166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6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167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5" fontId="6" fillId="2" borderId="0" xfId="0" applyNumberFormat="1" applyFont="1" applyFill="1" applyBorder="1" applyAlignment="1" applyProtection="1">
      <alignment horizontal="right" vertical="center" wrapText="1"/>
      <protection locked="0"/>
    </xf>
    <xf numFmtId="167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showGridLines="0" tabSelected="1" view="pageBreakPreview" zoomScaleSheetLayoutView="100" workbookViewId="0" topLeftCell="A1">
      <selection activeCell="M1" sqref="M1"/>
    </sheetView>
  </sheetViews>
  <sheetFormatPr defaultColWidth="12.57421875" defaultRowHeight="12.75"/>
  <cols>
    <col min="1" max="1" width="2.421875" style="1" customWidth="1"/>
    <col min="2" max="2" width="5.140625" style="1" customWidth="1"/>
    <col min="3" max="3" width="6.28125" style="1" customWidth="1"/>
    <col min="4" max="4" width="22.00390625" style="1" customWidth="1"/>
    <col min="5" max="5" width="10.57421875" style="1" customWidth="1"/>
    <col min="6" max="6" width="10.8515625" style="1" customWidth="1"/>
    <col min="7" max="7" width="9.7109375" style="1" customWidth="1"/>
    <col min="8" max="8" width="10.00390625" style="1" customWidth="1"/>
    <col min="9" max="9" width="8.57421875" style="1" customWidth="1"/>
    <col min="10" max="10" width="10.00390625" style="1" customWidth="1"/>
    <col min="11" max="11" width="12.421875" style="1" customWidth="1"/>
    <col min="12" max="12" width="7.421875" style="1" customWidth="1"/>
    <col min="13" max="13" width="8.7109375" style="1" customWidth="1"/>
    <col min="14" max="14" width="10.140625" style="1" customWidth="1"/>
    <col min="15" max="15" width="9.57421875" style="1" customWidth="1"/>
    <col min="16" max="16" width="9.7109375" style="1" customWidth="1"/>
    <col min="17" max="18" width="8.421875" style="1" customWidth="1"/>
    <col min="19" max="16384" width="11.57421875" style="0" customWidth="1"/>
  </cols>
  <sheetData>
    <row r="1" spans="1:18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  <c r="P1" s="3"/>
      <c r="Q1" s="3"/>
      <c r="R1" s="3"/>
    </row>
    <row r="2" spans="2:18" ht="17.2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5" ht="10.5" customHeight="1">
      <c r="A3" s="2"/>
      <c r="B3" s="2"/>
      <c r="C3" s="5"/>
      <c r="D3" s="5"/>
      <c r="E3" s="6"/>
    </row>
    <row r="4" spans="2:18" ht="8.25" customHeight="1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2:18" ht="11.25" customHeight="1">
      <c r="B5" s="7"/>
      <c r="C5" s="7"/>
      <c r="D5" s="7"/>
      <c r="E5" s="7"/>
      <c r="F5" s="7" t="s">
        <v>7</v>
      </c>
      <c r="G5" s="7" t="s">
        <v>6</v>
      </c>
      <c r="H5" s="7"/>
      <c r="I5" s="7"/>
      <c r="J5" s="7"/>
      <c r="K5" s="7"/>
      <c r="L5" s="7"/>
      <c r="M5" s="7"/>
      <c r="N5" s="7" t="s">
        <v>8</v>
      </c>
      <c r="O5" s="7" t="s">
        <v>6</v>
      </c>
      <c r="P5" s="7"/>
      <c r="Q5" s="7"/>
      <c r="R5" s="7"/>
    </row>
    <row r="6" spans="2:18" ht="9" customHeight="1">
      <c r="B6" s="7"/>
      <c r="C6" s="7"/>
      <c r="D6" s="7"/>
      <c r="E6" s="7"/>
      <c r="F6" s="7"/>
      <c r="G6" s="7" t="s">
        <v>9</v>
      </c>
      <c r="H6" s="7"/>
      <c r="I6" s="7" t="s">
        <v>10</v>
      </c>
      <c r="J6" s="7" t="s">
        <v>11</v>
      </c>
      <c r="K6" s="8" t="s">
        <v>12</v>
      </c>
      <c r="L6" s="7"/>
      <c r="M6" s="7" t="s">
        <v>13</v>
      </c>
      <c r="N6" s="7"/>
      <c r="O6" s="7" t="s">
        <v>14</v>
      </c>
      <c r="P6" s="7" t="s">
        <v>15</v>
      </c>
      <c r="Q6" s="7" t="s">
        <v>16</v>
      </c>
      <c r="R6" s="7" t="s">
        <v>17</v>
      </c>
    </row>
    <row r="7" spans="2:18" ht="12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 t="s">
        <v>18</v>
      </c>
      <c r="Q7" s="7"/>
      <c r="R7" s="7"/>
    </row>
    <row r="8" spans="2:18" ht="111" customHeight="1">
      <c r="B8" s="7"/>
      <c r="C8" s="7"/>
      <c r="D8" s="7"/>
      <c r="E8" s="7"/>
      <c r="F8" s="7"/>
      <c r="G8" s="7" t="s">
        <v>19</v>
      </c>
      <c r="H8" s="7" t="s">
        <v>20</v>
      </c>
      <c r="I8" s="7"/>
      <c r="J8" s="7"/>
      <c r="K8" s="7"/>
      <c r="L8" s="7" t="s">
        <v>21</v>
      </c>
      <c r="M8" s="7"/>
      <c r="N8" s="7"/>
      <c r="O8" s="7"/>
      <c r="P8" s="7"/>
      <c r="Q8" s="7"/>
      <c r="R8" s="7"/>
    </row>
    <row r="9" spans="2:18" ht="16.5" customHeight="1">
      <c r="B9" s="9" t="s">
        <v>22</v>
      </c>
      <c r="C9" s="9" t="s">
        <v>23</v>
      </c>
      <c r="D9" s="9" t="s">
        <v>24</v>
      </c>
      <c r="E9" s="9" t="s">
        <v>25</v>
      </c>
      <c r="F9" s="9" t="s">
        <v>26</v>
      </c>
      <c r="G9" s="9" t="s">
        <v>27</v>
      </c>
      <c r="H9" s="9" t="s">
        <v>28</v>
      </c>
      <c r="I9" s="9" t="s">
        <v>29</v>
      </c>
      <c r="J9" s="9" t="s">
        <v>30</v>
      </c>
      <c r="K9" s="9" t="s">
        <v>31</v>
      </c>
      <c r="L9" s="9" t="s">
        <v>32</v>
      </c>
      <c r="M9" s="9" t="s">
        <v>33</v>
      </c>
      <c r="N9" s="9" t="s">
        <v>34</v>
      </c>
      <c r="O9" s="9" t="s">
        <v>35</v>
      </c>
      <c r="P9" s="9" t="s">
        <v>36</v>
      </c>
      <c r="Q9" s="9" t="s">
        <v>37</v>
      </c>
      <c r="R9" s="9" t="s">
        <v>38</v>
      </c>
    </row>
    <row r="10" spans="2:18" ht="16.5" customHeight="1">
      <c r="B10" s="10" t="s">
        <v>39</v>
      </c>
      <c r="C10" s="10"/>
      <c r="D10" s="11" t="s">
        <v>40</v>
      </c>
      <c r="E10" s="12">
        <f>E11+E12+E13</f>
        <v>3506100</v>
      </c>
      <c r="F10" s="12">
        <f>F11+F12+F13</f>
        <v>17500</v>
      </c>
      <c r="G10" s="12">
        <f>G11+G12+G13</f>
        <v>0</v>
      </c>
      <c r="H10" s="12">
        <f>H11+H12+H13</f>
        <v>1000</v>
      </c>
      <c r="I10" s="12">
        <f>I11+I12+I13</f>
        <v>16500</v>
      </c>
      <c r="J10" s="12">
        <f>J11+J12+J13</f>
        <v>0</v>
      </c>
      <c r="K10" s="12">
        <f>K11+K12+K13</f>
        <v>0</v>
      </c>
      <c r="L10" s="12">
        <f>L11+L12+L13</f>
        <v>0</v>
      </c>
      <c r="M10" s="12">
        <f>M11+M12+M13</f>
        <v>0</v>
      </c>
      <c r="N10" s="12">
        <f>N11+N12+N13</f>
        <v>3488600</v>
      </c>
      <c r="O10" s="12">
        <f>O11+O12+O13</f>
        <v>3488600</v>
      </c>
      <c r="P10" s="12">
        <f>P11+P12+P13</f>
        <v>3488600</v>
      </c>
      <c r="Q10" s="12">
        <f>Q11+Q12+Q13</f>
        <v>0</v>
      </c>
      <c r="R10" s="12">
        <f>R11+R12+R13</f>
        <v>0</v>
      </c>
    </row>
    <row r="11" spans="2:18" ht="26.25" customHeight="1">
      <c r="B11" s="13"/>
      <c r="C11" s="13" t="s">
        <v>41</v>
      </c>
      <c r="D11" s="14" t="s">
        <v>42</v>
      </c>
      <c r="E11" s="15">
        <v>3488600</v>
      </c>
      <c r="F11" s="15">
        <f>E11-N11</f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f>E11</f>
        <v>3488600</v>
      </c>
      <c r="O11" s="15">
        <f>N11</f>
        <v>3488600</v>
      </c>
      <c r="P11" s="15">
        <f>O11</f>
        <v>3488600</v>
      </c>
      <c r="Q11" s="15">
        <v>0</v>
      </c>
      <c r="R11" s="15">
        <v>0</v>
      </c>
    </row>
    <row r="12" spans="2:18" ht="16.5" customHeight="1">
      <c r="B12" s="13"/>
      <c r="C12" s="13" t="s">
        <v>43</v>
      </c>
      <c r="D12" s="14" t="s">
        <v>44</v>
      </c>
      <c r="E12" s="15">
        <v>16500</v>
      </c>
      <c r="F12" s="15">
        <f>E12-N12</f>
        <v>16500</v>
      </c>
      <c r="G12" s="15">
        <v>0</v>
      </c>
      <c r="H12" s="15">
        <v>0</v>
      </c>
      <c r="I12" s="15">
        <v>16500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</row>
    <row r="13" spans="2:18" ht="16.5" customHeight="1">
      <c r="B13" s="13"/>
      <c r="C13" s="13" t="s">
        <v>45</v>
      </c>
      <c r="D13" s="14" t="s">
        <v>46</v>
      </c>
      <c r="E13" s="15">
        <v>1000</v>
      </c>
      <c r="F13" s="15">
        <f>E13-N13</f>
        <v>1000</v>
      </c>
      <c r="G13" s="15">
        <v>0</v>
      </c>
      <c r="H13" s="15">
        <v>1000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</row>
    <row r="14" spans="2:18" ht="16.5" customHeight="1">
      <c r="B14" s="10" t="s">
        <v>47</v>
      </c>
      <c r="C14" s="10"/>
      <c r="D14" s="11" t="s">
        <v>48</v>
      </c>
      <c r="E14" s="12">
        <f>E15</f>
        <v>55000</v>
      </c>
      <c r="F14" s="12">
        <f>F15</f>
        <v>45000</v>
      </c>
      <c r="G14" s="12">
        <f>G15</f>
        <v>0</v>
      </c>
      <c r="H14" s="12">
        <f>H15</f>
        <v>45000</v>
      </c>
      <c r="I14" s="12">
        <f>I15</f>
        <v>0</v>
      </c>
      <c r="J14" s="12">
        <f>J15</f>
        <v>0</v>
      </c>
      <c r="K14" s="12">
        <f>K15</f>
        <v>0</v>
      </c>
      <c r="L14" s="12">
        <f>L15</f>
        <v>0</v>
      </c>
      <c r="M14" s="12">
        <f>M15</f>
        <v>0</v>
      </c>
      <c r="N14" s="12">
        <f>N15</f>
        <v>10000</v>
      </c>
      <c r="O14" s="12">
        <f>O15</f>
        <v>10000</v>
      </c>
      <c r="P14" s="12">
        <f>P15</f>
        <v>0</v>
      </c>
      <c r="Q14" s="12">
        <f>Q15</f>
        <v>0</v>
      </c>
      <c r="R14" s="12">
        <f>R15</f>
        <v>0</v>
      </c>
    </row>
    <row r="15" spans="2:18" ht="16.5" customHeight="1">
      <c r="B15" s="13"/>
      <c r="C15" s="13" t="s">
        <v>49</v>
      </c>
      <c r="D15" s="14" t="s">
        <v>50</v>
      </c>
      <c r="E15" s="15">
        <v>55000</v>
      </c>
      <c r="F15" s="15">
        <f>E15-N15</f>
        <v>45000</v>
      </c>
      <c r="G15" s="15">
        <v>0</v>
      </c>
      <c r="H15" s="15">
        <v>45000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10000</v>
      </c>
      <c r="O15" s="15">
        <v>10000</v>
      </c>
      <c r="P15" s="15">
        <v>0</v>
      </c>
      <c r="Q15" s="15">
        <v>0</v>
      </c>
      <c r="R15" s="15">
        <v>0</v>
      </c>
    </row>
    <row r="16" spans="2:18" ht="22.5" customHeight="1">
      <c r="B16" s="10" t="s">
        <v>51</v>
      </c>
      <c r="C16" s="10"/>
      <c r="D16" s="11" t="s">
        <v>52</v>
      </c>
      <c r="E16" s="12">
        <f>E17+E18</f>
        <v>37500</v>
      </c>
      <c r="F16" s="12">
        <f>F17+F18</f>
        <v>37500</v>
      </c>
      <c r="G16" s="12">
        <f>G17+G18</f>
        <v>500</v>
      </c>
      <c r="H16" s="12">
        <f>H17+H18</f>
        <v>37000</v>
      </c>
      <c r="I16" s="12">
        <f>I17+I18</f>
        <v>0</v>
      </c>
      <c r="J16" s="12">
        <f>J17+J18</f>
        <v>0</v>
      </c>
      <c r="K16" s="12">
        <f>K17+K18</f>
        <v>0</v>
      </c>
      <c r="L16" s="12">
        <f>L17+L18</f>
        <v>0</v>
      </c>
      <c r="M16" s="12">
        <f>M17+M18</f>
        <v>0</v>
      </c>
      <c r="N16" s="12">
        <f>N17+N18</f>
        <v>0</v>
      </c>
      <c r="O16" s="12">
        <f>O17+O18</f>
        <v>0</v>
      </c>
      <c r="P16" s="12">
        <f>P17+P18</f>
        <v>0</v>
      </c>
      <c r="Q16" s="12">
        <f>Q17+Q18</f>
        <v>0</v>
      </c>
      <c r="R16" s="12">
        <f>R17+R18</f>
        <v>0</v>
      </c>
    </row>
    <row r="17" spans="2:18" ht="22.5" customHeight="1">
      <c r="B17" s="13"/>
      <c r="C17" s="13" t="s">
        <v>53</v>
      </c>
      <c r="D17" s="14" t="s">
        <v>54</v>
      </c>
      <c r="E17" s="15">
        <v>17000</v>
      </c>
      <c r="F17" s="15">
        <f>E17-N17</f>
        <v>17000</v>
      </c>
      <c r="G17" s="15">
        <v>0</v>
      </c>
      <c r="H17" s="15">
        <v>17000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</row>
    <row r="18" spans="2:18" ht="16.5" customHeight="1">
      <c r="B18" s="13"/>
      <c r="C18" s="13" t="s">
        <v>55</v>
      </c>
      <c r="D18" s="14" t="s">
        <v>46</v>
      </c>
      <c r="E18" s="15">
        <v>20500</v>
      </c>
      <c r="F18" s="15">
        <f>E18-N18</f>
        <v>20500</v>
      </c>
      <c r="G18" s="15">
        <v>500</v>
      </c>
      <c r="H18" s="15">
        <v>20000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</row>
    <row r="19" spans="2:18" ht="16.5" customHeight="1">
      <c r="B19" s="10" t="s">
        <v>56</v>
      </c>
      <c r="C19" s="10"/>
      <c r="D19" s="11" t="s">
        <v>57</v>
      </c>
      <c r="E19" s="12">
        <f>E20+E21</f>
        <v>28000</v>
      </c>
      <c r="F19" s="12">
        <f>F20+F21</f>
        <v>28000</v>
      </c>
      <c r="G19" s="12">
        <f>G20+G21</f>
        <v>0</v>
      </c>
      <c r="H19" s="12">
        <f>H20+H21</f>
        <v>28000</v>
      </c>
      <c r="I19" s="12">
        <f>I20+I21</f>
        <v>0</v>
      </c>
      <c r="J19" s="12">
        <f>J20+J21</f>
        <v>0</v>
      </c>
      <c r="K19" s="12">
        <f>K20+K21</f>
        <v>0</v>
      </c>
      <c r="L19" s="12">
        <f>L20+L21</f>
        <v>0</v>
      </c>
      <c r="M19" s="12">
        <f>M20+M21</f>
        <v>0</v>
      </c>
      <c r="N19" s="12">
        <f>N20+N21</f>
        <v>0</v>
      </c>
      <c r="O19" s="12">
        <f>O20+O21</f>
        <v>0</v>
      </c>
      <c r="P19" s="12">
        <f>P20+P21</f>
        <v>0</v>
      </c>
      <c r="Q19" s="12">
        <f>Q20+Q21</f>
        <v>0</v>
      </c>
      <c r="R19" s="12">
        <f>R20+R21</f>
        <v>0</v>
      </c>
    </row>
    <row r="20" spans="2:18" ht="22.5" customHeight="1">
      <c r="B20" s="13"/>
      <c r="C20" s="13" t="s">
        <v>58</v>
      </c>
      <c r="D20" s="14" t="s">
        <v>59</v>
      </c>
      <c r="E20" s="15">
        <v>18000</v>
      </c>
      <c r="F20" s="15">
        <f>E20-N20</f>
        <v>18000</v>
      </c>
      <c r="G20" s="15">
        <v>0</v>
      </c>
      <c r="H20" s="15">
        <v>18000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</row>
    <row r="21" spans="2:18" ht="16.5" customHeight="1">
      <c r="B21" s="13"/>
      <c r="C21" s="13" t="s">
        <v>60</v>
      </c>
      <c r="D21" s="14" t="s">
        <v>61</v>
      </c>
      <c r="E21" s="15">
        <v>10000</v>
      </c>
      <c r="F21" s="15">
        <f>E21-N21</f>
        <v>10000</v>
      </c>
      <c r="G21" s="15">
        <v>0</v>
      </c>
      <c r="H21" s="15">
        <v>10000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</row>
    <row r="22" spans="2:18" ht="16.5" customHeight="1">
      <c r="B22" s="10" t="s">
        <v>62</v>
      </c>
      <c r="C22" s="10"/>
      <c r="D22" s="11" t="s">
        <v>63</v>
      </c>
      <c r="E22" s="12">
        <f>E23+E24+E25+E26+E27</f>
        <v>1386900</v>
      </c>
      <c r="F22" s="12">
        <f>F23+F24+F25+F26+F27</f>
        <v>1386900</v>
      </c>
      <c r="G22" s="12">
        <f>G23+G24+G25+G26+G27</f>
        <v>982850</v>
      </c>
      <c r="H22" s="12">
        <f>H23+H24+H25+H26+H27</f>
        <v>279650</v>
      </c>
      <c r="I22" s="12">
        <f>I23+I24+I25+I26+I27</f>
        <v>0</v>
      </c>
      <c r="J22" s="12">
        <f>J23+J24+J25+J26+J27</f>
        <v>124400</v>
      </c>
      <c r="K22" s="12">
        <f>K23+K24+K25+K26+K27</f>
        <v>0</v>
      </c>
      <c r="L22" s="12">
        <f>L23+L24+L25+L26+L27</f>
        <v>0</v>
      </c>
      <c r="M22" s="12">
        <f>M23+M24+M25+M26+M27</f>
        <v>0</v>
      </c>
      <c r="N22" s="12">
        <f>N23+N24+N25+N26+N27</f>
        <v>0</v>
      </c>
      <c r="O22" s="12">
        <f>O23+O24+O25+O26+O27</f>
        <v>0</v>
      </c>
      <c r="P22" s="12">
        <f>P23+P24+P25+P26+P27</f>
        <v>0</v>
      </c>
      <c r="Q22" s="12">
        <f>Q23+Q24+Q25+Q26+Q27</f>
        <v>0</v>
      </c>
      <c r="R22" s="12">
        <f>R23+R24+R25+R26+R27</f>
        <v>0</v>
      </c>
    </row>
    <row r="23" spans="2:18" ht="16.5" customHeight="1">
      <c r="B23" s="13"/>
      <c r="C23" s="13" t="s">
        <v>64</v>
      </c>
      <c r="D23" s="14" t="s">
        <v>65</v>
      </c>
      <c r="E23" s="15">
        <v>48000</v>
      </c>
      <c r="F23" s="15">
        <f>E23-N23</f>
        <v>48000</v>
      </c>
      <c r="G23" s="15">
        <v>39150</v>
      </c>
      <c r="H23" s="15">
        <v>8850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</row>
    <row r="24" spans="2:18" ht="22.5" customHeight="1">
      <c r="B24" s="13"/>
      <c r="C24" s="13" t="s">
        <v>66</v>
      </c>
      <c r="D24" s="14" t="s">
        <v>67</v>
      </c>
      <c r="E24" s="15">
        <v>100000</v>
      </c>
      <c r="F24" s="15">
        <f>E24-N24</f>
        <v>100000</v>
      </c>
      <c r="G24" s="15">
        <v>0</v>
      </c>
      <c r="H24" s="15">
        <v>4000</v>
      </c>
      <c r="I24" s="15">
        <v>0</v>
      </c>
      <c r="J24" s="15">
        <v>96000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</row>
    <row r="25" spans="2:18" ht="22.5" customHeight="1">
      <c r="B25" s="13"/>
      <c r="C25" s="13" t="s">
        <v>68</v>
      </c>
      <c r="D25" s="14" t="s">
        <v>69</v>
      </c>
      <c r="E25" s="15">
        <v>1162000</v>
      </c>
      <c r="F25" s="15">
        <f>E25-N25</f>
        <v>1162000</v>
      </c>
      <c r="G25" s="15">
        <v>926700</v>
      </c>
      <c r="H25" s="15">
        <v>234300</v>
      </c>
      <c r="I25" s="15">
        <v>0</v>
      </c>
      <c r="J25" s="15">
        <v>1000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</row>
    <row r="26" spans="2:18" ht="22.5" customHeight="1">
      <c r="B26" s="13"/>
      <c r="C26" s="13" t="s">
        <v>70</v>
      </c>
      <c r="D26" s="14" t="s">
        <v>71</v>
      </c>
      <c r="E26" s="15">
        <v>12000</v>
      </c>
      <c r="F26" s="15">
        <f>E26-N26</f>
        <v>12000</v>
      </c>
      <c r="G26" s="15">
        <v>0</v>
      </c>
      <c r="H26" s="15">
        <v>12000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</row>
    <row r="27" spans="2:18" ht="16.5" customHeight="1">
      <c r="B27" s="13"/>
      <c r="C27" s="13" t="s">
        <v>72</v>
      </c>
      <c r="D27" s="14" t="s">
        <v>46</v>
      </c>
      <c r="E27" s="15">
        <v>64900</v>
      </c>
      <c r="F27" s="15">
        <f>E27-N27</f>
        <v>64900</v>
      </c>
      <c r="G27" s="15">
        <v>17000</v>
      </c>
      <c r="H27" s="15">
        <v>20500</v>
      </c>
      <c r="I27" s="15">
        <v>0</v>
      </c>
      <c r="J27" s="15">
        <v>27400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</row>
    <row r="28" spans="2:18" ht="16.5" customHeight="1">
      <c r="B28" s="9" t="s">
        <v>22</v>
      </c>
      <c r="C28" s="9" t="s">
        <v>23</v>
      </c>
      <c r="D28" s="9" t="s">
        <v>24</v>
      </c>
      <c r="E28" s="9" t="s">
        <v>25</v>
      </c>
      <c r="F28" s="9" t="s">
        <v>26</v>
      </c>
      <c r="G28" s="9" t="s">
        <v>27</v>
      </c>
      <c r="H28" s="9" t="s">
        <v>28</v>
      </c>
      <c r="I28" s="9" t="s">
        <v>29</v>
      </c>
      <c r="J28" s="9" t="s">
        <v>30</v>
      </c>
      <c r="K28" s="9" t="s">
        <v>31</v>
      </c>
      <c r="L28" s="9" t="s">
        <v>32</v>
      </c>
      <c r="M28" s="16">
        <v>12</v>
      </c>
      <c r="N28" s="16">
        <v>13</v>
      </c>
      <c r="O28" s="16">
        <v>14</v>
      </c>
      <c r="P28" s="16">
        <v>15</v>
      </c>
      <c r="Q28" s="16">
        <v>16</v>
      </c>
      <c r="R28" s="16">
        <v>17</v>
      </c>
    </row>
    <row r="29" spans="2:18" ht="55.5" customHeight="1">
      <c r="B29" s="10" t="s">
        <v>73</v>
      </c>
      <c r="C29" s="10"/>
      <c r="D29" s="11" t="s">
        <v>74</v>
      </c>
      <c r="E29" s="12">
        <f>E30</f>
        <v>732</v>
      </c>
      <c r="F29" s="12">
        <f>F30</f>
        <v>732</v>
      </c>
      <c r="G29" s="12">
        <f>G30</f>
        <v>444</v>
      </c>
      <c r="H29" s="12">
        <f>H30</f>
        <v>288</v>
      </c>
      <c r="I29" s="12">
        <f>I30</f>
        <v>0</v>
      </c>
      <c r="J29" s="12">
        <f>J30</f>
        <v>0</v>
      </c>
      <c r="K29" s="12">
        <f>K30</f>
        <v>0</v>
      </c>
      <c r="L29" s="12">
        <f>L30</f>
        <v>0</v>
      </c>
      <c r="M29" s="12">
        <f>M30</f>
        <v>0</v>
      </c>
      <c r="N29" s="12">
        <f>N30</f>
        <v>0</v>
      </c>
      <c r="O29" s="12">
        <f>O30</f>
        <v>0</v>
      </c>
      <c r="P29" s="12">
        <f>P30</f>
        <v>0</v>
      </c>
      <c r="Q29" s="12">
        <f>Q30</f>
        <v>0</v>
      </c>
      <c r="R29" s="12">
        <f>R30</f>
        <v>0</v>
      </c>
    </row>
    <row r="30" spans="2:18" ht="33" customHeight="1">
      <c r="B30" s="13"/>
      <c r="C30" s="13" t="s">
        <v>75</v>
      </c>
      <c r="D30" s="14" t="s">
        <v>76</v>
      </c>
      <c r="E30" s="15">
        <v>732</v>
      </c>
      <c r="F30" s="15">
        <f>E30-N30</f>
        <v>732</v>
      </c>
      <c r="G30" s="15">
        <v>444</v>
      </c>
      <c r="H30" s="15">
        <v>288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</row>
    <row r="31" spans="2:18" ht="33" customHeight="1">
      <c r="B31" s="10" t="s">
        <v>77</v>
      </c>
      <c r="C31" s="10"/>
      <c r="D31" s="11" t="s">
        <v>78</v>
      </c>
      <c r="E31" s="12">
        <f>E32+E33</f>
        <v>172800</v>
      </c>
      <c r="F31" s="12">
        <f>F32+F33</f>
        <v>154800</v>
      </c>
      <c r="G31" s="12">
        <f>G32+G33</f>
        <v>54500</v>
      </c>
      <c r="H31" s="12">
        <f>H32+H33</f>
        <v>88300</v>
      </c>
      <c r="I31" s="12">
        <f>I32+I33</f>
        <v>0</v>
      </c>
      <c r="J31" s="12">
        <f>J32+J33</f>
        <v>12000</v>
      </c>
      <c r="K31" s="12">
        <f>K32+K33</f>
        <v>0</v>
      </c>
      <c r="L31" s="12">
        <f>L32+L33</f>
        <v>0</v>
      </c>
      <c r="M31" s="12">
        <f>M32+M33</f>
        <v>0</v>
      </c>
      <c r="N31" s="12">
        <f>N32+N33</f>
        <v>18000</v>
      </c>
      <c r="O31" s="12">
        <f>O32+O33</f>
        <v>18000</v>
      </c>
      <c r="P31" s="12">
        <f>P32+P33</f>
        <v>0</v>
      </c>
      <c r="Q31" s="12">
        <f>Q32+Q33</f>
        <v>0</v>
      </c>
      <c r="R31" s="12">
        <f>R32+R33</f>
        <v>0</v>
      </c>
    </row>
    <row r="32" spans="2:18" ht="16.5" customHeight="1">
      <c r="B32" s="13"/>
      <c r="C32" s="13" t="s">
        <v>79</v>
      </c>
      <c r="D32" s="14" t="s">
        <v>80</v>
      </c>
      <c r="E32" s="15">
        <v>171800</v>
      </c>
      <c r="F32" s="15">
        <f>E32-N32</f>
        <v>153800</v>
      </c>
      <c r="G32" s="15">
        <v>54500</v>
      </c>
      <c r="H32" s="15">
        <v>87300</v>
      </c>
      <c r="I32" s="15">
        <v>0</v>
      </c>
      <c r="J32" s="15">
        <v>12000</v>
      </c>
      <c r="K32" s="15">
        <v>0</v>
      </c>
      <c r="L32" s="15">
        <v>0</v>
      </c>
      <c r="M32" s="15">
        <v>0</v>
      </c>
      <c r="N32" s="15">
        <v>18000</v>
      </c>
      <c r="O32" s="15">
        <v>18000</v>
      </c>
      <c r="P32" s="15">
        <v>0</v>
      </c>
      <c r="Q32" s="15">
        <v>0</v>
      </c>
      <c r="R32" s="15"/>
    </row>
    <row r="33" spans="2:18" ht="16.5" customHeight="1">
      <c r="B33" s="13"/>
      <c r="C33" s="13" t="s">
        <v>81</v>
      </c>
      <c r="D33" s="14" t="s">
        <v>82</v>
      </c>
      <c r="E33" s="15">
        <v>1000</v>
      </c>
      <c r="F33" s="15">
        <f>E33-N33</f>
        <v>1000</v>
      </c>
      <c r="G33" s="15">
        <v>0</v>
      </c>
      <c r="H33" s="15">
        <v>1000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/>
    </row>
    <row r="34" spans="2:18" ht="16.5" customHeight="1">
      <c r="B34" s="10" t="s">
        <v>83</v>
      </c>
      <c r="C34" s="10"/>
      <c r="D34" s="11" t="s">
        <v>84</v>
      </c>
      <c r="E34" s="12">
        <f>E35</f>
        <v>300000</v>
      </c>
      <c r="F34" s="12">
        <f>F35</f>
        <v>300000</v>
      </c>
      <c r="G34" s="12">
        <f>G35</f>
        <v>0</v>
      </c>
      <c r="H34" s="12">
        <f>H35</f>
        <v>0</v>
      </c>
      <c r="I34" s="12">
        <f>I35</f>
        <v>0</v>
      </c>
      <c r="J34" s="12">
        <f>J35</f>
        <v>0</v>
      </c>
      <c r="K34" s="12">
        <f>K35</f>
        <v>0</v>
      </c>
      <c r="L34" s="12">
        <f>L35</f>
        <v>0</v>
      </c>
      <c r="M34" s="12">
        <f>M35</f>
        <v>300000</v>
      </c>
      <c r="N34" s="12">
        <f>N35</f>
        <v>0</v>
      </c>
      <c r="O34" s="12">
        <f>O35</f>
        <v>0</v>
      </c>
      <c r="P34" s="12">
        <f>P35</f>
        <v>0</v>
      </c>
      <c r="Q34" s="12">
        <f>Q35</f>
        <v>0</v>
      </c>
      <c r="R34" s="12">
        <f>R35</f>
        <v>0</v>
      </c>
    </row>
    <row r="35" spans="2:18" ht="44.25" customHeight="1">
      <c r="B35" s="13"/>
      <c r="C35" s="13" t="s">
        <v>85</v>
      </c>
      <c r="D35" s="14" t="s">
        <v>86</v>
      </c>
      <c r="E35" s="15">
        <v>300000</v>
      </c>
      <c r="F35" s="15">
        <f>E35-N35</f>
        <v>300000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/>
      <c r="M35" s="15">
        <v>300000</v>
      </c>
      <c r="N35" s="15">
        <v>0</v>
      </c>
      <c r="O35" s="15">
        <v>0</v>
      </c>
      <c r="P35" s="15">
        <v>0</v>
      </c>
      <c r="Q35" s="15">
        <v>0</v>
      </c>
      <c r="R35" s="15"/>
    </row>
    <row r="36" spans="2:18" ht="16.5" customHeight="1">
      <c r="B36" s="10" t="s">
        <v>87</v>
      </c>
      <c r="C36" s="10"/>
      <c r="D36" s="11" t="s">
        <v>88</v>
      </c>
      <c r="E36" s="12">
        <f>E37</f>
        <v>59100</v>
      </c>
      <c r="F36" s="12">
        <f>F37</f>
        <v>59100</v>
      </c>
      <c r="G36" s="12">
        <f>G37</f>
        <v>0</v>
      </c>
      <c r="H36" s="12">
        <f>H37</f>
        <v>59100</v>
      </c>
      <c r="I36" s="12">
        <f>I37</f>
        <v>0</v>
      </c>
      <c r="J36" s="12">
        <f>J37</f>
        <v>0</v>
      </c>
      <c r="K36" s="12">
        <f>K37</f>
        <v>0</v>
      </c>
      <c r="L36" s="12">
        <f>L37</f>
        <v>0</v>
      </c>
      <c r="M36" s="12">
        <f>M37</f>
        <v>0</v>
      </c>
      <c r="N36" s="12">
        <f>N37</f>
        <v>0</v>
      </c>
      <c r="O36" s="12">
        <f>O37</f>
        <v>0</v>
      </c>
      <c r="P36" s="12">
        <f>P37</f>
        <v>0</v>
      </c>
      <c r="Q36" s="12">
        <f>Q37</f>
        <v>0</v>
      </c>
      <c r="R36" s="12">
        <f>R37</f>
        <v>0</v>
      </c>
    </row>
    <row r="37" spans="2:18" ht="16.5" customHeight="1">
      <c r="B37" s="13"/>
      <c r="C37" s="13" t="s">
        <v>89</v>
      </c>
      <c r="D37" s="14" t="s">
        <v>90</v>
      </c>
      <c r="E37" s="15">
        <v>59100</v>
      </c>
      <c r="F37" s="15">
        <f>E37-N37</f>
        <v>59100</v>
      </c>
      <c r="G37" s="15">
        <v>0</v>
      </c>
      <c r="H37" s="15">
        <v>59100</v>
      </c>
      <c r="I37" s="15">
        <v>0</v>
      </c>
      <c r="J37" s="15">
        <v>0</v>
      </c>
      <c r="K37" s="15">
        <v>0</v>
      </c>
      <c r="L37" s="15"/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/>
    </row>
    <row r="38" spans="2:18" ht="16.5" customHeight="1">
      <c r="B38" s="10" t="s">
        <v>91</v>
      </c>
      <c r="C38" s="10"/>
      <c r="D38" s="11" t="s">
        <v>92</v>
      </c>
      <c r="E38" s="12">
        <f>E39+E40+E41+E42+E43+E44+E45</f>
        <v>5701300</v>
      </c>
      <c r="F38" s="12">
        <f>F39+F40+F41+F42+F43+F44+F45</f>
        <v>5701300</v>
      </c>
      <c r="G38" s="12">
        <f>G39+G40+G41+G42+G43+G44+G45</f>
        <v>4409650</v>
      </c>
      <c r="H38" s="12">
        <f>H39+H40+H41+H42+H43+H44+H45</f>
        <v>1020200</v>
      </c>
      <c r="I38" s="12">
        <f>I39+I40+I41+I42+I43+I44+I45</f>
        <v>20000</v>
      </c>
      <c r="J38" s="12">
        <f>J39+J40+J41+J42+J43+J44+J45</f>
        <v>251450</v>
      </c>
      <c r="K38" s="12">
        <f>K39+K40+K41+K42+K43+K44+K45</f>
        <v>0</v>
      </c>
      <c r="L38" s="12">
        <f>L39+L40+L41+L42+L43+L44+L45</f>
        <v>0</v>
      </c>
      <c r="M38" s="12">
        <f>M39+M40+M41+M42+M43+M44+M45</f>
        <v>0</v>
      </c>
      <c r="N38" s="12">
        <f>N39+N40+N41+N42+N43+N44+N45</f>
        <v>0</v>
      </c>
      <c r="O38" s="12">
        <f>O39+O40+O41+O42+O43+O44+O45</f>
        <v>0</v>
      </c>
      <c r="P38" s="12">
        <f>P39+P40+P41+P42+P43+P44+P45</f>
        <v>0</v>
      </c>
      <c r="Q38" s="12">
        <f>Q39+Q40+Q41+Q42+Q43+Q44+Q45</f>
        <v>0</v>
      </c>
      <c r="R38" s="12">
        <f>R39+R40+R41+R42+R43+R44+R45</f>
        <v>0</v>
      </c>
    </row>
    <row r="39" spans="2:18" ht="16.5" customHeight="1">
      <c r="B39" s="13"/>
      <c r="C39" s="13" t="s">
        <v>93</v>
      </c>
      <c r="D39" s="14" t="s">
        <v>94</v>
      </c>
      <c r="E39" s="15">
        <v>3237000</v>
      </c>
      <c r="F39" s="15">
        <f>E39-N39</f>
        <v>3237000</v>
      </c>
      <c r="G39" s="15">
        <v>2629050</v>
      </c>
      <c r="H39" s="15">
        <v>463300</v>
      </c>
      <c r="I39" s="15">
        <v>0</v>
      </c>
      <c r="J39" s="15">
        <v>144650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</row>
    <row r="40" spans="2:18" ht="22.5" customHeight="1">
      <c r="B40" s="13"/>
      <c r="C40" s="13" t="s">
        <v>95</v>
      </c>
      <c r="D40" s="14" t="s">
        <v>96</v>
      </c>
      <c r="E40" s="15">
        <v>483500</v>
      </c>
      <c r="F40" s="15">
        <f>E40-N40</f>
        <v>483500</v>
      </c>
      <c r="G40" s="15">
        <v>428050</v>
      </c>
      <c r="H40" s="15">
        <v>26250</v>
      </c>
      <c r="I40" s="15">
        <v>0</v>
      </c>
      <c r="J40" s="15">
        <v>29200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</row>
    <row r="41" spans="2:18" ht="16.5" customHeight="1">
      <c r="B41" s="13"/>
      <c r="C41" s="13" t="s">
        <v>97</v>
      </c>
      <c r="D41" s="14" t="s">
        <v>98</v>
      </c>
      <c r="E41" s="15">
        <v>20000</v>
      </c>
      <c r="F41" s="15">
        <f>E41-N41</f>
        <v>20000</v>
      </c>
      <c r="G41" s="15">
        <v>0</v>
      </c>
      <c r="H41" s="15">
        <v>0</v>
      </c>
      <c r="I41" s="15">
        <v>20000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</row>
    <row r="42" spans="2:18" ht="16.5" customHeight="1">
      <c r="B42" s="13"/>
      <c r="C42" s="13" t="s">
        <v>99</v>
      </c>
      <c r="D42" s="14" t="s">
        <v>100</v>
      </c>
      <c r="E42" s="15">
        <v>1580000</v>
      </c>
      <c r="F42" s="15">
        <f>E42-N42</f>
        <v>1580000</v>
      </c>
      <c r="G42" s="15">
        <v>1298500</v>
      </c>
      <c r="H42" s="15">
        <v>204000</v>
      </c>
      <c r="I42" s="15">
        <v>0</v>
      </c>
      <c r="J42" s="15">
        <v>77500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</row>
    <row r="43" spans="2:18" ht="16.5" customHeight="1">
      <c r="B43" s="13"/>
      <c r="C43" s="13" t="s">
        <v>101</v>
      </c>
      <c r="D43" s="14" t="s">
        <v>102</v>
      </c>
      <c r="E43" s="15">
        <v>330000</v>
      </c>
      <c r="F43" s="15">
        <f>E43-N43</f>
        <v>330000</v>
      </c>
      <c r="G43" s="15">
        <v>53050</v>
      </c>
      <c r="H43" s="15">
        <v>276850</v>
      </c>
      <c r="I43" s="15">
        <v>0</v>
      </c>
      <c r="J43" s="15">
        <v>100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</row>
    <row r="44" spans="2:18" ht="21.75">
      <c r="B44" s="13"/>
      <c r="C44" s="13" t="s">
        <v>103</v>
      </c>
      <c r="D44" s="14" t="s">
        <v>104</v>
      </c>
      <c r="E44" s="15">
        <v>20000</v>
      </c>
      <c r="F44" s="15">
        <f>E44-N44</f>
        <v>20000</v>
      </c>
      <c r="G44" s="15">
        <v>0</v>
      </c>
      <c r="H44" s="15">
        <v>20000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</row>
    <row r="45" spans="2:18" ht="16.5" customHeight="1">
      <c r="B45" s="13"/>
      <c r="C45" s="13" t="s">
        <v>105</v>
      </c>
      <c r="D45" s="14" t="s">
        <v>46</v>
      </c>
      <c r="E45" s="15">
        <v>30800</v>
      </c>
      <c r="F45" s="15">
        <f>E45-O45</f>
        <v>30800</v>
      </c>
      <c r="G45" s="15">
        <v>1000</v>
      </c>
      <c r="H45" s="15">
        <v>29800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</row>
    <row r="46" spans="2:18" ht="16.5" customHeight="1">
      <c r="B46" s="10" t="s">
        <v>106</v>
      </c>
      <c r="C46" s="10"/>
      <c r="D46" s="11" t="s">
        <v>107</v>
      </c>
      <c r="E46" s="12">
        <f>E47+E48</f>
        <v>60000</v>
      </c>
      <c r="F46" s="12">
        <f>F47+F48</f>
        <v>60000</v>
      </c>
      <c r="G46" s="12">
        <f>G47+G48</f>
        <v>36800</v>
      </c>
      <c r="H46" s="12">
        <f>H47+H48</f>
        <v>23200</v>
      </c>
      <c r="I46" s="12">
        <f>I47+I48</f>
        <v>0</v>
      </c>
      <c r="J46" s="12">
        <f>J47+J48</f>
        <v>0</v>
      </c>
      <c r="K46" s="12">
        <f>K47+K48</f>
        <v>0</v>
      </c>
      <c r="L46" s="12">
        <f>L47+L48</f>
        <v>0</v>
      </c>
      <c r="M46" s="12">
        <f>M47+M48</f>
        <v>0</v>
      </c>
      <c r="N46" s="12">
        <f>N47+N48</f>
        <v>0</v>
      </c>
      <c r="O46" s="12">
        <f>O47+O48</f>
        <v>0</v>
      </c>
      <c r="P46" s="12">
        <f>P47+P48</f>
        <v>0</v>
      </c>
      <c r="Q46" s="12">
        <f>Q47+Q48</f>
        <v>0</v>
      </c>
      <c r="R46" s="12">
        <f>R47+R48</f>
        <v>0</v>
      </c>
    </row>
    <row r="47" spans="2:18" ht="16.5" customHeight="1">
      <c r="B47" s="13"/>
      <c r="C47" s="13" t="s">
        <v>108</v>
      </c>
      <c r="D47" s="14" t="s">
        <v>109</v>
      </c>
      <c r="E47" s="15">
        <v>1000</v>
      </c>
      <c r="F47" s="15">
        <f>E47-N47</f>
        <v>1000</v>
      </c>
      <c r="G47" s="15">
        <v>0</v>
      </c>
      <c r="H47" s="15">
        <v>1000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</row>
    <row r="48" spans="2:18" ht="21.75">
      <c r="B48" s="13"/>
      <c r="C48" s="13" t="s">
        <v>110</v>
      </c>
      <c r="D48" s="14" t="s">
        <v>111</v>
      </c>
      <c r="E48" s="15">
        <v>59000</v>
      </c>
      <c r="F48" s="15">
        <f>E48-N48</f>
        <v>59000</v>
      </c>
      <c r="G48" s="15">
        <v>36800</v>
      </c>
      <c r="H48" s="15">
        <v>22200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</row>
    <row r="49" spans="2:18" ht="16.5" customHeight="1">
      <c r="B49" s="10" t="s">
        <v>112</v>
      </c>
      <c r="C49" s="10"/>
      <c r="D49" s="11" t="s">
        <v>113</v>
      </c>
      <c r="E49" s="12">
        <f>E50+E51+E53+E54+E55+E56+E57+E58</f>
        <v>2984300</v>
      </c>
      <c r="F49" s="12">
        <f>F50+F51+F53+F54+F55+F56+F57+F58</f>
        <v>2984300</v>
      </c>
      <c r="G49" s="12">
        <f>G50+G51+G53+G54+G55+G56+G57+G58</f>
        <v>366340</v>
      </c>
      <c r="H49" s="12">
        <f>H50+H51+H53+H54+H55+H56+H57+H58</f>
        <v>106720</v>
      </c>
      <c r="I49" s="12">
        <f>I50+I51+I53+I54+I55+I56+I57+I58</f>
        <v>0</v>
      </c>
      <c r="J49" s="12">
        <f>J50+J51+J53+J54+J55+J56+J57+J58</f>
        <v>2511240</v>
      </c>
      <c r="K49" s="12">
        <f>K50+K51+K53+K54+K55+K56+K57+K58</f>
        <v>0</v>
      </c>
      <c r="L49" s="12">
        <f>L50+L51+L53+L54+L55+L56+L57+L58</f>
        <v>0</v>
      </c>
      <c r="M49" s="12">
        <f>M50+M51+M53+M54+M55+M56+M57+M58</f>
        <v>0</v>
      </c>
      <c r="N49" s="12">
        <f>N50+N51+N53+N54+N55+N56+N57+N58</f>
        <v>0</v>
      </c>
      <c r="O49" s="12">
        <f>O50+O51+O53+O54+O55+O56+O57+O58</f>
        <v>0</v>
      </c>
      <c r="P49" s="12">
        <f>P50+P51+P53+P54+P55+P56+P57+P58</f>
        <v>0</v>
      </c>
      <c r="Q49" s="12">
        <f>Q50+Q51+Q53+Q54+Q55+Q56+Q57+Q58</f>
        <v>0</v>
      </c>
      <c r="R49" s="12">
        <f>R50+R51+R53+R54+R55+R56+R57+R58</f>
        <v>0</v>
      </c>
    </row>
    <row r="50" spans="2:18" ht="16.5" customHeight="1">
      <c r="B50" s="13"/>
      <c r="C50" s="13" t="s">
        <v>114</v>
      </c>
      <c r="D50" s="14" t="s">
        <v>115</v>
      </c>
      <c r="E50" s="15">
        <v>13500</v>
      </c>
      <c r="F50" s="15">
        <f>E50-N50</f>
        <v>13500</v>
      </c>
      <c r="G50" s="15">
        <v>0</v>
      </c>
      <c r="H50" s="15">
        <v>13500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2"/>
    </row>
    <row r="51" spans="2:18" ht="66.75" customHeight="1">
      <c r="B51" s="13"/>
      <c r="C51" s="13" t="s">
        <v>116</v>
      </c>
      <c r="D51" s="14" t="s">
        <v>117</v>
      </c>
      <c r="E51" s="15">
        <v>1874000</v>
      </c>
      <c r="F51" s="15">
        <f>E51-N51</f>
        <v>1874000</v>
      </c>
      <c r="G51" s="15">
        <v>104640</v>
      </c>
      <c r="H51" s="15">
        <v>15120</v>
      </c>
      <c r="I51" s="15">
        <v>0</v>
      </c>
      <c r="J51" s="15">
        <v>1754240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</row>
    <row r="52" spans="2:18" ht="22.5" customHeight="1">
      <c r="B52" s="9" t="s">
        <v>22</v>
      </c>
      <c r="C52" s="9" t="s">
        <v>23</v>
      </c>
      <c r="D52" s="9" t="s">
        <v>24</v>
      </c>
      <c r="E52" s="9" t="s">
        <v>25</v>
      </c>
      <c r="F52" s="9" t="s">
        <v>26</v>
      </c>
      <c r="G52" s="9" t="s">
        <v>27</v>
      </c>
      <c r="H52" s="9" t="s">
        <v>28</v>
      </c>
      <c r="I52" s="9" t="s">
        <v>29</v>
      </c>
      <c r="J52" s="9" t="s">
        <v>30</v>
      </c>
      <c r="K52" s="9" t="s">
        <v>31</v>
      </c>
      <c r="L52" s="9" t="s">
        <v>32</v>
      </c>
      <c r="M52" s="16">
        <v>12</v>
      </c>
      <c r="N52" s="16">
        <v>13</v>
      </c>
      <c r="O52" s="16">
        <v>14</v>
      </c>
      <c r="P52" s="16">
        <v>15</v>
      </c>
      <c r="Q52" s="16">
        <v>16</v>
      </c>
      <c r="R52" s="16">
        <v>17</v>
      </c>
    </row>
    <row r="53" spans="2:18" ht="100.5" customHeight="1">
      <c r="B53" s="13"/>
      <c r="C53" s="13" t="s">
        <v>118</v>
      </c>
      <c r="D53" s="14" t="s">
        <v>119</v>
      </c>
      <c r="E53" s="15">
        <v>40000</v>
      </c>
      <c r="F53" s="15">
        <f>E53-N53</f>
        <v>40000</v>
      </c>
      <c r="G53" s="15">
        <v>0</v>
      </c>
      <c r="H53" s="15">
        <v>40000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</row>
    <row r="54" spans="2:18" ht="33" customHeight="1">
      <c r="B54" s="13"/>
      <c r="C54" s="13" t="s">
        <v>120</v>
      </c>
      <c r="D54" s="14" t="s">
        <v>121</v>
      </c>
      <c r="E54" s="15">
        <v>229000</v>
      </c>
      <c r="F54" s="15">
        <f>E54-N54</f>
        <v>229000</v>
      </c>
      <c r="G54" s="15">
        <v>0</v>
      </c>
      <c r="H54" s="15">
        <v>0</v>
      </c>
      <c r="I54" s="15">
        <v>0</v>
      </c>
      <c r="J54" s="15">
        <v>229000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</row>
    <row r="55" spans="2:18" ht="16.5" customHeight="1">
      <c r="B55" s="13"/>
      <c r="C55" s="13" t="s">
        <v>122</v>
      </c>
      <c r="D55" s="14" t="s">
        <v>123</v>
      </c>
      <c r="E55" s="15">
        <v>140000</v>
      </c>
      <c r="F55" s="15">
        <f>E55-N55</f>
        <v>140000</v>
      </c>
      <c r="G55" s="15">
        <v>0</v>
      </c>
      <c r="H55" s="15">
        <v>0</v>
      </c>
      <c r="I55" s="15">
        <v>0</v>
      </c>
      <c r="J55" s="15">
        <v>140000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</row>
    <row r="56" spans="2:18" ht="16.5" customHeight="1">
      <c r="B56" s="13"/>
      <c r="C56" s="13" t="s">
        <v>124</v>
      </c>
      <c r="D56" s="14" t="s">
        <v>125</v>
      </c>
      <c r="E56" s="15">
        <v>198000</v>
      </c>
      <c r="F56" s="15">
        <f>E56-N56</f>
        <v>198000</v>
      </c>
      <c r="G56" s="15">
        <v>0</v>
      </c>
      <c r="H56" s="15">
        <v>0</v>
      </c>
      <c r="I56" s="15">
        <v>0</v>
      </c>
      <c r="J56" s="15">
        <v>198000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</row>
    <row r="57" spans="2:18" ht="16.5" customHeight="1">
      <c r="B57" s="13"/>
      <c r="C57" s="13" t="s">
        <v>126</v>
      </c>
      <c r="D57" s="14" t="s">
        <v>127</v>
      </c>
      <c r="E57" s="15">
        <v>299800</v>
      </c>
      <c r="F57" s="15">
        <f>E57-N57</f>
        <v>299800</v>
      </c>
      <c r="G57" s="15">
        <v>261700</v>
      </c>
      <c r="H57" s="15">
        <v>38100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</row>
    <row r="58" spans="2:18" ht="16.5" customHeight="1">
      <c r="B58" s="13"/>
      <c r="C58" s="13" t="s">
        <v>128</v>
      </c>
      <c r="D58" s="14" t="s">
        <v>46</v>
      </c>
      <c r="E58" s="15">
        <v>190000</v>
      </c>
      <c r="F58" s="15">
        <f>E58-N58</f>
        <v>190000</v>
      </c>
      <c r="G58" s="15">
        <v>0</v>
      </c>
      <c r="H58" s="15">
        <v>0</v>
      </c>
      <c r="I58" s="15">
        <v>0</v>
      </c>
      <c r="J58" s="15">
        <v>190000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</row>
    <row r="59" spans="2:18" ht="21.75">
      <c r="B59" s="10" t="s">
        <v>129</v>
      </c>
      <c r="C59" s="10"/>
      <c r="D59" s="11" t="s">
        <v>130</v>
      </c>
      <c r="E59" s="12">
        <f>E60</f>
        <v>30000</v>
      </c>
      <c r="F59" s="12">
        <f>F60</f>
        <v>30000</v>
      </c>
      <c r="G59" s="12">
        <f>G60</f>
        <v>0</v>
      </c>
      <c r="H59" s="12">
        <f>H60</f>
        <v>0</v>
      </c>
      <c r="I59" s="12">
        <f>I60</f>
        <v>0</v>
      </c>
      <c r="J59" s="12">
        <f>J60</f>
        <v>30000</v>
      </c>
      <c r="K59" s="12">
        <f>K60</f>
        <v>0</v>
      </c>
      <c r="L59" s="12">
        <f>L60</f>
        <v>0</v>
      </c>
      <c r="M59" s="12">
        <f>M60</f>
        <v>0</v>
      </c>
      <c r="N59" s="12">
        <f>N60</f>
        <v>0</v>
      </c>
      <c r="O59" s="12">
        <f>O60</f>
        <v>0</v>
      </c>
      <c r="P59" s="12">
        <f>P60</f>
        <v>0</v>
      </c>
      <c r="Q59" s="12">
        <f>Q60</f>
        <v>0</v>
      </c>
      <c r="R59" s="12">
        <f>R60</f>
        <v>0</v>
      </c>
    </row>
    <row r="60" spans="2:18" ht="16.5" customHeight="1">
      <c r="B60" s="13"/>
      <c r="C60" s="13" t="s">
        <v>131</v>
      </c>
      <c r="D60" s="14" t="s">
        <v>132</v>
      </c>
      <c r="E60" s="15">
        <v>30000</v>
      </c>
      <c r="F60" s="15">
        <f>E60-N60</f>
        <v>30000</v>
      </c>
      <c r="G60" s="15">
        <v>0</v>
      </c>
      <c r="H60" s="15">
        <v>0</v>
      </c>
      <c r="I60" s="15">
        <v>0</v>
      </c>
      <c r="J60" s="15">
        <v>30000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/>
    </row>
    <row r="61" spans="2:18" ht="21.75">
      <c r="B61" s="10" t="s">
        <v>133</v>
      </c>
      <c r="C61" s="10"/>
      <c r="D61" s="11" t="s">
        <v>134</v>
      </c>
      <c r="E61" s="12">
        <f>E62+E63+E64</f>
        <v>640000</v>
      </c>
      <c r="F61" s="12">
        <f>F62+F63+F64</f>
        <v>640000</v>
      </c>
      <c r="G61" s="12">
        <f>G62+G63+G64</f>
        <v>50700</v>
      </c>
      <c r="H61" s="12">
        <f>H62+H63+H64</f>
        <v>575600</v>
      </c>
      <c r="I61" s="12">
        <f>I62+I63+I64</f>
        <v>12900</v>
      </c>
      <c r="J61" s="12">
        <f>J62+J63+J64</f>
        <v>800</v>
      </c>
      <c r="K61" s="12">
        <f>K62+K63+K64</f>
        <v>0</v>
      </c>
      <c r="L61" s="12">
        <f>L62+L63+L64</f>
        <v>0</v>
      </c>
      <c r="M61" s="12">
        <f>M62+M63+M64</f>
        <v>0</v>
      </c>
      <c r="N61" s="12">
        <f>N62+N63+N64</f>
        <v>0</v>
      </c>
      <c r="O61" s="12">
        <f>O62+O63+O64</f>
        <v>0</v>
      </c>
      <c r="P61" s="12">
        <f>P62+P63+P64</f>
        <v>0</v>
      </c>
      <c r="Q61" s="12">
        <f>Q62+Q63+Q64</f>
        <v>0</v>
      </c>
      <c r="R61" s="12">
        <f>R62+R63+R64</f>
        <v>0</v>
      </c>
    </row>
    <row r="62" spans="2:18" ht="12.75">
      <c r="B62" s="13"/>
      <c r="C62" s="13" t="s">
        <v>135</v>
      </c>
      <c r="D62" s="14" t="s">
        <v>136</v>
      </c>
      <c r="E62" s="15">
        <v>309900</v>
      </c>
      <c r="F62" s="15">
        <f>E62-N62</f>
        <v>309900</v>
      </c>
      <c r="G62" s="15">
        <v>42700</v>
      </c>
      <c r="H62" s="15">
        <v>267100</v>
      </c>
      <c r="I62" s="15">
        <v>0</v>
      </c>
      <c r="J62" s="15">
        <v>100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</row>
    <row r="63" spans="2:18" ht="16.5" customHeight="1">
      <c r="B63" s="13"/>
      <c r="C63" s="13" t="s">
        <v>137</v>
      </c>
      <c r="D63" s="14" t="s">
        <v>138</v>
      </c>
      <c r="E63" s="15">
        <v>161100</v>
      </c>
      <c r="F63" s="15">
        <f>E63-N63</f>
        <v>161100</v>
      </c>
      <c r="G63" s="15">
        <v>0</v>
      </c>
      <c r="H63" s="15">
        <v>161100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</row>
    <row r="64" spans="2:18" ht="16.5" customHeight="1">
      <c r="B64" s="13"/>
      <c r="C64" s="13" t="s">
        <v>139</v>
      </c>
      <c r="D64" s="14" t="s">
        <v>46</v>
      </c>
      <c r="E64" s="15">
        <v>169000</v>
      </c>
      <c r="F64" s="15">
        <f>E64-N64</f>
        <v>169000</v>
      </c>
      <c r="G64" s="15">
        <v>8000</v>
      </c>
      <c r="H64" s="15">
        <v>147400</v>
      </c>
      <c r="I64" s="15">
        <v>12900</v>
      </c>
      <c r="J64" s="15">
        <v>700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</row>
    <row r="65" spans="2:18" ht="21.75">
      <c r="B65" s="10" t="s">
        <v>140</v>
      </c>
      <c r="C65" s="10"/>
      <c r="D65" s="11" t="s">
        <v>141</v>
      </c>
      <c r="E65" s="12">
        <f>E66+E67+E68</f>
        <v>450700</v>
      </c>
      <c r="F65" s="12">
        <f>F66+F67+F68</f>
        <v>450700</v>
      </c>
      <c r="G65" s="12">
        <f>G66+G67+G68</f>
        <v>142850</v>
      </c>
      <c r="H65" s="12">
        <f>H66+H67+H68</f>
        <v>131700</v>
      </c>
      <c r="I65" s="12">
        <f>I66+I67+I68</f>
        <v>176000</v>
      </c>
      <c r="J65" s="12">
        <f>J66+J67+J68</f>
        <v>150</v>
      </c>
      <c r="K65" s="12">
        <f>K66+K67+K68</f>
        <v>0</v>
      </c>
      <c r="L65" s="12">
        <f>L66+L67+L68</f>
        <v>0</v>
      </c>
      <c r="M65" s="12">
        <f>M66+M67+M68</f>
        <v>0</v>
      </c>
      <c r="N65" s="12">
        <f>N66+N67+N68</f>
        <v>0</v>
      </c>
      <c r="O65" s="12">
        <f>O66+O67+O68</f>
        <v>0</v>
      </c>
      <c r="P65" s="12">
        <f>P66+P67+P68</f>
        <v>0</v>
      </c>
      <c r="Q65" s="12">
        <f>Q66+Q67+Q68</f>
        <v>0</v>
      </c>
      <c r="R65" s="12">
        <f>R66+R67+R68</f>
        <v>0</v>
      </c>
    </row>
    <row r="66" spans="2:18" ht="21.75">
      <c r="B66" s="13"/>
      <c r="C66" s="13" t="s">
        <v>142</v>
      </c>
      <c r="D66" s="14" t="s">
        <v>143</v>
      </c>
      <c r="E66" s="15">
        <v>233400</v>
      </c>
      <c r="F66" s="15">
        <f>E66-N66</f>
        <v>233400</v>
      </c>
      <c r="G66" s="15">
        <v>142850</v>
      </c>
      <c r="H66" s="15">
        <v>90400</v>
      </c>
      <c r="I66" s="15">
        <v>0</v>
      </c>
      <c r="J66" s="15">
        <v>150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</row>
    <row r="67" spans="2:18" ht="16.5" customHeight="1">
      <c r="B67" s="13"/>
      <c r="C67" s="13" t="s">
        <v>144</v>
      </c>
      <c r="D67" s="14" t="s">
        <v>145</v>
      </c>
      <c r="E67" s="15">
        <v>176000</v>
      </c>
      <c r="F67" s="15">
        <f>E67-N67</f>
        <v>176000</v>
      </c>
      <c r="G67" s="15">
        <v>0</v>
      </c>
      <c r="H67" s="15">
        <v>0</v>
      </c>
      <c r="I67" s="15">
        <v>176000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</row>
    <row r="68" spans="2:18" ht="16.5" customHeight="1">
      <c r="B68" s="13"/>
      <c r="C68" s="13" t="s">
        <v>146</v>
      </c>
      <c r="D68" s="14" t="s">
        <v>46</v>
      </c>
      <c r="E68" s="15">
        <v>41300</v>
      </c>
      <c r="F68" s="15">
        <f>E68-N68</f>
        <v>41300</v>
      </c>
      <c r="G68" s="15">
        <v>0</v>
      </c>
      <c r="H68" s="15">
        <v>41300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</row>
    <row r="69" spans="2:18" ht="16.5" customHeight="1">
      <c r="B69" s="10" t="s">
        <v>147</v>
      </c>
      <c r="C69" s="10"/>
      <c r="D69" s="11" t="s">
        <v>148</v>
      </c>
      <c r="E69" s="12">
        <f>E70</f>
        <v>163200</v>
      </c>
      <c r="F69" s="12">
        <f>F70</f>
        <v>163200</v>
      </c>
      <c r="G69" s="12">
        <f>G70</f>
        <v>80300</v>
      </c>
      <c r="H69" s="12">
        <f>H70</f>
        <v>81900</v>
      </c>
      <c r="I69" s="12">
        <f>I70</f>
        <v>0</v>
      </c>
      <c r="J69" s="12">
        <f>J70</f>
        <v>1000</v>
      </c>
      <c r="K69" s="12">
        <f>K70</f>
        <v>0</v>
      </c>
      <c r="L69" s="12">
        <f>L70</f>
        <v>0</v>
      </c>
      <c r="M69" s="12">
        <f>M70</f>
        <v>0</v>
      </c>
      <c r="N69" s="12">
        <f>N70</f>
        <v>0</v>
      </c>
      <c r="O69" s="12">
        <f>O70</f>
        <v>0</v>
      </c>
      <c r="P69" s="12">
        <f>P70</f>
        <v>0</v>
      </c>
      <c r="Q69" s="12">
        <f>Q70</f>
        <v>0</v>
      </c>
      <c r="R69" s="12">
        <f>R70</f>
        <v>0</v>
      </c>
    </row>
    <row r="70" spans="2:18" ht="16.5" customHeight="1">
      <c r="B70" s="13"/>
      <c r="C70" s="13" t="s">
        <v>149</v>
      </c>
      <c r="D70" s="14" t="s">
        <v>46</v>
      </c>
      <c r="E70" s="15">
        <v>163200</v>
      </c>
      <c r="F70" s="15">
        <f>E70-N70</f>
        <v>163200</v>
      </c>
      <c r="G70" s="15">
        <v>80300</v>
      </c>
      <c r="H70" s="15">
        <v>81900</v>
      </c>
      <c r="I70" s="15">
        <v>0</v>
      </c>
      <c r="J70" s="15">
        <v>1000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</row>
    <row r="71" spans="2:18" ht="22.5" customHeight="1">
      <c r="B71" s="10" t="s">
        <v>150</v>
      </c>
      <c r="C71" s="10"/>
      <c r="D71" s="10"/>
      <c r="E71" s="12">
        <f>E10+E14+E16+E19+E22+E29+E31+E34+E36+E38+E46+E49+E59+E61+E65+E69</f>
        <v>15575632</v>
      </c>
      <c r="F71" s="12">
        <f>F10+F14+F16+F19+F22+F29+F31+F34+F36+F38+F46+F49+F59+F61+F65+F69</f>
        <v>12059032</v>
      </c>
      <c r="G71" s="12">
        <f>G10+G14+G16+G19+G22+G29+G31+G34+G36+G38+G46+G49+G59+G61+G65+G69</f>
        <v>6124934</v>
      </c>
      <c r="H71" s="12">
        <f>H10+H14+H16+H19+H22+H29+H31+H34+H36+H38+H46+H49+H59+H61+H65+H69</f>
        <v>2477658</v>
      </c>
      <c r="I71" s="12">
        <f>I10+I14+I16+I19+I22+I29+I31+I34+I36+I38+I46+I49+I59+I61+I65+I69</f>
        <v>225400</v>
      </c>
      <c r="J71" s="12">
        <f>J10+J14+J16+J19+J22+J29+J31+J34+J36+J38+J46+J49+J59+J61+J65+J69</f>
        <v>2931040</v>
      </c>
      <c r="K71" s="12">
        <f>K10+K14+K16+K19+K22+K29+K31+K34+K36+K38+K46+K49+K59+K61+K65+K69</f>
        <v>0</v>
      </c>
      <c r="L71" s="12">
        <v>0</v>
      </c>
      <c r="M71" s="12">
        <f>M10+M14+M16+M19+M22+M29+M31+M34+M36+M38+M46+M49+M59+M61+M65+M69</f>
        <v>300000</v>
      </c>
      <c r="N71" s="12">
        <f>N10+N14+N16+N19+N22+N29+N31+N34+N36+N38+N46+N49+N59+N61+N65+N69</f>
        <v>3516600</v>
      </c>
      <c r="O71" s="12">
        <f>O10+O14+O16+O19+O22+O29+O31+O34+O36+O38+O46+O49+O59+O61+O65+O69</f>
        <v>3516600</v>
      </c>
      <c r="P71" s="12">
        <f>P10+P14+P16+P19+P22+P29+P31+P34+P36+P38+P46+P49+P59+P61+P65+P69</f>
        <v>3488600</v>
      </c>
      <c r="Q71" s="12">
        <f>Q10+Q14+Q16+Q19+Q22+Q29+Q31+Q34+Q36+Q38+Q46+Q49+Q59+Q61+Q65+Q69</f>
        <v>0</v>
      </c>
      <c r="R71" s="12">
        <v>0</v>
      </c>
    </row>
    <row r="72" spans="1:18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3.5" customHeight="1">
      <c r="A73" s="17"/>
      <c r="B73" s="17"/>
      <c r="C73" s="17"/>
      <c r="D73" s="17"/>
      <c r="E73" s="17"/>
      <c r="F73" s="18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9"/>
      <c r="R73" s="19"/>
    </row>
    <row r="74" ht="12.75">
      <c r="H74" s="20"/>
    </row>
    <row r="75" ht="12.75">
      <c r="G75" s="21"/>
    </row>
    <row r="76" spans="4:8" ht="12.75">
      <c r="D76" s="21"/>
      <c r="E76" s="21"/>
      <c r="H76" s="21"/>
    </row>
    <row r="77" ht="12.75">
      <c r="G77" s="21"/>
    </row>
  </sheetData>
  <sheetProtection selectLockedCells="1" selectUnlockedCells="1"/>
  <mergeCells count="23">
    <mergeCell ref="O1:Q1"/>
    <mergeCell ref="B2:R2"/>
    <mergeCell ref="A3:B3"/>
    <mergeCell ref="B4:B8"/>
    <mergeCell ref="C4:C8"/>
    <mergeCell ref="D4:D8"/>
    <mergeCell ref="E4:E8"/>
    <mergeCell ref="F4:R4"/>
    <mergeCell ref="F5:F8"/>
    <mergeCell ref="G5:M5"/>
    <mergeCell ref="N5:N8"/>
    <mergeCell ref="O5:R5"/>
    <mergeCell ref="G6:H7"/>
    <mergeCell ref="I6:I8"/>
    <mergeCell ref="J6:J8"/>
    <mergeCell ref="K6:K8"/>
    <mergeCell ref="M6:M8"/>
    <mergeCell ref="O6:O8"/>
    <mergeCell ref="Q6:Q8"/>
    <mergeCell ref="R6:R8"/>
    <mergeCell ref="P7:P8"/>
    <mergeCell ref="B71:D71"/>
    <mergeCell ref="A72:R72"/>
  </mergeCells>
  <printOptions/>
  <pageMargins left="0.19652777777777777" right="0.19652777777777777" top="0.9840277777777777" bottom="0.5902777777777778" header="0.5118055555555555" footer="0.5118055555555555"/>
  <pageSetup horizontalDpi="300" verticalDpi="300" orientation="landscape" paperSize="9" scale="81"/>
  <rowBreaks count="2" manualBreakCount="2">
    <brk id="27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2013-12-31T14:35:42Z</cp:lastPrinted>
  <dcterms:modified xsi:type="dcterms:W3CDTF">2013-12-31T14:36:26Z</dcterms:modified>
  <cp:category/>
  <cp:version/>
  <cp:contentType/>
  <cp:contentStatus/>
  <cp:revision>10</cp:revision>
</cp:coreProperties>
</file>