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465" windowWidth="12000" windowHeight="3240" tabRatio="727" activeTab="0"/>
  </bookViews>
  <sheets>
    <sheet name="informacje ogólne" sheetId="1" r:id="rId1"/>
    <sheet name="budynki" sheetId="2" r:id="rId2"/>
    <sheet name="elektronika " sheetId="3" r:id="rId3"/>
    <sheet name="auta" sheetId="4" r:id="rId4"/>
    <sheet name="środki trwałe" sheetId="5" r:id="rId5"/>
    <sheet name="szkodowość" sheetId="6" r:id="rId6"/>
    <sheet name="maszyny" sheetId="7" r:id="rId7"/>
    <sheet name="lokalizacje" sheetId="8" r:id="rId8"/>
    <sheet name="Arkusz1" sheetId="9" r:id="rId9"/>
  </sheets>
  <definedNames>
    <definedName name="_xlnm.Print_Area" localSheetId="3">'auta'!$A$1:$T$8</definedName>
    <definedName name="_xlnm.Print_Area" localSheetId="1">'budynki'!$A$1:$K$99</definedName>
    <definedName name="_xlnm.Print_Area" localSheetId="2">'elektronika '!$A$1:$D$457</definedName>
  </definedNames>
  <calcPr fullCalcOnLoad="1"/>
</workbook>
</file>

<file path=xl/comments4.xml><?xml version="1.0" encoding="utf-8"?>
<comments xmlns="http://schemas.openxmlformats.org/spreadsheetml/2006/main">
  <authors>
    <author>argocd</author>
  </authors>
  <commentList>
    <comment ref="A1" authorId="0">
      <text>
        <r>
          <rPr>
            <b/>
            <sz val="8"/>
            <rFont val="Tahoma"/>
            <family val="2"/>
          </rPr>
          <t>Maximus Broker:</t>
        </r>
        <r>
          <rPr>
            <sz val="8"/>
            <rFont val="Tahoma"/>
            <family val="2"/>
          </rPr>
          <t xml:space="preserve">
Zmiana nr rej.
</t>
        </r>
      </text>
    </comment>
    <comment ref="A1" authorId="0">
      <text>
        <r>
          <rPr>
            <b/>
            <sz val="8"/>
            <rFont val="Tahoma"/>
            <family val="2"/>
          </rPr>
          <t>Maximus Broker:</t>
        </r>
        <r>
          <rPr>
            <sz val="8"/>
            <rFont val="Tahoma"/>
            <family val="2"/>
          </rPr>
          <t xml:space="preserve">
Zmiana nr rej.
</t>
        </r>
      </text>
    </comment>
  </commentList>
</comments>
</file>

<file path=xl/sharedStrings.xml><?xml version="1.0" encoding="utf-8"?>
<sst xmlns="http://schemas.openxmlformats.org/spreadsheetml/2006/main" count="1433" uniqueCount="689">
  <si>
    <t>RAZEM</t>
  </si>
  <si>
    <t>PKD</t>
  </si>
  <si>
    <t>x</t>
  </si>
  <si>
    <t>Nazwa jednostki</t>
  </si>
  <si>
    <t>NIP</t>
  </si>
  <si>
    <t>REGON</t>
  </si>
  <si>
    <t>Liczba pracowników</t>
  </si>
  <si>
    <t>zabezpieczenia
(znane zabiezpieczenia p-poż i przeciw kradzieżowe)                                      (2)</t>
  </si>
  <si>
    <t>lokalizacja (adres)</t>
  </si>
  <si>
    <t>Rodzaj         (osobowy/ ciężarowy/ specjalny)</t>
  </si>
  <si>
    <t>Data I rejestracji</t>
  </si>
  <si>
    <t>Ilość miejsc</t>
  </si>
  <si>
    <t>Ładowność</t>
  </si>
  <si>
    <t>W tym zbiory bibioteczne</t>
  </si>
  <si>
    <t>Jednostka</t>
  </si>
  <si>
    <t>Razem</t>
  </si>
  <si>
    <t>Dane pojazdów</t>
  </si>
  <si>
    <t>Lp.</t>
  </si>
  <si>
    <t>Marka</t>
  </si>
  <si>
    <t>Typ, model</t>
  </si>
  <si>
    <t>Nr podw./ nadw.</t>
  </si>
  <si>
    <t>Nr rej.</t>
  </si>
  <si>
    <t>Rok prod.</t>
  </si>
  <si>
    <t>Od</t>
  </si>
  <si>
    <t>Do</t>
  </si>
  <si>
    <t xml:space="preserve">Nazwa  </t>
  </si>
  <si>
    <t>Rok produkcji</t>
  </si>
  <si>
    <t>Wartość księgowa brutto</t>
  </si>
  <si>
    <t>Razem sprzęt stacjonarny</t>
  </si>
  <si>
    <t>Razem sprzęt przenośny</t>
  </si>
  <si>
    <t>Razem monitoring wizyjny</t>
  </si>
  <si>
    <t>Urządzenia i wyposażenie</t>
  </si>
  <si>
    <t>Wykaz monitoringu wizyjnego</t>
  </si>
  <si>
    <t>lp.</t>
  </si>
  <si>
    <t xml:space="preserve">nazwa budynku/ budowli </t>
  </si>
  <si>
    <t xml:space="preserve">przeznaczenie budynku/ budowli </t>
  </si>
  <si>
    <t>czy budynek jest użytkowany? (TAK/NIE)</t>
  </si>
  <si>
    <t>czy jest to budynkek zabytkowy, podlegający nadzorowi konserwatora zabytków?</t>
  </si>
  <si>
    <t>rok budowy</t>
  </si>
  <si>
    <t>Rodzaj materiałów budowlanych, z jakich wykonano budynek</t>
  </si>
  <si>
    <t>powierzchnia użytkowa (w m²)**</t>
  </si>
  <si>
    <t>ilość kondygnacji</t>
  </si>
  <si>
    <t>czy budynek jest podpiwniczony?</t>
  </si>
  <si>
    <t>czy jest wyposażony w windę? (TAK/NIE)</t>
  </si>
  <si>
    <t>mury</t>
  </si>
  <si>
    <t>stropy</t>
  </si>
  <si>
    <t>dach (konstrukcja i pokrycie)</t>
  </si>
  <si>
    <t>konstukcja i pokrycie dachu</t>
  </si>
  <si>
    <t>intalacja elekryczna</t>
  </si>
  <si>
    <t>sieć wodno-kanalizacyjna oraz cenralnego ogrzewania</t>
  </si>
  <si>
    <t>stolarka okienna i drzwiowa</t>
  </si>
  <si>
    <t>instalacja gazowa</t>
  </si>
  <si>
    <t>instalacja wentylacyjna i kominowa</t>
  </si>
  <si>
    <t>suma ubezpieczenia (wartość)</t>
  </si>
  <si>
    <t>rodzaj wartości (księgowa brutto - KB / odtworzeniowa - O)</t>
  </si>
  <si>
    <r>
      <t xml:space="preserve">opis stanu technicznego budynku wg poniższych elementów budynku </t>
    </r>
  </si>
  <si>
    <t>SUMA OGÓŁEM:</t>
  </si>
  <si>
    <t>INFORMACJA O MAJĄTKU TRWAŁYM</t>
  </si>
  <si>
    <t>Poj.</t>
  </si>
  <si>
    <t>Dopuszczalna masa całkowita</t>
  </si>
  <si>
    <t>Czy pojazd służy do nauki jazdy? (TAK/NIE)</t>
  </si>
  <si>
    <t>Okres ubezpieczenia OC i NW</t>
  </si>
  <si>
    <t>OC</t>
  </si>
  <si>
    <t>NW</t>
  </si>
  <si>
    <t>AC/KR</t>
  </si>
  <si>
    <t>ASS</t>
  </si>
  <si>
    <t>Adres</t>
  </si>
  <si>
    <t>Tabela nr 1 - Informacje ogólne do oceny ryzyka w Mieście Świdwin</t>
  </si>
  <si>
    <t>Urząd Miasta</t>
  </si>
  <si>
    <t>Publiczna Szkoła Podstawowa nr 2 w Świdwinie</t>
  </si>
  <si>
    <t>Publiczna Szkoła Podstawowa nr 3 w Świdwinie</t>
  </si>
  <si>
    <t>7511Z</t>
  </si>
  <si>
    <t>nie dotyczy</t>
  </si>
  <si>
    <t>9004Z</t>
  </si>
  <si>
    <t>8520Z</t>
  </si>
  <si>
    <t>000258840</t>
  </si>
  <si>
    <t>001175470</t>
  </si>
  <si>
    <t>Plac Konstytucji 3 Maja 1, 78-300 Świdwin</t>
  </si>
  <si>
    <t>000525429</t>
  </si>
  <si>
    <t>Tabela nr 2 - Wykaz budynków i budowli w Mieście Świdwin</t>
  </si>
  <si>
    <t>1. Urząd Miasta Świdwin</t>
  </si>
  <si>
    <t>biurowy</t>
  </si>
  <si>
    <t>tak</t>
  </si>
  <si>
    <t>nie</t>
  </si>
  <si>
    <t>KB</t>
  </si>
  <si>
    <t>siedem gaśnic proszkowych, trzy hydranty, kraty w oknach pomieszczeń w  niskim parterze,zamki okienne typowe,  dozór pomieszczeń w  porze nocnej, zamek w drzwiach typowy- Gerda, trzy zamki w drzwiach patentowe</t>
  </si>
  <si>
    <t>Plan Konstytucji 3 Maja 1, 78-300 Świdwin</t>
  </si>
  <si>
    <t xml:space="preserve">cegła wapienno piaskowa, kratówka </t>
  </si>
  <si>
    <t>typu DZ – 3 żelbetowy</t>
  </si>
  <si>
    <t>płaski - papa</t>
  </si>
  <si>
    <t>Hala targowa</t>
  </si>
  <si>
    <t>ul. Orląt Lwowskich 1, 78-300 Świdwin</t>
  </si>
  <si>
    <t>drewniany</t>
  </si>
  <si>
    <t>Plac zabaw na Osiedlu Wojskowym</t>
  </si>
  <si>
    <t>Plac zabaw w Parku Solidarności</t>
  </si>
  <si>
    <t>Plac zabaw Osiedle Piłsudskiego</t>
  </si>
  <si>
    <t>Tabela nr 3 - Wykaz sprzętu elektronicznego w Mieście Świdwin</t>
  </si>
  <si>
    <t>Drukarka HP LaserJet P2055dn</t>
  </si>
  <si>
    <t>Napęd HP Blu-ray</t>
  </si>
  <si>
    <t>Switch Gigabit Cisco SLM2024T SG 200-26 26-port</t>
  </si>
  <si>
    <t>Dysk OCZ SSD RevoDrive Hybrid PCI-Express 1TB</t>
  </si>
  <si>
    <t>Drukarka paragonowa MP400</t>
  </si>
  <si>
    <t>Drukarka Brother DCP-7065DN</t>
  </si>
  <si>
    <t>Monitor AOC LED e2250Sda 22"</t>
  </si>
  <si>
    <t>Komputer HP Pro 3500 MT Ci3-2120</t>
  </si>
  <si>
    <t>Komputer HP Pro 3500 MT z kart¹ Manhattan PCI LPT</t>
  </si>
  <si>
    <t>Komputer HP PRO 3500 MT</t>
  </si>
  <si>
    <t>Szafa serwerowa</t>
  </si>
  <si>
    <t>Drukarka laserowa HP P3005DN</t>
  </si>
  <si>
    <t>Komputer biurkowy HP pro 3500</t>
  </si>
  <si>
    <t>Monitor AOC 23”</t>
  </si>
  <si>
    <t>Drukarka HP Officejet Pro X451dw</t>
  </si>
  <si>
    <t>Dysk WD 3,5" 2TB</t>
  </si>
  <si>
    <t>Switch Cisco SG200</t>
  </si>
  <si>
    <t>Komputer Dell Vostro DX9GG</t>
  </si>
  <si>
    <t>Monitor AOC I2369V</t>
  </si>
  <si>
    <t>Komputer Lenovo ThinkCentre E73</t>
  </si>
  <si>
    <t>Rzutnik Epson EB-1840W</t>
  </si>
  <si>
    <t>Komputer Notebook HP ProBook 4530s</t>
  </si>
  <si>
    <t>Komputer HP ProBook 450 G1</t>
  </si>
  <si>
    <t>Monitoring wizyjny miasta</t>
  </si>
  <si>
    <t>Dodatkowa kamera Wichrowe Wzgórze</t>
  </si>
  <si>
    <t>Urząd Miasta Świdwin</t>
  </si>
  <si>
    <t>Ford</t>
  </si>
  <si>
    <t>Transit</t>
  </si>
  <si>
    <t>WF0CXXGBFC2U50605</t>
  </si>
  <si>
    <t>ZSD12198</t>
  </si>
  <si>
    <t>ciężarowy</t>
  </si>
  <si>
    <t>11-07-2002</t>
  </si>
  <si>
    <t>Tabela nr 4 - Wykaz pojazdów w Mieście Świdwin</t>
  </si>
  <si>
    <t>Świdwiński Ośrodek Kultury</t>
  </si>
  <si>
    <t>000656781</t>
  </si>
  <si>
    <t>działalność kulturalna</t>
  </si>
  <si>
    <t>brak</t>
  </si>
  <si>
    <t>Budynek-zamek</t>
  </si>
  <si>
    <t>Plac dziedziniec</t>
  </si>
  <si>
    <t>Studnia</t>
  </si>
  <si>
    <t>Iluminacja  świetlna</t>
  </si>
  <si>
    <t>2. Świdwiński Ośrodek Kultury</t>
  </si>
  <si>
    <t xml:space="preserve">cegła  </t>
  </si>
  <si>
    <t>Ceramiczne w części drewniane</t>
  </si>
  <si>
    <t>kontr.drewniana,pokrycie ceramiczne</t>
  </si>
  <si>
    <t>częściowo</t>
  </si>
  <si>
    <t>Bardzo dobre</t>
  </si>
  <si>
    <t>Dobra</t>
  </si>
  <si>
    <t>Brak</t>
  </si>
  <si>
    <t>Zestaw komputerowy</t>
  </si>
  <si>
    <t>Notebook</t>
  </si>
  <si>
    <t>Drukarka Canon</t>
  </si>
  <si>
    <t>Pianino Yamaha</t>
  </si>
  <si>
    <t>Zestaw nagłaśniający</t>
  </si>
  <si>
    <t>Odtwarzacz cd</t>
  </si>
  <si>
    <t>Korektor graficzny</t>
  </si>
  <si>
    <t>Plac Jana Pawła II 5, 78-300 Świdwin</t>
  </si>
  <si>
    <t>001175463</t>
  </si>
  <si>
    <t>3. Publiczna Szkoła Podstawowa nr 1 im. Orła Bialego Świdwin</t>
  </si>
  <si>
    <t>Budynek szkoły</t>
  </si>
  <si>
    <t>szkoła</t>
  </si>
  <si>
    <t>1997 (po remoncie)</t>
  </si>
  <si>
    <t>Plac Jana Pawła II 5 78-300 Świdwin</t>
  </si>
  <si>
    <t>cegła</t>
  </si>
  <si>
    <t>betonowe i drewniane</t>
  </si>
  <si>
    <t>drewno i blacha</t>
  </si>
  <si>
    <t>dobra</t>
  </si>
  <si>
    <t>bardzo dobra</t>
  </si>
  <si>
    <t>projektor BENQ</t>
  </si>
  <si>
    <t>projektor ViVitek</t>
  </si>
  <si>
    <t>laptop Toshiba 15,6"</t>
  </si>
  <si>
    <t>laptop Toshiba15,6"</t>
  </si>
  <si>
    <t>notebok ACER</t>
  </si>
  <si>
    <t>laptop DELL</t>
  </si>
  <si>
    <t>konsola IXBOX</t>
  </si>
  <si>
    <t>laptop ASUS</t>
  </si>
  <si>
    <t>tablica multimedialna</t>
  </si>
  <si>
    <t xml:space="preserve">Lp </t>
  </si>
  <si>
    <t>1  Urząd Miasta Świdwin</t>
  </si>
  <si>
    <t xml:space="preserve">2  Świdwiński Ośrodek Kultury </t>
  </si>
  <si>
    <t>3  Publiczna Szkoła Podstawowa nr 1 im  Orła Bialego Świdwin</t>
  </si>
  <si>
    <t>1  Urząd MiastaŚwidwin</t>
  </si>
  <si>
    <t>Publiczna Szkoła Podstawowa nr 1 im.Orła Białego Świdwin</t>
  </si>
  <si>
    <t xml:space="preserve">ul. Armii Krajowej 19, 78-300 Świdwin </t>
  </si>
  <si>
    <t>Nauczanie</t>
  </si>
  <si>
    <t>Budynek auli</t>
  </si>
  <si>
    <t>Budynek gospodarczy</t>
  </si>
  <si>
    <t>Magazyn</t>
  </si>
  <si>
    <t>Plac zabaw</t>
  </si>
  <si>
    <t>Rozrywka zabawa</t>
  </si>
  <si>
    <t>Ogrodzenie budynku szkoły</t>
  </si>
  <si>
    <t>zabezpieczenie terenu szkoły</t>
  </si>
  <si>
    <t>4. Publiczna Szkoła Podstawowa nr 2 w Świdwinie</t>
  </si>
  <si>
    <t>2 gaśnice proszkowe, czujka alarmowa</t>
  </si>
  <si>
    <t>Ogrodzenie</t>
  </si>
  <si>
    <t>ul. Armii Krajowej 19, 78-300 Świdwin</t>
  </si>
  <si>
    <t>cegła kratówka</t>
  </si>
  <si>
    <t>płyty żerań</t>
  </si>
  <si>
    <t>płyty, papa</t>
  </si>
  <si>
    <t>cegła pełna</t>
  </si>
  <si>
    <t>papa</t>
  </si>
  <si>
    <t>dobre</t>
  </si>
  <si>
    <t>w części</t>
  </si>
  <si>
    <t>ul. Szturmowców 1, 78-300 Świdwin</t>
  </si>
  <si>
    <t>szkoła podstawowa</t>
  </si>
  <si>
    <t>Blok sportowy</t>
  </si>
  <si>
    <t>Plac</t>
  </si>
  <si>
    <t>Pomnik Samolotu TS-11 ISKRA</t>
  </si>
  <si>
    <t xml:space="preserve">siatka stalowa na oknach </t>
  </si>
  <si>
    <t xml:space="preserve">nawieszchnia  żwirowa,dolna wartswa z kruszcu  gr. 15 cm , ogrodzony  płotem panelowym </t>
  </si>
  <si>
    <t xml:space="preserve">postument betonowy , a samolot  ISKRA umieszczony na stalowej rurze </t>
  </si>
  <si>
    <t xml:space="preserve">ul.Szturmowców 1, 78-300 Świdwin </t>
  </si>
  <si>
    <t xml:space="preserve">cegła kratkowa </t>
  </si>
  <si>
    <t xml:space="preserve">pustak ceramiczny </t>
  </si>
  <si>
    <t>płyta kanałowa żelbetonowa</t>
  </si>
  <si>
    <t>płyta żelbetonowa , pokrycie papą</t>
  </si>
  <si>
    <t xml:space="preserve">stropy żelbetonowe i ściany betonowe </t>
  </si>
  <si>
    <t>nie wystepuje</t>
  </si>
  <si>
    <t xml:space="preserve">dobra </t>
  </si>
  <si>
    <t>częściowo( 1/5)</t>
  </si>
  <si>
    <t>5  Publiczna Szkoła Podstawowa nr 3 w Świdwinie</t>
  </si>
  <si>
    <t>Tablica interaktywna MyBoard</t>
  </si>
  <si>
    <t>Miejski Ośrodek Pomocy Społecznej w Świdwinie</t>
  </si>
  <si>
    <t>ul. Podwale 2, 78-300 Świdwin</t>
  </si>
  <si>
    <t>003801580</t>
  </si>
  <si>
    <t>8899Z</t>
  </si>
  <si>
    <t>7. Miejski Ośrodek Pomocy Społecznej w Świdwinie</t>
  </si>
  <si>
    <t>Budynek administracji</t>
  </si>
  <si>
    <t>Warsztaty do zajęć</t>
  </si>
  <si>
    <t>Plac wokół budynku</t>
  </si>
  <si>
    <t>Plac wokół warsztatu</t>
  </si>
  <si>
    <t>biura</t>
  </si>
  <si>
    <t>pracownie</t>
  </si>
  <si>
    <t>gaśnice, kraty, dozór</t>
  </si>
  <si>
    <t>pustak</t>
  </si>
  <si>
    <t>półfabrykanty</t>
  </si>
  <si>
    <t>strop betonowy, papa</t>
  </si>
  <si>
    <t>stropy, papa</t>
  </si>
  <si>
    <t>7  Miejski Ośrodek Pomocy Społecznej w Świdwinie</t>
  </si>
  <si>
    <t>Komputer</t>
  </si>
  <si>
    <t>Komputer + drukarka</t>
  </si>
  <si>
    <t>ul. Drawska 30, 78-300 Świdwin</t>
  </si>
  <si>
    <t>8560Z</t>
  </si>
  <si>
    <t>Budynek Przedszkola Nr 1</t>
  </si>
  <si>
    <t>placówka oświatowa</t>
  </si>
  <si>
    <t>Ogrodzenie przedszkola</t>
  </si>
  <si>
    <t>Plac przedszkola</t>
  </si>
  <si>
    <t>Budynek Przedszkola Nr 2</t>
  </si>
  <si>
    <t>hydrant, alarm,okratowane okna i drzwi  w pomieszczeniach gdzie znajduje się sprzęt komputerowy.Sygnał alarmowy przekazywany jest do dyrektora przedszkola.</t>
  </si>
  <si>
    <t>gaśnice proszkowe - szt. 7, hydrant -szt. 3</t>
  </si>
  <si>
    <t>betonowo-kamienne</t>
  </si>
  <si>
    <t>drewniany,dwuspadowy</t>
  </si>
  <si>
    <t>płyty z konstrukcji drewnianej,ocieplenie 4 ścian</t>
  </si>
  <si>
    <t>betonowe-kamienne</t>
  </si>
  <si>
    <t>płaski, płytowy, papa</t>
  </si>
  <si>
    <t>dobry</t>
  </si>
  <si>
    <t>dardzo dobra</t>
  </si>
  <si>
    <t>Radiomagnetofon PHILIPS AZ-780 P1</t>
  </si>
  <si>
    <t>Laptop- Komputer LENOVO - P1</t>
  </si>
  <si>
    <t>Laptop- Komputer LENOVO- P1</t>
  </si>
  <si>
    <t>Dysk zewnętrzny - P1</t>
  </si>
  <si>
    <t>Laptop- Komputer LENOVO- P2</t>
  </si>
  <si>
    <t>ul. Kombatantów Polskich 6, 78-300 Świdwin</t>
  </si>
  <si>
    <t>331067686</t>
  </si>
  <si>
    <t>8531A</t>
  </si>
  <si>
    <t>Segment A</t>
  </si>
  <si>
    <t>Segment B</t>
  </si>
  <si>
    <t>Segment C</t>
  </si>
  <si>
    <t>Sala gimnastyczna</t>
  </si>
  <si>
    <t>Łącznik</t>
  </si>
  <si>
    <t>Izba Pamięci</t>
  </si>
  <si>
    <t>Drogi, place chodniki</t>
  </si>
  <si>
    <t>Ogrodzenia</t>
  </si>
  <si>
    <t>Oświetlenie zewnętrzne</t>
  </si>
  <si>
    <t>Platforma schodowa</t>
  </si>
  <si>
    <t>Kombatantów Polskich 6, 78-300 Świdwin</t>
  </si>
  <si>
    <t>żelbet</t>
  </si>
  <si>
    <t>żelbet,papa termozgrzewalna</t>
  </si>
  <si>
    <t>żelbet, papa termozgrzewalna</t>
  </si>
  <si>
    <t>Zestaw projekcyjny OPTOMA</t>
  </si>
  <si>
    <t>Telewizor SAMSUNG</t>
  </si>
  <si>
    <t>Komputer HP Cq 8300 ELITE (serwer)</t>
  </si>
  <si>
    <t>Zestaw Komputerowy</t>
  </si>
  <si>
    <t>Komputer klasy PC Intel Core 13</t>
  </si>
  <si>
    <t>Monitor 21,5</t>
  </si>
  <si>
    <t>Tablica interaktywna MYBOARD-84</t>
  </si>
  <si>
    <t>Monitor BENQ LCD 21,5</t>
  </si>
  <si>
    <t>Laptop LENOVO</t>
  </si>
  <si>
    <t>Laptop HP</t>
  </si>
  <si>
    <t>Notebook TOSHIBA</t>
  </si>
  <si>
    <t>Notebook SAMSUNG</t>
  </si>
  <si>
    <t>Notebook HP PAVILION</t>
  </si>
  <si>
    <t>Notebook LENOVO 585 WIN</t>
  </si>
  <si>
    <t>Notebook LENOVO G-700</t>
  </si>
  <si>
    <t>Notebook ACER AS</t>
  </si>
  <si>
    <t>Projektor VIVITEK D509</t>
  </si>
  <si>
    <t>Rzutnik multimedialny</t>
  </si>
  <si>
    <t>Rzutnik EPSON</t>
  </si>
  <si>
    <t>Projektor OPTIMA x 305ST</t>
  </si>
  <si>
    <t>Projektor VIVITEK D557W</t>
  </si>
  <si>
    <t>sześć gaśnic proszkowych, krata w  oknie dachowym, zamki w oknach typowe, sześć zamków patentowych w drzwiach</t>
  </si>
  <si>
    <t>ul. Niedziałkowskiego 17, 78-300 Świdwin</t>
  </si>
  <si>
    <t>672-00-05-980</t>
  </si>
  <si>
    <t>Insrument Yamaha</t>
  </si>
  <si>
    <t>Publiczna Szkoła Podstawowa nr 1 im. Orła Białego Świdwin</t>
  </si>
  <si>
    <t>gaśnice proszkowe 18szt hydranty 8 szt</t>
  </si>
  <si>
    <t>Uroczystości szkolne, apele</t>
  </si>
  <si>
    <t>1 gaśnica proszkowa</t>
  </si>
  <si>
    <t>Tablica Interaktywna</t>
  </si>
  <si>
    <t>Urządzenie Wielofunkcyjne LASER JET</t>
  </si>
  <si>
    <t>DrukarkaBROTHER DCP J315W</t>
  </si>
  <si>
    <t>Tablica Multimedialna</t>
  </si>
  <si>
    <t>Wideoprojektor</t>
  </si>
  <si>
    <t>Komputer Laptop SAMSUNG NP. 350V5C A04PL</t>
  </si>
  <si>
    <t>Aparat Fotograficzny</t>
  </si>
  <si>
    <t>Projektor BENQ MX 503</t>
  </si>
  <si>
    <t>Projektor OPTIMA X 305ST</t>
  </si>
  <si>
    <t>Laptop LENOWO B 585</t>
  </si>
  <si>
    <t>przęsła metalowe</t>
  </si>
  <si>
    <t>wyłożony polbrukiem</t>
  </si>
  <si>
    <t xml:space="preserve">ul. Drawska 30, 78-300 Świdwin </t>
  </si>
  <si>
    <t xml:space="preserve">ul. Sportowa 3, 78-300 Świdwin </t>
  </si>
  <si>
    <t>Laptop</t>
  </si>
  <si>
    <t>7 gaśnic proszkowych, 3 hydranty, 1 krata</t>
  </si>
  <si>
    <t>5 gaśnic proszkowych, 2 hydranty, 3 kraty</t>
  </si>
  <si>
    <t>1 hydrant, 7 krat</t>
  </si>
  <si>
    <t>L.p.</t>
  </si>
  <si>
    <t>X</t>
  </si>
  <si>
    <t>Miasto Świdwin</t>
  </si>
  <si>
    <t>672-20-03-749</t>
  </si>
  <si>
    <t>Ogrodzenie budynku</t>
  </si>
  <si>
    <t>O</t>
  </si>
  <si>
    <t>Liczba uczniów/ wychowanków</t>
  </si>
  <si>
    <t xml:space="preserve">tablica interaktywna </t>
  </si>
  <si>
    <t>Plac zabaw wraz z urządzeniami</t>
  </si>
  <si>
    <t>O*- wartość odtworzeniowa okeślona przez rzeczoznawce budowlanego</t>
  </si>
  <si>
    <t>O- wartość odtworzeniowa została ustalona na podstawie kalkulatora do szacowania wartości odtworzeniowych budynków opartego na Biuletynie Cen Obiektów Budowlanych SEKOCENBUD, który jest aktualizowany co kwartał przez rzeczoznawcę budowlanego na zlecenie firmy Maximus Broker Sp. z o.o.</t>
  </si>
  <si>
    <t>O*</t>
  </si>
  <si>
    <t>Multitablica Tracc</t>
  </si>
  <si>
    <t xml:space="preserve">Telewizor Samsung </t>
  </si>
  <si>
    <t>Odtwarzacz SONY</t>
  </si>
  <si>
    <t>Notebook HP</t>
  </si>
  <si>
    <t>Notebook Todshiba SAT</t>
  </si>
  <si>
    <t>Projektor Benq</t>
  </si>
  <si>
    <t>Odtwarzacz N:U-RAY</t>
  </si>
  <si>
    <t>Zasilacz Prądu- UPS</t>
  </si>
  <si>
    <t>laptop ASUS- 2szt</t>
  </si>
  <si>
    <t>Tabela nr 5</t>
  </si>
  <si>
    <t>Komputer HP Z400 Workstation</t>
  </si>
  <si>
    <t>Drukarka HP X576dw</t>
  </si>
  <si>
    <t>Dysk twardy WD Putple 3,5" 4TB</t>
  </si>
  <si>
    <t>Drukarka EPSON WORKFORCE PRO WP</t>
  </si>
  <si>
    <t>Serwer - Dell PowerEdge</t>
  </si>
  <si>
    <t>Komputer Elite 8000</t>
  </si>
  <si>
    <t>centrla telefoniczna Silican</t>
  </si>
  <si>
    <t>Monitor Dell P2214</t>
  </si>
  <si>
    <t>Telewizor Toshiba 48L3433DG</t>
  </si>
  <si>
    <t>Dodatkowa kamera Zamek, Nowomiejska, Osiedle</t>
  </si>
  <si>
    <t>Dodatkowe kamery światła Drawska</t>
  </si>
  <si>
    <t>Drukarka RICOH</t>
  </si>
  <si>
    <t>Kolumna aktywna</t>
  </si>
  <si>
    <t>Stagebox</t>
  </si>
  <si>
    <t>Konsoleta cyfrowa</t>
  </si>
  <si>
    <t>Klimatyzacja serwerowni</t>
  </si>
  <si>
    <t>komputer ACTIMA PRIME -4 szt.</t>
  </si>
  <si>
    <t>Monitor AOC LED 18,5- 4 szt.</t>
  </si>
  <si>
    <t>Monitor Samsung 19C150LED</t>
  </si>
  <si>
    <t>Projektor BENQ MS524</t>
  </si>
  <si>
    <t>Projektor BENQ MX 525</t>
  </si>
  <si>
    <t>projektor Optima x305ST-2szt.</t>
  </si>
  <si>
    <t>telewizor TOSHIBa-2 szt.</t>
  </si>
  <si>
    <t>Laptop Toshiba</t>
  </si>
  <si>
    <t>3.  Publiczna Szkoła Podstawowa nr 1 im  Orła Bialego Świdwin</t>
  </si>
  <si>
    <t>Notebook Asus</t>
  </si>
  <si>
    <t>15 gaśnic proszkowych; 1 gaśnica śniegowa; 3 hydranty; alarm całodobowy lokalny na terenie całego obiektu, monitoring</t>
  </si>
  <si>
    <t>Skocznia w dal o nawierzchni poliuretynowej</t>
  </si>
  <si>
    <t>Zajęcia W-F</t>
  </si>
  <si>
    <t>ogrodzenie</t>
  </si>
  <si>
    <t>Zestaw Multimdialny</t>
  </si>
  <si>
    <t>4 . Publiczna Szkoła Podstawowa nr 2 w Świdwinie</t>
  </si>
  <si>
    <t>Laptop Toshiba C55-A-1GJ2</t>
  </si>
  <si>
    <t>Rzutnik BENQ NIX 505</t>
  </si>
  <si>
    <t>Magnetofon</t>
  </si>
  <si>
    <t>Laptop Toshiba C55-A5172 138 GB</t>
  </si>
  <si>
    <t>Monitoring wewnętrzny, zewnętrzny</t>
  </si>
  <si>
    <t>Odtwarzacz PHILIPS DVD</t>
  </si>
  <si>
    <t xml:space="preserve">Kolumny głośnikowe </t>
  </si>
  <si>
    <t>Mikrofon MIPRO</t>
  </si>
  <si>
    <t>Mikrofon bezprzewodowy AKA</t>
  </si>
  <si>
    <t>Notebook LenoVo B585</t>
  </si>
  <si>
    <t>Projektor BENQ</t>
  </si>
  <si>
    <t>Drukarka</t>
  </si>
  <si>
    <t>Kserokopiarka P2</t>
  </si>
  <si>
    <t>Skocznia w dal</t>
  </si>
  <si>
    <t>Bieżnia</t>
  </si>
  <si>
    <t>Komputer DELL</t>
  </si>
  <si>
    <t>Komputer NTT ZKH-W907-NO1</t>
  </si>
  <si>
    <t>Monitor LG</t>
  </si>
  <si>
    <t>Telewizor SAMSUNG LED</t>
  </si>
  <si>
    <t>Kserokopiarka INKO 185</t>
  </si>
  <si>
    <t>Tablet</t>
  </si>
  <si>
    <t>Notebook LENOVO G510</t>
  </si>
  <si>
    <t>Notebook LENOVO G50-70</t>
  </si>
  <si>
    <t>Laptop Toshiba L-55 D</t>
  </si>
  <si>
    <t>wartość odtworzeniowa</t>
  </si>
  <si>
    <t xml:space="preserve">Środowiskowy Dom Samopomocy </t>
  </si>
  <si>
    <t>8810Z</t>
  </si>
  <si>
    <t>8. Środowiskowy Dom Samopomocy Społecznej</t>
  </si>
  <si>
    <t>Zestaw komputerowy z drukarką</t>
  </si>
  <si>
    <t>Środowiskowy Dom Samopomocy</t>
  </si>
  <si>
    <t>Lokalizacja (adres)</t>
  </si>
  <si>
    <t>Zabezpieczenia (znane zabezpieczenia p-poż i przeciw kradzieżowe)</t>
  </si>
  <si>
    <t>WYKAZ LOKALIZACJI, W KTÓRYCH PROWADZONA JEST DZIAŁALNOŚĆ ORAZ LOKALIZACJI, GDZIE ZNAJDUJE SIĘ MIENIE NALEŻĄCE DO JEDNOSTEK MIASTA ŚWIDWIN (nie wykazane w załączniku nr 1 - poniższy wykaz nie musi być pełnym wykazem lokalizacji)</t>
  </si>
  <si>
    <t>1. Środowiskowy Dom Samopomocy</t>
  </si>
  <si>
    <t>5. Publiczna Szkoła Podstawowa nr 3 w Świdwinie</t>
  </si>
  <si>
    <t>360423170</t>
  </si>
  <si>
    <t>Siłownia zewnętrzna</t>
  </si>
  <si>
    <t>Park Solidarności</t>
  </si>
  <si>
    <t>Budynek mieszkalny A.K. 20</t>
  </si>
  <si>
    <t>mieszkalny</t>
  </si>
  <si>
    <t>ul. Armii Krajowej 20, 78-300 Świdwin</t>
  </si>
  <si>
    <t>Budynek mieszkalny D.35</t>
  </si>
  <si>
    <t>ul. Drawska 35, 78-300 Świdwin</t>
  </si>
  <si>
    <t>Budynek mieszkalny D.49</t>
  </si>
  <si>
    <t>ul. Drawska 49, 78-300 Świdwin</t>
  </si>
  <si>
    <t>Budynek mieszkalny E.G. 1</t>
  </si>
  <si>
    <t>ul. Emilii Gierczak 1, 78-300 Świdwin</t>
  </si>
  <si>
    <t>Budynek mieszkalny E.G. 1A</t>
  </si>
  <si>
    <t>ul. Emilii Gierczak 1A,78-300 Świdwin</t>
  </si>
  <si>
    <t>Budynek mieszkalny K. 18</t>
  </si>
  <si>
    <t>ul. Kościuszki 18, 78-300 Świdwin</t>
  </si>
  <si>
    <t>Budynek mieszkalny K. 18A</t>
  </si>
  <si>
    <t>ul. Kościuszki 18A,78-300 Świdwin,</t>
  </si>
  <si>
    <t>Budynek mieszkalny N. 36</t>
  </si>
  <si>
    <t>ul. Nowomiejska 36, 78-300 Świdwin</t>
  </si>
  <si>
    <t>Budynek mieszkalny P. 16</t>
  </si>
  <si>
    <t>ul. Podgórna 16, 78-300 Świdwin</t>
  </si>
  <si>
    <t>Budynek mieszkalny Po. 8</t>
  </si>
  <si>
    <t>ul. Popiełuszki 8, 78-300 Świdwin</t>
  </si>
  <si>
    <t>Budynek mieszkalny P.4A</t>
  </si>
  <si>
    <t>ul. Poznańska 4A, 78-300 Świdwin</t>
  </si>
  <si>
    <t>Budynek mieszkalny P.4B</t>
  </si>
  <si>
    <t>ul. Poznańska 4B, 78-300 Świdwin</t>
  </si>
  <si>
    <t>n ie</t>
  </si>
  <si>
    <t>Budynek mieszkalny P.4C</t>
  </si>
  <si>
    <t>ul. Poznańska 4C, 78-300 Świdwin</t>
  </si>
  <si>
    <t>Budynek mieszkalny P.4D</t>
  </si>
  <si>
    <t>ul. Poznańska 4D,78-300 Świdwin</t>
  </si>
  <si>
    <t>Budynek mieszkalny P.4E</t>
  </si>
  <si>
    <t>ul. Poznańska 4E, 78-300 Świdwin</t>
  </si>
  <si>
    <t>Budynek mieszkalny S.3A</t>
  </si>
  <si>
    <t>ul. Spółdzielcza 3A, 78-300 Świdwin</t>
  </si>
  <si>
    <t>Budynek mieszkalny Sz.129</t>
  </si>
  <si>
    <t>ul. Szczecińska 129, 78-300 Świdwin</t>
  </si>
  <si>
    <t>Budynek mieszkalny W.P. 22A</t>
  </si>
  <si>
    <t>ul. Wojska Polskiego 22A,78-300 Świdwin</t>
  </si>
  <si>
    <t>Budynek mieszkalny W.P. 24A</t>
  </si>
  <si>
    <t>ul. Wojska Polskiego 24A, 78-300 Świdiwn</t>
  </si>
  <si>
    <t>Budynek mieszkalny G. 3</t>
  </si>
  <si>
    <t>ul. Gagarina 3, 78-300 Świdwin</t>
  </si>
  <si>
    <t>Lokal użytkowy K 959</t>
  </si>
  <si>
    <t>użytkowy</t>
  </si>
  <si>
    <t>ul. 3 Marca 3, 78-300 Świdwin</t>
  </si>
  <si>
    <t>Kubuś K 11319</t>
  </si>
  <si>
    <t>1 Maja 17, Świdwin</t>
  </si>
  <si>
    <t>Lokal K 2901</t>
  </si>
  <si>
    <t>Niedziałkowskiego, 78-300 Swidwin</t>
  </si>
  <si>
    <t>Lokal użytkowy</t>
  </si>
  <si>
    <t>Plac Lotników 3, 78-300 Swidwin</t>
  </si>
  <si>
    <t>Publiczne Przedszkole nr1 im. Kubusia Puchatka w Świdwinie</t>
  </si>
  <si>
    <t>331360328</t>
  </si>
  <si>
    <t>Publiczne Przedszkole nr 2 im. Pod Topolą w Świdwinie</t>
  </si>
  <si>
    <t>ul. Sportowa 3, 78-300 Świdwin</t>
  </si>
  <si>
    <t>331360334</t>
  </si>
  <si>
    <t>8. Publiczne Przedszkole nr 1 im. Kubusia Puchatka w Świdwinie</t>
  </si>
  <si>
    <t>9. Publiczne Przedszkole nr 2 im. Pod Topolą w Świdwinie</t>
  </si>
  <si>
    <t>9. Publiczne Przedszkole nr 1 im. Kubusia Puchatka w Świdwinie</t>
  </si>
  <si>
    <t>10. Publiczne Przedszkole nr 2 im. Pod Topolą w Świdwinie</t>
  </si>
  <si>
    <t>monitor LG LCD</t>
  </si>
  <si>
    <t>zestaw komputer TOSHIBA</t>
  </si>
  <si>
    <t>telewizor SamsungLED 3D</t>
  </si>
  <si>
    <t>Telewizor Panasonic LED"42</t>
  </si>
  <si>
    <t>Komputer Dell</t>
  </si>
  <si>
    <t>neotebook Lenowo B585</t>
  </si>
  <si>
    <t xml:space="preserve">laptop Toschiba </t>
  </si>
  <si>
    <t>laptop C55</t>
  </si>
  <si>
    <t>Laptop C55</t>
  </si>
  <si>
    <t>Laptop Toschiba 2 szt.</t>
  </si>
  <si>
    <t>Laptop Lenovo</t>
  </si>
  <si>
    <t>Laptop Lenovo-2 szt.</t>
  </si>
  <si>
    <t>Monitoring</t>
  </si>
  <si>
    <t>Drukarka hp</t>
  </si>
  <si>
    <t>Niszczarka</t>
  </si>
  <si>
    <t>Komputer + monitor</t>
  </si>
  <si>
    <t xml:space="preserve">kraty w oknach tylko w archiwum szkoły, czujniki alarmu </t>
  </si>
  <si>
    <t xml:space="preserve">wiązar żelbetonowy ,pokrycie dachowe papą </t>
  </si>
  <si>
    <t xml:space="preserve">Dysk przenośny </t>
  </si>
  <si>
    <t xml:space="preserve">Radiomagnetowfon PHILIPS </t>
  </si>
  <si>
    <t>Telewizor TV SAMSUNG</t>
  </si>
  <si>
    <t>Pralka INDESITI</t>
  </si>
  <si>
    <t>radiomagnetofon PHILIPS AZ 1834/12 z CD/MP3/USB-2 szt.</t>
  </si>
  <si>
    <t>ul.Szturmowców 1, 78-300 Świdwin</t>
  </si>
  <si>
    <t>Gaśnice, hydranty, monitoring,ochrona</t>
  </si>
  <si>
    <t>Laptop LENOWO</t>
  </si>
  <si>
    <t>Drukarka CANON</t>
  </si>
  <si>
    <t>Kopiarka Canon</t>
  </si>
  <si>
    <t>Projektor VIVITEK D557WH-EDU</t>
  </si>
  <si>
    <t>Rzutnik ACER X133PWH</t>
  </si>
  <si>
    <t>Notebook ASUS</t>
  </si>
  <si>
    <t>Mikrofon dynamiczny 2szt.</t>
  </si>
  <si>
    <t>Serwer Dell PE320</t>
  </si>
  <si>
    <t xml:space="preserve">Komputer </t>
  </si>
  <si>
    <t xml:space="preserve">komputer </t>
  </si>
  <si>
    <t xml:space="preserve">Laptop </t>
  </si>
  <si>
    <t>Elektroniczna Waga medyczna</t>
  </si>
  <si>
    <t>Zestaw multimedialny</t>
  </si>
  <si>
    <t>Radioodtwarzacz SONY</t>
  </si>
  <si>
    <t>Laptop LENOVO  THINK POD E540</t>
  </si>
  <si>
    <t>Radiomagnetofon SONY BOMBOX</t>
  </si>
  <si>
    <t xml:space="preserve">RadioodtwarzaczPHILIPS  </t>
  </si>
  <si>
    <t>Drukarka Urzadzenie  BROTHERDCP 1512E</t>
  </si>
  <si>
    <t xml:space="preserve">LaptopTOSHIBA  R50-B-11C </t>
  </si>
  <si>
    <t>Drukarka BROTHER DCP J100</t>
  </si>
  <si>
    <t>DrukarkaBROTHER DCP J100</t>
  </si>
  <si>
    <t>Drukarka HP LASER JET</t>
  </si>
  <si>
    <t>Projektor BENQ ms 524 dlp svga</t>
  </si>
  <si>
    <t>Laptop TOSHIBA R50-B-11C</t>
  </si>
  <si>
    <t>Plac zabaw przy ul. Szczecinskiej</t>
  </si>
  <si>
    <t>Plac zabaw Orlik</t>
  </si>
  <si>
    <t>Drukarka HP OfficeJet Pro X576DW</t>
  </si>
  <si>
    <t>UPS EATON 1500VA</t>
  </si>
  <si>
    <t>Serwer Dell R710 2x X5680</t>
  </si>
  <si>
    <t>O**- wartość odtworzeniowa określona przez Ubezpieczonego</t>
  </si>
  <si>
    <t>O**</t>
  </si>
  <si>
    <t>ul. Sportowa, Świdwin</t>
  </si>
  <si>
    <t xml:space="preserve">Ryzyka podlegające ubezpieczeniu w danym pojeździe </t>
  </si>
  <si>
    <t>Serwer LENOVO M91p</t>
  </si>
  <si>
    <t>Zestaw komputerowy LENOVO M91p (bez monitora)</t>
  </si>
  <si>
    <t>Laptop DELL M4500</t>
  </si>
  <si>
    <t>Monitoring CCTV</t>
  </si>
  <si>
    <t xml:space="preserve">Laptop  Lenovo B50-80- 10 szt.  </t>
  </si>
  <si>
    <t>odtwarzacz CD</t>
  </si>
  <si>
    <t>ul. Dobra 1, 78-300 Świdwin</t>
  </si>
  <si>
    <t>Fiat</t>
  </si>
  <si>
    <t>Ducato</t>
  </si>
  <si>
    <t>ZFA25000002094925</t>
  </si>
  <si>
    <t>ZSD28028</t>
  </si>
  <si>
    <t>29.12.2011</t>
  </si>
  <si>
    <t>placówka wychowania przedszkolnego</t>
  </si>
  <si>
    <t>Budżet</t>
  </si>
  <si>
    <t>czy budynek jest przeznaczony do rozbiórki? (TAK/NIE)</t>
  </si>
  <si>
    <t xml:space="preserve">Drukarka </t>
  </si>
  <si>
    <t>Nazwa maszyny (urządzenia)</t>
  </si>
  <si>
    <t>Numer seryjny</t>
  </si>
  <si>
    <t>Moc, wydajność, cinienie</t>
  </si>
  <si>
    <t>Producent</t>
  </si>
  <si>
    <t>Suma ubezpieczenia</t>
  </si>
  <si>
    <t xml:space="preserve">opis zabezpieczeń przed awarią (dodatkowe do wymaganych przepisami lub zaleceniami producenta)                 </t>
  </si>
  <si>
    <t>Czy maszyna (urządzenie) jest eksploatowana pod ziemią? (TAK/NIE)</t>
  </si>
  <si>
    <t>Miejsce ubezpieczenia (adres)</t>
  </si>
  <si>
    <t>Dźwig towarowy mały Q100 kg</t>
  </si>
  <si>
    <t>Nr fabryczny - 57883/1991                     Nr ewidencyjny - 3111000875</t>
  </si>
  <si>
    <t>100 kg</t>
  </si>
  <si>
    <t>ZUD Bolęcin</t>
  </si>
  <si>
    <t>uziemienie, zerowanie</t>
  </si>
  <si>
    <t>NIE</t>
  </si>
  <si>
    <t xml:space="preserve"> ul. Drawska 30, Świdwin</t>
  </si>
  <si>
    <t>1. Publiczne Przedszkole nr1 im. Kubusia Puchatka w Świdwinie</t>
  </si>
  <si>
    <t>Pomoc Społeczna bez zakwaterowania dla osób w podeszłym wieku i osób niepełnosprawnych</t>
  </si>
  <si>
    <t>9</t>
  </si>
  <si>
    <t>gaśnica proszkowa, gaśnica pianowa, dozór pracownika</t>
  </si>
  <si>
    <t>49</t>
  </si>
  <si>
    <t>Pomoc społeczna pozostała bez zakwaterowania</t>
  </si>
  <si>
    <t>komputer wraz z drukarką</t>
  </si>
  <si>
    <t>tak-towarowa</t>
  </si>
  <si>
    <t>dozór, gaśnice</t>
  </si>
  <si>
    <t>64</t>
  </si>
  <si>
    <t>9 gaśnic proszkowych, 6 hydrantów, 2 alarmy, 25 krat</t>
  </si>
  <si>
    <t>Publiczna Szkoła Podstawowa nr 4 im. Osadników Wojskowych w Świdwinie</t>
  </si>
  <si>
    <t>6. Publiczna Szkoła Podstawowa nr 4 im. Osadników Wojskowych w Świdwinie</t>
  </si>
  <si>
    <t>5 gaśnic proszkowe, 2 hydranty, 16 krat</t>
  </si>
  <si>
    <t>2 gaśnice, 2 hydranty, 19 krat</t>
  </si>
  <si>
    <t>Rzutnik VIVITEK</t>
  </si>
  <si>
    <t>Laptop DELL E6520</t>
  </si>
  <si>
    <t>Laptop DELL E5530</t>
  </si>
  <si>
    <t>szkolnictwo podstawowe</t>
  </si>
  <si>
    <t>31</t>
  </si>
  <si>
    <t>informacje o przeprowadzonych remontach i modernizacji budynków</t>
  </si>
  <si>
    <t xml:space="preserve">Trmomodernizacja budynku szkoły -    ( ocieplenie dachu, położenie nowej papy oraz zamontowanie nowych rynien  )na kwotę 180.121,87 zl wynkonana na dzień 28-12-2015r. </t>
  </si>
  <si>
    <t xml:space="preserve">Termomodernizacja Sali gimnastycznej  - ( ocieplenie dachu, położenie nowej papy oraz zamontowanie nowych rynien  ) na kwotę 86.180,18 zl wynkonana na dzień 28-12-2015r. </t>
  </si>
  <si>
    <t>laptop - Lenovo 110</t>
  </si>
  <si>
    <t>nauczanie</t>
  </si>
  <si>
    <t>61</t>
  </si>
  <si>
    <t>Radiowęzeł Szkolny</t>
  </si>
  <si>
    <t>Urządzenie Wielofunkcyjne BROTHER</t>
  </si>
  <si>
    <t>Monitor Philips LED</t>
  </si>
  <si>
    <t xml:space="preserve">Komputer Dell Vostro </t>
  </si>
  <si>
    <t>Monitor Asus 21,5 LED</t>
  </si>
  <si>
    <t>Monitor Philips</t>
  </si>
  <si>
    <t>Laptop ACER ASE</t>
  </si>
  <si>
    <t xml:space="preserve">Radioodtwarzacz Philips </t>
  </si>
  <si>
    <t xml:space="preserve">Projektor ACER </t>
  </si>
  <si>
    <t>Projektor BEBAQ MX 507</t>
  </si>
  <si>
    <t>Projektor BRNQ 507</t>
  </si>
  <si>
    <t>Laptop Lenowo WIN/PRO</t>
  </si>
  <si>
    <t>gimnazja</t>
  </si>
  <si>
    <t>05.09.2016r.zadaszenia nad wejściem do budynku - 2 szt  - 20.910,00; adaptacja szatni na świetlicę 19.09.2016r. - 16.700,00</t>
  </si>
  <si>
    <t>2011- remont Sali widowiskowej</t>
  </si>
  <si>
    <t>Notebook Lenovo</t>
  </si>
  <si>
    <t>komputer</t>
  </si>
  <si>
    <r>
      <t xml:space="preserve">Wykaz sprzętu elektronicznego </t>
    </r>
    <r>
      <rPr>
        <b/>
        <i/>
        <u val="single"/>
        <sz val="10"/>
        <rFont val="Arial"/>
        <family val="2"/>
      </rPr>
      <t>przenośnego</t>
    </r>
    <r>
      <rPr>
        <b/>
        <i/>
        <sz val="10"/>
        <rFont val="Arial"/>
        <family val="2"/>
      </rPr>
      <t xml:space="preserve"> </t>
    </r>
  </si>
  <si>
    <r>
      <t xml:space="preserve">Wykaz sprzętu elektronicznego </t>
    </r>
    <r>
      <rPr>
        <b/>
        <i/>
        <u val="single"/>
        <sz val="10"/>
        <rFont val="Arial"/>
        <family val="2"/>
      </rPr>
      <t>stacjonarnego</t>
    </r>
  </si>
  <si>
    <t>Rodzaj prowadzonej działalności (opisowo)</t>
  </si>
  <si>
    <t>ogrodzenie szkoły</t>
  </si>
  <si>
    <t>Plac utwardzony</t>
  </si>
  <si>
    <t>Urząd Miasta w Świdwinie</t>
  </si>
  <si>
    <t>Budynek Mieszkalnu Db. 1</t>
  </si>
  <si>
    <t>Drukarka HP LaserJet M1212 NFMFP</t>
  </si>
  <si>
    <t>Komputer Lenovo M58P</t>
  </si>
  <si>
    <t>Komputer HP Pro 3010</t>
  </si>
  <si>
    <t xml:space="preserve">Drukarka Epson </t>
  </si>
  <si>
    <t>Komputer HP</t>
  </si>
  <si>
    <t>Monitor AOC LED I2369VM 23"</t>
  </si>
  <si>
    <t>Monito Dell</t>
  </si>
  <si>
    <t>Komputer HP Elite 8000</t>
  </si>
  <si>
    <t>Komputer HP COMPAQ 8000 Elite</t>
  </si>
  <si>
    <t>Syrena alarmowa 4KW/MSA-3</t>
  </si>
  <si>
    <t>Syrena alarmowa3 KW</t>
  </si>
  <si>
    <t>Syrena alarmowa MSA-5 5,5KW</t>
  </si>
  <si>
    <t xml:space="preserve">Radiowe urządzenie sterujące syreną Russ </t>
  </si>
  <si>
    <t>Radiotelefon ALINCO DJ-1400</t>
  </si>
  <si>
    <t>Radiowa centrala Alarmowa  RCA 2300</t>
  </si>
  <si>
    <t>Radiowe Urządzenie włączajace RUW 2000</t>
  </si>
  <si>
    <t>Radiowe Urzadzenie strujące syreną RUSS</t>
  </si>
  <si>
    <t>Radiotelefon HYT TM-600</t>
  </si>
  <si>
    <t>Radiowy moduł transmisyjny RMT</t>
  </si>
  <si>
    <t>Urządzenie właczajace AM-6/RC5</t>
  </si>
  <si>
    <t>Zasilacz ZR-16/HYT</t>
  </si>
  <si>
    <t>Zestaw komputerowy HP DC 7900CMT</t>
  </si>
  <si>
    <t>Zestaw komputerowy HP DC 8200SFF</t>
  </si>
  <si>
    <t>Switch D-Link DES 1005D</t>
  </si>
  <si>
    <t>Szafa krasownicza</t>
  </si>
  <si>
    <t>UPS EATON 9130I 1500VA</t>
  </si>
  <si>
    <t>URZĄDZENIE UTM STORMSHIELD</t>
  </si>
  <si>
    <t>KOMPUTER DELL</t>
  </si>
  <si>
    <t>UPS EATON 9130I 1500 VA</t>
  </si>
  <si>
    <t>NOTEBOOK LENOVO V110</t>
  </si>
  <si>
    <t>Monitor  AOC LED</t>
  </si>
  <si>
    <t>DrukarkaFiskalna</t>
  </si>
  <si>
    <t>Serwer DELL R710</t>
  </si>
  <si>
    <t>DrukarkaHP X576DWN</t>
  </si>
  <si>
    <t>Komputer Notebook Lenovo V110</t>
  </si>
  <si>
    <t>Dodatkowe Łącza radiowe</t>
  </si>
  <si>
    <r>
      <t>Zielona Karta</t>
    </r>
    <r>
      <rPr>
        <sz val="10"/>
        <rFont val="Arial"/>
        <family val="2"/>
      </rPr>
      <t xml:space="preserve"> (kraj)</t>
    </r>
  </si>
  <si>
    <t>09.02.2018 09.02.2019 09.02.2020</t>
  </si>
  <si>
    <t>08.02.2019 08.02.2020 08.02.2021</t>
  </si>
  <si>
    <t>21.03.2018 21.03.2019 21.03.2020</t>
  </si>
  <si>
    <t>20.03.2019 20.03.2020 20.03.2021</t>
  </si>
  <si>
    <t>Radiomagnetofon</t>
  </si>
  <si>
    <t>4. Szkoła Podstawowa nr 2 w Świdwinie</t>
  </si>
  <si>
    <t>5. Publiczna Szkoła Podstawowa nr 4 im. Osadników Wojskowych w Świdwinie</t>
  </si>
  <si>
    <t>Tabela nr 7 - Wykaz maszyn i urządzeń do ubezpieczenia od uszkodzeń (od wszystkich ryzyk)</t>
  </si>
  <si>
    <t>Tabela nr 8</t>
  </si>
  <si>
    <t>Informacje o szkodach w ostatnich 3 latach</t>
  </si>
  <si>
    <t>Rok</t>
  </si>
  <si>
    <t>Liczba szkód</t>
  </si>
  <si>
    <t>Suma wypłaconych odszkodowań</t>
  </si>
  <si>
    <t>Krótki opis szkód</t>
  </si>
  <si>
    <t>ubezpieczenie mienia od ognia i innych zdarzeń losowych-dewastacja</t>
  </si>
  <si>
    <t>ubezpieczenie szyb od stłuczenia</t>
  </si>
  <si>
    <t>rezerwa</t>
  </si>
  <si>
    <t>Ubezpieczenie odpowiedzialności cywilnej zarządcy drogi-uszkodzenie mienia</t>
  </si>
  <si>
    <t>Ubezpieczenie odpowiedzialności cywilnej zarządcy drogi-uraz ciała</t>
  </si>
  <si>
    <t>Ubezpieczenie mienia od ognia i innych zdarzeń losowych- zalanie-peknięty wężyk</t>
  </si>
  <si>
    <t>Ubezpieczenie mienia od ognia i innych zdarzeń losowych-pożar</t>
  </si>
  <si>
    <t>RAZEM ROK 2016</t>
  </si>
  <si>
    <t>RAZEM ROK 2014</t>
  </si>
  <si>
    <t>ubezpieczenie sprzętu elektronicznego- przepięcie</t>
  </si>
  <si>
    <t>ubezpieczenie mienia od ognia i innych zdarzeń losowych- huragan</t>
  </si>
  <si>
    <t>ubezpieczenie mienia od kradzieży z włamaniem i rabunku- kradzież zwykła</t>
  </si>
  <si>
    <t>Ubezpieczenie odpowiedzialności cywilnej zarządcy drogi-uszkodzenie pojazdu</t>
  </si>
  <si>
    <t>ubezpieczenie odpowiedzialności cywilnej- uszkodzenie pojazdu podczas koszenia trawy</t>
  </si>
  <si>
    <t>RAZEM ROK 2015</t>
  </si>
  <si>
    <t>ubezpieczenie odpowiedzialności cywilnej-szkoda w mieniu pracownika</t>
  </si>
  <si>
    <t xml:space="preserve">ubezpieczenie odpowiedzialności cywilnej-uszkdzenie mienia </t>
  </si>
  <si>
    <t>RAZEM ROK 2017</t>
  </si>
  <si>
    <t>ŁACZNIE 2014-2017</t>
  </si>
  <si>
    <t>od 01.06.2014r.- do 31.12.2014</t>
  </si>
  <si>
    <t>ROK 2015</t>
  </si>
  <si>
    <t>ROK 2016</t>
  </si>
  <si>
    <t>ROK 2017</t>
  </si>
  <si>
    <t>Tabela nr 6- szkodowość Miasta Świdwin</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</si>
</sst>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 numFmtId="169" formatCode="[$-415]d\ mmmm\ yyyy"/>
    <numFmt numFmtId="170" formatCode="#,##0.00\ _z_ł"/>
    <numFmt numFmtId="171" formatCode="yyyy/mm/dd;@"/>
    <numFmt numFmtId="172" formatCode="#,##0.00_ ;\-#,##0.00\ "/>
    <numFmt numFmtId="173" formatCode="#,##0.00\ [$zł-415];[Red]\-#,##0.00\ [$zł-415]"/>
    <numFmt numFmtId="174" formatCode="dd/mm/yy"/>
    <numFmt numFmtId="175" formatCode="0.00_ ;[Red]\-0.00\ "/>
    <numFmt numFmtId="176" formatCode="00\-000"/>
    <numFmt numFmtId="177" formatCode="#,##0\ &quot;zł&quot;"/>
    <numFmt numFmtId="178" formatCode="\ #,##0.00&quot; zł &quot;;\-#,##0.00&quot; zł &quot;;&quot; -&quot;#&quot; zł &quot;;@\ "/>
    <numFmt numFmtId="179" formatCode="_-* #,##0.00&quot; zł&quot;_-;\-* #,##0.00&quot; zł&quot;_-;_-* \-??&quot; zł&quot;_-;_-@_-"/>
    <numFmt numFmtId="180" formatCode="#,##0.00&quot; zł &quot;;\-#,##0.00&quot; zł &quot;;&quot; -&quot;#&quot; zł &quot;;@\ "/>
    <numFmt numFmtId="181" formatCode="d/mm/yyyy"/>
    <numFmt numFmtId="182" formatCode="_-* #,##0.00\ [$zł-415]_-;\-* #,##0.00\ [$zł-415]_-;_-* &quot;-&quot;??\ [$zł-415]_-;_-@_-"/>
    <numFmt numFmtId="183" formatCode="#,##0.00&quot; zł&quot;"/>
    <numFmt numFmtId="184" formatCode="yyyy"/>
  </numFmts>
  <fonts count="63">
    <font>
      <sz val="10"/>
      <name val="Arial"/>
      <family val="0"/>
    </font>
    <font>
      <b/>
      <sz val="10"/>
      <name val="Arial"/>
      <family val="2"/>
    </font>
    <font>
      <u val="single"/>
      <sz val="10"/>
      <color indexed="12"/>
      <name val="Arial"/>
      <family val="2"/>
    </font>
    <font>
      <u val="single"/>
      <sz val="10"/>
      <color indexed="36"/>
      <name val="Arial"/>
      <family val="2"/>
    </font>
    <font>
      <b/>
      <i/>
      <sz val="10"/>
      <name val="Arial"/>
      <family val="2"/>
    </font>
    <font>
      <sz val="8"/>
      <name val="Tahoma"/>
      <family val="2"/>
    </font>
    <font>
      <b/>
      <sz val="8"/>
      <name val="Tahoma"/>
      <family val="2"/>
    </font>
    <font>
      <i/>
      <sz val="10"/>
      <name val="Arial"/>
      <family val="2"/>
    </font>
    <font>
      <sz val="8"/>
      <name val="Arial"/>
      <family val="2"/>
    </font>
    <font>
      <sz val="10"/>
      <name val="Arial CE"/>
      <family val="0"/>
    </font>
    <font>
      <b/>
      <sz val="9"/>
      <name val="Arial"/>
      <family val="2"/>
    </font>
    <font>
      <b/>
      <sz val="10"/>
      <color indexed="60"/>
      <name val="Arial"/>
      <family val="2"/>
    </font>
    <font>
      <sz val="11"/>
      <name val="Arial"/>
      <family val="2"/>
    </font>
    <font>
      <b/>
      <sz val="10"/>
      <name val="Arial CE"/>
      <family val="0"/>
    </font>
    <font>
      <sz val="9"/>
      <name val="Arial"/>
      <family val="2"/>
    </font>
    <font>
      <b/>
      <sz val="12"/>
      <name val="Arial"/>
      <family val="2"/>
    </font>
    <font>
      <b/>
      <sz val="11"/>
      <name val="Arial"/>
      <family val="2"/>
    </font>
    <font>
      <b/>
      <sz val="13"/>
      <name val="Arial"/>
      <family val="2"/>
    </font>
    <font>
      <b/>
      <sz val="14"/>
      <name val="Times New Roman"/>
      <family val="1"/>
    </font>
    <font>
      <b/>
      <i/>
      <sz val="11"/>
      <name val="Arial"/>
      <family val="2"/>
    </font>
    <font>
      <b/>
      <i/>
      <u val="single"/>
      <sz val="10"/>
      <name val="Arial"/>
      <family val="2"/>
    </font>
    <font>
      <b/>
      <sz val="14"/>
      <name val="Arial"/>
      <family val="2"/>
    </font>
    <font>
      <b/>
      <i/>
      <sz val="12"/>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Arial"/>
      <family val="2"/>
    </font>
    <font>
      <b/>
      <sz val="10"/>
      <color indexed="10"/>
      <name val="Arial"/>
      <family val="2"/>
    </font>
    <font>
      <sz val="11"/>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Arial"/>
      <family val="2"/>
    </font>
    <font>
      <b/>
      <sz val="10"/>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51"/>
        <bgColor indexed="64"/>
      </patternFill>
    </fill>
    <fill>
      <patternFill patternType="solid">
        <fgColor theme="0" tint="-0.3499799966812134"/>
        <bgColor indexed="64"/>
      </patternFill>
    </fill>
    <fill>
      <patternFill patternType="solid">
        <fgColor rgb="FFFFFF00"/>
        <bgColor indexed="64"/>
      </patternFill>
    </fill>
    <fill>
      <patternFill patternType="solid">
        <fgColor indexed="13"/>
        <bgColor indexed="64"/>
      </patternFill>
    </fill>
    <fill>
      <patternFill patternType="solid">
        <fgColor theme="0" tint="-0.1499900072813034"/>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medium"/>
      <right style="thin"/>
      <top style="thin"/>
      <bottom>
        <color indexed="63"/>
      </bottom>
    </border>
    <border>
      <left style="medium"/>
      <right style="thin"/>
      <top>
        <color indexed="63"/>
      </top>
      <bottom style="thin"/>
    </border>
    <border>
      <left style="thin"/>
      <right style="medium"/>
      <top>
        <color indexed="63"/>
      </top>
      <bottom style="medium"/>
    </border>
    <border>
      <left style="thin"/>
      <right style="medium"/>
      <top style="thin"/>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thin">
        <color indexed="8"/>
      </right>
      <top>
        <color indexed="63"/>
      </top>
      <bottom>
        <color indexed="63"/>
      </bottom>
    </border>
    <border>
      <left style="thin">
        <color indexed="8"/>
      </left>
      <right style="medium"/>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style="medium"/>
    </border>
    <border>
      <left style="thin"/>
      <right>
        <color indexed="63"/>
      </right>
      <top style="medium"/>
      <bottom style="medium"/>
    </border>
    <border>
      <left style="thin"/>
      <right>
        <color indexed="63"/>
      </right>
      <top style="thin"/>
      <bottom style="thin"/>
    </border>
    <border>
      <left style="thin"/>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9" fillId="0" borderId="0">
      <alignment/>
      <protection/>
    </xf>
    <xf numFmtId="0" fontId="0" fillId="0" borderId="0">
      <alignment/>
      <protection/>
    </xf>
    <xf numFmtId="0" fontId="0" fillId="0" borderId="0">
      <alignment/>
      <protection/>
    </xf>
    <xf numFmtId="0" fontId="54"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9" fillId="32" borderId="0" applyNumberFormat="0" applyBorder="0" applyAlignment="0" applyProtection="0"/>
  </cellStyleXfs>
  <cellXfs count="496">
    <xf numFmtId="0" fontId="0" fillId="0" borderId="0" xfId="0" applyAlignment="1">
      <alignment/>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ill="1" applyAlignment="1">
      <alignment/>
    </xf>
    <xf numFmtId="170" fontId="0" fillId="0" borderId="0" xfId="0" applyNumberFormat="1" applyFont="1" applyFill="1" applyAlignment="1">
      <alignment horizontal="center" vertical="center" wrapText="1"/>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1" fillId="0" borderId="0" xfId="0" applyFont="1" applyAlignment="1">
      <alignment/>
    </xf>
    <xf numFmtId="0" fontId="0" fillId="0" borderId="0" xfId="0" applyFont="1" applyAlignment="1">
      <alignment wrapText="1"/>
    </xf>
    <xf numFmtId="0" fontId="0" fillId="0" borderId="0" xfId="0" applyFont="1" applyAlignment="1">
      <alignment horizontal="center" wrapText="1"/>
    </xf>
    <xf numFmtId="168" fontId="0" fillId="0" borderId="0" xfId="0" applyNumberFormat="1" applyFont="1" applyAlignment="1">
      <alignment horizontal="right"/>
    </xf>
    <xf numFmtId="168" fontId="7" fillId="0" borderId="0" xfId="0" applyNumberFormat="1" applyFont="1" applyAlignment="1">
      <alignment horizontal="center"/>
    </xf>
    <xf numFmtId="168" fontId="0" fillId="0" borderId="0" xfId="0" applyNumberFormat="1" applyFont="1" applyAlignment="1">
      <alignment horizontal="right" wrapText="1"/>
    </xf>
    <xf numFmtId="168" fontId="0" fillId="0" borderId="0" xfId="0" applyNumberFormat="1" applyAlignment="1">
      <alignment/>
    </xf>
    <xf numFmtId="168" fontId="0" fillId="0" borderId="0" xfId="0" applyNumberFormat="1" applyFill="1" applyAlignment="1">
      <alignment/>
    </xf>
    <xf numFmtId="0" fontId="0" fillId="0" borderId="0" xfId="0" applyAlignment="1">
      <alignment horizontal="center"/>
    </xf>
    <xf numFmtId="0" fontId="0" fillId="0" borderId="0" xfId="0" applyNumberFormat="1" applyFont="1" applyAlignment="1">
      <alignment/>
    </xf>
    <xf numFmtId="0" fontId="60" fillId="0" borderId="0" xfId="0" applyFont="1" applyFill="1" applyAlignment="1">
      <alignment/>
    </xf>
    <xf numFmtId="0" fontId="60" fillId="0" borderId="0" xfId="0" applyFont="1" applyAlignment="1">
      <alignment horizontal="center"/>
    </xf>
    <xf numFmtId="0" fontId="60" fillId="0" borderId="0" xfId="0" applyFont="1" applyAlignment="1">
      <alignment/>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168" fontId="1" fillId="0" borderId="11" xfId="0" applyNumberFormat="1" applyFont="1" applyFill="1" applyBorder="1" applyAlignment="1">
      <alignment horizontal="right" vertical="center" wrapText="1"/>
    </xf>
    <xf numFmtId="168" fontId="4" fillId="0" borderId="11" xfId="0" applyNumberFormat="1" applyFont="1" applyFill="1" applyBorder="1" applyAlignment="1">
      <alignment horizontal="center" vertical="center" wrapText="1"/>
    </xf>
    <xf numFmtId="0" fontId="0" fillId="0" borderId="11" xfId="0" applyNumberFormat="1" applyFont="1" applyFill="1" applyBorder="1" applyAlignment="1">
      <alignment vertical="center" wrapText="1"/>
    </xf>
    <xf numFmtId="0" fontId="0" fillId="0" borderId="11" xfId="0" applyFont="1" applyFill="1" applyBorder="1" applyAlignment="1">
      <alignment/>
    </xf>
    <xf numFmtId="0" fontId="0" fillId="0" borderId="16" xfId="0" applyFont="1" applyFill="1" applyBorder="1" applyAlignment="1">
      <alignment/>
    </xf>
    <xf numFmtId="0" fontId="0" fillId="0" borderId="12" xfId="0" applyFont="1" applyFill="1" applyBorder="1" applyAlignment="1">
      <alignment horizontal="center" vertical="center" wrapText="1"/>
    </xf>
    <xf numFmtId="0" fontId="0" fillId="0" borderId="13" xfId="0" applyFont="1" applyFill="1" applyBorder="1" applyAlignment="1">
      <alignment vertical="center" wrapText="1"/>
    </xf>
    <xf numFmtId="44" fontId="0" fillId="0" borderId="17" xfId="63" applyFont="1" applyFill="1" applyBorder="1" applyAlignment="1">
      <alignment horizontal="right" vertical="center" wrapText="1"/>
    </xf>
    <xf numFmtId="0" fontId="0" fillId="0" borderId="18" xfId="0" applyFont="1" applyFill="1" applyBorder="1" applyAlignment="1">
      <alignment horizontal="center" vertical="center" wrapText="1"/>
    </xf>
    <xf numFmtId="44" fontId="0" fillId="0" borderId="19" xfId="63" applyFont="1" applyFill="1" applyBorder="1" applyAlignment="1">
      <alignment horizontal="right"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vertical="center" wrapText="1"/>
    </xf>
    <xf numFmtId="0" fontId="0" fillId="0" borderId="24" xfId="0" applyFont="1" applyFill="1" applyBorder="1" applyAlignment="1">
      <alignment horizontal="center" vertical="center" wrapText="1"/>
    </xf>
    <xf numFmtId="44" fontId="0" fillId="0" borderId="25" xfId="63"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1" xfId="0" applyFont="1" applyFill="1" applyBorder="1" applyAlignment="1">
      <alignment vertical="center" wrapText="1"/>
    </xf>
    <xf numFmtId="0" fontId="0" fillId="0" borderId="11" xfId="0" applyFont="1" applyFill="1" applyBorder="1" applyAlignment="1">
      <alignment horizontal="center" vertical="center" wrapText="1"/>
    </xf>
    <xf numFmtId="44" fontId="1" fillId="0" borderId="16" xfId="63" applyFont="1" applyFill="1" applyBorder="1" applyAlignment="1">
      <alignment horizontal="right" vertical="center" wrapText="1"/>
    </xf>
    <xf numFmtId="0" fontId="0" fillId="0" borderId="13" xfId="0" applyFont="1" applyFill="1" applyBorder="1" applyAlignment="1">
      <alignment horizontal="center" vertical="center"/>
    </xf>
    <xf numFmtId="49" fontId="0" fillId="0" borderId="13" xfId="0" applyNumberFormat="1" applyFont="1" applyFill="1" applyBorder="1" applyAlignment="1">
      <alignment horizontal="center" vertical="center"/>
    </xf>
    <xf numFmtId="0" fontId="0" fillId="0" borderId="26" xfId="0" applyFont="1" applyFill="1" applyBorder="1" applyAlignment="1">
      <alignment vertical="center" wrapText="1"/>
    </xf>
    <xf numFmtId="0" fontId="0" fillId="0" borderId="26" xfId="0" applyFont="1" applyFill="1" applyBorder="1" applyAlignment="1">
      <alignment horizontal="center" vertical="center" wrapText="1"/>
    </xf>
    <xf numFmtId="168" fontId="0" fillId="0" borderId="26" xfId="0" applyNumberFormat="1" applyFont="1" applyFill="1" applyBorder="1" applyAlignment="1">
      <alignment horizontal="center" vertical="center" wrapText="1"/>
    </xf>
    <xf numFmtId="44" fontId="0" fillId="0" borderId="26" xfId="63" applyFont="1" applyFill="1" applyBorder="1" applyAlignment="1">
      <alignment vertical="center" wrapText="1"/>
    </xf>
    <xf numFmtId="4" fontId="0" fillId="0" borderId="26" xfId="0" applyNumberFormat="1" applyFont="1" applyFill="1" applyBorder="1" applyAlignment="1">
      <alignment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168" fontId="0" fillId="0" borderId="13" xfId="0" applyNumberFormat="1" applyFont="1" applyFill="1" applyBorder="1" applyAlignment="1">
      <alignment horizontal="center" vertical="center" wrapText="1"/>
    </xf>
    <xf numFmtId="44" fontId="0" fillId="0" borderId="13" xfId="63" applyFont="1" applyFill="1" applyBorder="1" applyAlignment="1">
      <alignment vertical="center" wrapText="1"/>
    </xf>
    <xf numFmtId="0" fontId="0" fillId="0" borderId="13" xfId="0" applyFont="1" applyFill="1" applyBorder="1" applyAlignment="1">
      <alignment horizontal="center"/>
    </xf>
    <xf numFmtId="0" fontId="0" fillId="0" borderId="26" xfId="0" applyFont="1" applyFill="1" applyBorder="1" applyAlignment="1">
      <alignment/>
    </xf>
    <xf numFmtId="0" fontId="0" fillId="0" borderId="28" xfId="0" applyFont="1" applyFill="1" applyBorder="1" applyAlignment="1">
      <alignment vertical="center" wrapText="1"/>
    </xf>
    <xf numFmtId="0" fontId="0" fillId="0" borderId="28" xfId="0" applyFont="1" applyFill="1" applyBorder="1" applyAlignment="1">
      <alignment horizontal="center" vertical="center" wrapText="1"/>
    </xf>
    <xf numFmtId="168" fontId="0" fillId="0" borderId="28" xfId="0" applyNumberFormat="1" applyFont="1" applyFill="1" applyBorder="1" applyAlignment="1">
      <alignment horizontal="center" vertical="center" wrapText="1"/>
    </xf>
    <xf numFmtId="44" fontId="0" fillId="0" borderId="28" xfId="63" applyFont="1" applyFill="1" applyBorder="1" applyAlignment="1">
      <alignment vertical="center" wrapText="1"/>
    </xf>
    <xf numFmtId="0" fontId="0" fillId="0" borderId="28" xfId="0" applyFont="1" applyFill="1" applyBorder="1" applyAlignment="1">
      <alignment/>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8" xfId="0" applyFont="1" applyFill="1" applyBorder="1" applyAlignment="1">
      <alignment horizontal="center" vertical="center"/>
    </xf>
    <xf numFmtId="44" fontId="1" fillId="0" borderId="11" xfId="63" applyFont="1" applyFill="1" applyBorder="1" applyAlignment="1">
      <alignment/>
    </xf>
    <xf numFmtId="0" fontId="0" fillId="0" borderId="18" xfId="0" applyFont="1" applyFill="1" applyBorder="1" applyAlignment="1">
      <alignment vertical="center" wrapText="1"/>
    </xf>
    <xf numFmtId="44" fontId="0" fillId="0" borderId="17" xfId="63" applyFont="1" applyFill="1" applyBorder="1" applyAlignment="1">
      <alignment vertical="center" wrapText="1"/>
    </xf>
    <xf numFmtId="0" fontId="1" fillId="0" borderId="22" xfId="0" applyFont="1" applyFill="1" applyBorder="1" applyAlignment="1">
      <alignment vertical="center" wrapText="1"/>
    </xf>
    <xf numFmtId="168" fontId="1" fillId="0" borderId="31" xfId="0" applyNumberFormat="1" applyFont="1" applyFill="1" applyBorder="1" applyAlignment="1">
      <alignment horizontal="right" vertical="center" wrapText="1"/>
    </xf>
    <xf numFmtId="49" fontId="0" fillId="0" borderId="13" xfId="0" applyNumberFormat="1" applyFont="1" applyFill="1" applyBorder="1" applyAlignment="1">
      <alignment horizontal="center" vertical="center" wrapText="1"/>
    </xf>
    <xf numFmtId="0" fontId="0" fillId="0" borderId="13" xfId="0" applyFont="1" applyFill="1" applyBorder="1" applyAlignment="1">
      <alignment vertical="top" wrapText="1"/>
    </xf>
    <xf numFmtId="0" fontId="0" fillId="0" borderId="13" xfId="0" applyFont="1" applyFill="1" applyBorder="1" applyAlignment="1">
      <alignment horizontal="center" vertical="top" wrapText="1"/>
    </xf>
    <xf numFmtId="44" fontId="0" fillId="0" borderId="13" xfId="63" applyFont="1" applyFill="1" applyBorder="1" applyAlignment="1">
      <alignment horizontal="right" vertical="center" wrapText="1"/>
    </xf>
    <xf numFmtId="168" fontId="60" fillId="0" borderId="0" xfId="0" applyNumberFormat="1" applyFont="1" applyFill="1" applyAlignment="1">
      <alignment/>
    </xf>
    <xf numFmtId="44" fontId="60" fillId="0" borderId="0" xfId="63" applyFont="1" applyAlignment="1">
      <alignment/>
    </xf>
    <xf numFmtId="0" fontId="60" fillId="0" borderId="0" xfId="0" applyFont="1" applyAlignment="1">
      <alignment wrapText="1"/>
    </xf>
    <xf numFmtId="0" fontId="60" fillId="0" borderId="0" xfId="0" applyFont="1" applyAlignment="1">
      <alignment horizontal="center" wrapText="1"/>
    </xf>
    <xf numFmtId="168" fontId="60" fillId="0" borderId="0" xfId="0" applyNumberFormat="1" applyFont="1" applyAlignment="1">
      <alignment horizontal="right" wrapText="1"/>
    </xf>
    <xf numFmtId="168" fontId="0" fillId="0" borderId="13" xfId="0" applyNumberFormat="1" applyFont="1" applyFill="1" applyBorder="1" applyAlignment="1">
      <alignment horizontal="right" vertical="center" wrapText="1"/>
    </xf>
    <xf numFmtId="0" fontId="0" fillId="0" borderId="28" xfId="0" applyFont="1" applyFill="1" applyBorder="1" applyAlignment="1">
      <alignment horizontal="center"/>
    </xf>
    <xf numFmtId="44" fontId="1" fillId="0" borderId="31" xfId="63" applyFont="1" applyFill="1" applyBorder="1" applyAlignment="1">
      <alignment horizontal="right" vertical="center" wrapText="1"/>
    </xf>
    <xf numFmtId="0" fontId="12" fillId="0" borderId="12" xfId="0" applyFont="1" applyFill="1" applyBorder="1" applyAlignment="1">
      <alignment horizontal="center" vertical="center" wrapText="1"/>
    </xf>
    <xf numFmtId="0" fontId="9" fillId="0" borderId="22" xfId="0" applyFont="1" applyBorder="1" applyAlignment="1">
      <alignment horizontal="center" vertical="center"/>
    </xf>
    <xf numFmtId="168" fontId="13" fillId="0" borderId="31" xfId="0" applyNumberFormat="1" applyFont="1" applyBorder="1" applyAlignment="1">
      <alignment horizontal="right" vertical="center" wrapText="1"/>
    </xf>
    <xf numFmtId="0" fontId="1" fillId="0" borderId="0" xfId="0" applyFont="1" applyFill="1" applyAlignment="1">
      <alignment/>
    </xf>
    <xf numFmtId="49" fontId="0" fillId="0" borderId="13" xfId="0" applyNumberFormat="1" applyFont="1" applyFill="1" applyBorder="1" applyAlignment="1" quotePrefix="1">
      <alignment horizontal="center" vertical="center"/>
    </xf>
    <xf numFmtId="0" fontId="14" fillId="0" borderId="26" xfId="0" applyNumberFormat="1" applyFont="1" applyFill="1" applyBorder="1" applyAlignment="1">
      <alignment horizontal="center" vertical="center" wrapText="1"/>
    </xf>
    <xf numFmtId="0" fontId="0" fillId="0" borderId="26" xfId="0" applyFont="1" applyFill="1" applyBorder="1" applyAlignment="1">
      <alignment horizontal="left" vertical="center"/>
    </xf>
    <xf numFmtId="0" fontId="14" fillId="0" borderId="13" xfId="0" applyNumberFormat="1" applyFont="1" applyFill="1" applyBorder="1" applyAlignment="1">
      <alignment horizontal="center" vertical="center" wrapText="1"/>
    </xf>
    <xf numFmtId="0" fontId="14" fillId="0" borderId="28" xfId="0" applyNumberFormat="1" applyFont="1" applyFill="1" applyBorder="1" applyAlignment="1">
      <alignment horizontal="center" vertical="center" wrapText="1"/>
    </xf>
    <xf numFmtId="0" fontId="0" fillId="0" borderId="24" xfId="0" applyFont="1" applyFill="1" applyBorder="1" applyAlignment="1">
      <alignment vertical="top" wrapText="1"/>
    </xf>
    <xf numFmtId="0" fontId="0" fillId="0" borderId="24" xfId="0" applyFont="1" applyFill="1" applyBorder="1" applyAlignment="1">
      <alignment horizontal="center" vertical="top" wrapText="1"/>
    </xf>
    <xf numFmtId="168" fontId="0" fillId="0" borderId="25" xfId="0" applyNumberFormat="1" applyFont="1" applyFill="1" applyBorder="1" applyAlignment="1">
      <alignment horizontal="right" vertical="center" wrapText="1"/>
    </xf>
    <xf numFmtId="168" fontId="0" fillId="0" borderId="17" xfId="0" applyNumberFormat="1" applyFont="1" applyFill="1" applyBorder="1" applyAlignment="1">
      <alignment horizontal="right" vertical="center" wrapText="1"/>
    </xf>
    <xf numFmtId="0" fontId="0" fillId="0" borderId="12" xfId="0" applyFont="1" applyFill="1" applyBorder="1" applyAlignment="1">
      <alignment horizontal="center" vertical="top" wrapText="1"/>
    </xf>
    <xf numFmtId="0" fontId="0" fillId="0" borderId="13" xfId="0" applyFont="1" applyFill="1" applyBorder="1" applyAlignment="1">
      <alignment horizontal="left" vertical="top" wrapText="1"/>
    </xf>
    <xf numFmtId="0" fontId="9" fillId="0" borderId="13" xfId="0" applyFont="1" applyFill="1" applyBorder="1" applyAlignment="1">
      <alignment horizontal="center" vertical="center"/>
    </xf>
    <xf numFmtId="168" fontId="9" fillId="0" borderId="17" xfId="0" applyNumberFormat="1" applyFont="1" applyFill="1" applyBorder="1" applyAlignment="1">
      <alignment horizontal="right" vertical="center" wrapText="1"/>
    </xf>
    <xf numFmtId="0" fontId="9" fillId="0" borderId="11" xfId="0" applyFont="1" applyBorder="1" applyAlignment="1">
      <alignment horizontal="center" vertical="center"/>
    </xf>
    <xf numFmtId="168" fontId="13" fillId="0" borderId="16" xfId="0" applyNumberFormat="1" applyFont="1" applyBorder="1" applyAlignment="1">
      <alignment horizontal="right" vertical="center" wrapText="1"/>
    </xf>
    <xf numFmtId="0" fontId="4" fillId="0" borderId="0" xfId="0" applyFont="1" applyFill="1" applyAlignment="1">
      <alignment horizontal="right"/>
    </xf>
    <xf numFmtId="0" fontId="15" fillId="0" borderId="0" xfId="0" applyFont="1" applyAlignment="1">
      <alignment horizontal="center" wrapText="1"/>
    </xf>
    <xf numFmtId="0" fontId="16" fillId="0" borderId="0" xfId="0" applyFont="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0" fillId="0" borderId="16"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xf>
    <xf numFmtId="0" fontId="0" fillId="0" borderId="16" xfId="0" applyFont="1" applyBorder="1" applyAlignment="1">
      <alignment horizontal="center" vertical="center" wrapText="1"/>
    </xf>
    <xf numFmtId="0" fontId="12" fillId="0" borderId="30" xfId="0" applyFont="1" applyFill="1" applyBorder="1" applyAlignment="1">
      <alignment horizontal="center" vertical="center" wrapText="1"/>
    </xf>
    <xf numFmtId="0" fontId="0" fillId="0" borderId="17" xfId="0" applyFont="1" applyFill="1" applyBorder="1" applyAlignment="1">
      <alignment horizontal="center"/>
    </xf>
    <xf numFmtId="0" fontId="12" fillId="0" borderId="29" xfId="0" applyFont="1" applyFill="1" applyBorder="1" applyAlignment="1">
      <alignment horizontal="center" vertical="center" wrapText="1"/>
    </xf>
    <xf numFmtId="0" fontId="0" fillId="0" borderId="32" xfId="0" applyFont="1" applyFill="1" applyBorder="1" applyAlignment="1">
      <alignment horizontal="center"/>
    </xf>
    <xf numFmtId="168"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44" fontId="1" fillId="0" borderId="11" xfId="63" applyFont="1" applyFill="1" applyBorder="1" applyAlignment="1">
      <alignment vertical="center" wrapText="1"/>
    </xf>
    <xf numFmtId="0" fontId="1" fillId="0" borderId="11" xfId="0" applyFont="1" applyFill="1" applyBorder="1" applyAlignment="1">
      <alignment horizontal="center"/>
    </xf>
    <xf numFmtId="0" fontId="1" fillId="0" borderId="11" xfId="0" applyFont="1" applyFill="1" applyBorder="1" applyAlignment="1">
      <alignment/>
    </xf>
    <xf numFmtId="0" fontId="1" fillId="0" borderId="16" xfId="0" applyFont="1" applyFill="1" applyBorder="1" applyAlignment="1">
      <alignment horizontal="center"/>
    </xf>
    <xf numFmtId="0" fontId="0" fillId="0" borderId="2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0" xfId="0" applyFont="1" applyFill="1" applyBorder="1" applyAlignment="1">
      <alignment vertical="center" wrapText="1"/>
    </xf>
    <xf numFmtId="0" fontId="0" fillId="0" borderId="20" xfId="0" applyFont="1" applyFill="1" applyBorder="1" applyAlignment="1">
      <alignment horizontal="center" vertical="center"/>
    </xf>
    <xf numFmtId="0" fontId="0" fillId="0" borderId="18" xfId="0" applyFont="1" applyFill="1" applyBorder="1" applyAlignment="1">
      <alignment horizontal="left" vertical="center" wrapText="1"/>
    </xf>
    <xf numFmtId="49" fontId="0" fillId="0" borderId="18" xfId="0" applyNumberFormat="1" applyFont="1" applyFill="1" applyBorder="1" applyAlignment="1">
      <alignment horizontal="center" vertical="center"/>
    </xf>
    <xf numFmtId="0" fontId="0" fillId="0" borderId="23" xfId="0" applyFont="1" applyBorder="1" applyAlignment="1">
      <alignment horizontal="center" vertical="top" wrapText="1"/>
    </xf>
    <xf numFmtId="0" fontId="0" fillId="0" borderId="24" xfId="0" applyFont="1" applyBorder="1" applyAlignment="1">
      <alignment horizontal="left" vertical="top" wrapText="1"/>
    </xf>
    <xf numFmtId="0" fontId="9" fillId="0" borderId="24" xfId="0" applyFont="1" applyBorder="1" applyAlignment="1">
      <alignment horizontal="center" vertical="center"/>
    </xf>
    <xf numFmtId="168" fontId="9" fillId="0" borderId="25" xfId="0" applyNumberFormat="1" applyFont="1" applyBorder="1" applyAlignment="1">
      <alignment horizontal="right" vertical="center" wrapText="1"/>
    </xf>
    <xf numFmtId="0" fontId="0" fillId="0" borderId="12" xfId="0" applyFont="1" applyBorder="1" applyAlignment="1">
      <alignment horizontal="center" vertical="top" wrapText="1"/>
    </xf>
    <xf numFmtId="0" fontId="0" fillId="0" borderId="13" xfId="0" applyFont="1" applyBorder="1" applyAlignment="1">
      <alignment horizontal="left" vertical="top" wrapText="1"/>
    </xf>
    <xf numFmtId="0" fontId="9" fillId="0" borderId="13" xfId="0" applyFont="1" applyBorder="1" applyAlignment="1">
      <alignment horizontal="center" vertical="center"/>
    </xf>
    <xf numFmtId="168" fontId="9" fillId="0" borderId="17" xfId="0" applyNumberFormat="1" applyFont="1" applyBorder="1" applyAlignment="1">
      <alignment horizontal="right" vertical="center" wrapText="1"/>
    </xf>
    <xf numFmtId="0" fontId="0" fillId="0" borderId="20" xfId="0" applyFont="1" applyBorder="1" applyAlignment="1">
      <alignment horizontal="center" vertical="top" wrapText="1"/>
    </xf>
    <xf numFmtId="0" fontId="0" fillId="0" borderId="18" xfId="0" applyFont="1" applyBorder="1" applyAlignment="1">
      <alignment horizontal="left" vertical="top" wrapText="1"/>
    </xf>
    <xf numFmtId="0" fontId="9" fillId="0" borderId="18" xfId="0" applyFont="1" applyBorder="1" applyAlignment="1">
      <alignment horizontal="center" vertical="center"/>
    </xf>
    <xf numFmtId="168" fontId="9" fillId="0" borderId="19" xfId="0" applyNumberFormat="1" applyFont="1" applyBorder="1" applyAlignment="1">
      <alignment horizontal="right" vertical="center" wrapText="1"/>
    </xf>
    <xf numFmtId="0" fontId="0" fillId="0" borderId="10" xfId="0" applyFont="1" applyBorder="1" applyAlignment="1">
      <alignment horizontal="center" vertical="top" wrapText="1"/>
    </xf>
    <xf numFmtId="0" fontId="0" fillId="0" borderId="11" xfId="0" applyFont="1" applyBorder="1" applyAlignment="1">
      <alignment horizontal="left" vertical="top" wrapText="1"/>
    </xf>
    <xf numFmtId="168" fontId="9" fillId="0" borderId="16" xfId="0" applyNumberFormat="1" applyFont="1" applyBorder="1" applyAlignment="1">
      <alignment horizontal="right" vertical="center" wrapText="1"/>
    </xf>
    <xf numFmtId="168" fontId="0" fillId="0" borderId="18" xfId="0" applyNumberFormat="1" applyFont="1" applyFill="1" applyBorder="1" applyAlignment="1">
      <alignment horizontal="right" vertical="center" wrapText="1"/>
    </xf>
    <xf numFmtId="0" fontId="1" fillId="0" borderId="15" xfId="0" applyFont="1" applyFill="1" applyBorder="1" applyAlignment="1">
      <alignment horizontal="center" vertical="center" wrapText="1"/>
    </xf>
    <xf numFmtId="44" fontId="0" fillId="0" borderId="27" xfId="63" applyFont="1" applyFill="1" applyBorder="1" applyAlignment="1">
      <alignment horizontal="right" vertical="center" wrapText="1"/>
    </xf>
    <xf numFmtId="44" fontId="0" fillId="0" borderId="32" xfId="63" applyFont="1" applyFill="1" applyBorder="1" applyAlignment="1">
      <alignment horizontal="right" vertical="center" wrapText="1"/>
    </xf>
    <xf numFmtId="168" fontId="1" fillId="0" borderId="16" xfId="0" applyNumberFormat="1" applyFont="1" applyFill="1" applyBorder="1" applyAlignment="1">
      <alignment horizontal="right" vertical="center" wrapText="1"/>
    </xf>
    <xf numFmtId="0" fontId="1" fillId="0" borderId="14" xfId="0" applyFont="1" applyFill="1" applyBorder="1" applyAlignment="1">
      <alignment horizontal="center" vertical="center" wrapText="1"/>
    </xf>
    <xf numFmtId="168" fontId="1" fillId="0" borderId="33" xfId="0" applyNumberFormat="1"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168" fontId="60" fillId="0" borderId="0" xfId="0" applyNumberFormat="1" applyFont="1" applyAlignment="1">
      <alignment horizontal="left"/>
    </xf>
    <xf numFmtId="0" fontId="60" fillId="0" borderId="0" xfId="0" applyNumberFormat="1" applyFont="1" applyAlignment="1">
      <alignment/>
    </xf>
    <xf numFmtId="0" fontId="60" fillId="0" borderId="0" xfId="0" applyFont="1" applyFill="1" applyBorder="1" applyAlignment="1">
      <alignment/>
    </xf>
    <xf numFmtId="0" fontId="60" fillId="0" borderId="0" xfId="0" applyFont="1" applyFill="1" applyBorder="1" applyAlignment="1">
      <alignment horizontal="center" vertical="center" wrapText="1"/>
    </xf>
    <xf numFmtId="0" fontId="61" fillId="0" borderId="0" xfId="0" applyFont="1" applyFill="1" applyBorder="1" applyAlignment="1">
      <alignment vertical="center" wrapText="1"/>
    </xf>
    <xf numFmtId="44" fontId="61" fillId="0" borderId="0" xfId="63" applyFont="1" applyFill="1" applyBorder="1" applyAlignment="1">
      <alignment horizontal="right" vertical="center" wrapText="1"/>
    </xf>
    <xf numFmtId="0" fontId="60" fillId="0" borderId="0" xfId="0" applyFont="1" applyFill="1" applyBorder="1" applyAlignment="1">
      <alignment horizontal="center"/>
    </xf>
    <xf numFmtId="0" fontId="61" fillId="0" borderId="0" xfId="0" applyFont="1" applyFill="1" applyBorder="1" applyAlignment="1">
      <alignment horizontal="center" vertical="center" wrapText="1"/>
    </xf>
    <xf numFmtId="168" fontId="61" fillId="0" borderId="0" xfId="0" applyNumberFormat="1" applyFont="1" applyFill="1" applyBorder="1" applyAlignment="1">
      <alignment vertical="center" wrapText="1"/>
    </xf>
    <xf numFmtId="0" fontId="10" fillId="0" borderId="35" xfId="0" applyFont="1" applyBorder="1" applyAlignment="1">
      <alignment horizontal="center" vertical="center" wrapText="1"/>
    </xf>
    <xf numFmtId="0" fontId="10" fillId="0" borderId="34" xfId="0" applyFont="1" applyBorder="1" applyAlignment="1">
      <alignment horizontal="center" vertical="center" wrapText="1"/>
    </xf>
    <xf numFmtId="0" fontId="1" fillId="0" borderId="36" xfId="0" applyFont="1" applyBorder="1" applyAlignment="1">
      <alignment horizontal="center" vertical="center" wrapText="1"/>
    </xf>
    <xf numFmtId="0" fontId="0" fillId="0" borderId="35" xfId="0" applyFont="1" applyFill="1" applyBorder="1" applyAlignment="1">
      <alignment vertical="center" wrapText="1"/>
    </xf>
    <xf numFmtId="44" fontId="0" fillId="0" borderId="36" xfId="63" applyFont="1" applyFill="1" applyBorder="1" applyAlignment="1">
      <alignment horizontal="right" vertical="center" wrapText="1"/>
    </xf>
    <xf numFmtId="0" fontId="0" fillId="0" borderId="15" xfId="53" applyFont="1" applyFill="1" applyBorder="1" applyAlignment="1">
      <alignment vertical="center" wrapText="1"/>
      <protection/>
    </xf>
    <xf numFmtId="0" fontId="0" fillId="0" borderId="15" xfId="53" applyFont="1" applyFill="1" applyBorder="1" applyAlignment="1">
      <alignment horizontal="center" vertical="center" wrapText="1"/>
      <protection/>
    </xf>
    <xf numFmtId="0" fontId="1" fillId="0" borderId="28" xfId="52" applyFont="1" applyFill="1" applyBorder="1" applyAlignment="1">
      <alignment horizontal="center" vertical="center"/>
      <protection/>
    </xf>
    <xf numFmtId="0" fontId="1" fillId="0" borderId="28" xfId="52" applyNumberFormat="1" applyFont="1" applyFill="1" applyBorder="1" applyAlignment="1">
      <alignment horizontal="center" vertical="center" wrapText="1"/>
      <protection/>
    </xf>
    <xf numFmtId="44" fontId="1" fillId="0" borderId="28" xfId="52" applyNumberFormat="1" applyFont="1" applyFill="1" applyBorder="1" applyAlignment="1">
      <alignment horizontal="center" vertical="center" wrapText="1"/>
      <protection/>
    </xf>
    <xf numFmtId="0" fontId="0" fillId="0" borderId="37" xfId="52" applyFont="1" applyFill="1" applyBorder="1" applyAlignment="1">
      <alignment horizontal="center" vertical="center" wrapText="1"/>
      <protection/>
    </xf>
    <xf numFmtId="0" fontId="0" fillId="0" borderId="38" xfId="52" applyFont="1" applyFill="1" applyBorder="1" applyAlignment="1">
      <alignment horizontal="center" vertical="center" wrapText="1"/>
      <protection/>
    </xf>
    <xf numFmtId="178" fontId="0" fillId="33" borderId="38" xfId="54" applyNumberFormat="1" applyFont="1" applyFill="1" applyBorder="1" applyAlignment="1">
      <alignment horizontal="center" vertical="center" wrapText="1"/>
      <protection/>
    </xf>
    <xf numFmtId="178" fontId="0" fillId="33" borderId="38" xfId="52" applyNumberFormat="1" applyFont="1" applyFill="1" applyBorder="1" applyAlignment="1">
      <alignment horizontal="center" vertical="center" wrapText="1"/>
      <protection/>
    </xf>
    <xf numFmtId="0" fontId="0" fillId="0" borderId="38" xfId="69" applyNumberFormat="1" applyFont="1" applyFill="1" applyBorder="1" applyAlignment="1">
      <alignment horizontal="center" vertical="center" wrapText="1"/>
    </xf>
    <xf numFmtId="178" fontId="0" fillId="0" borderId="38" xfId="52" applyNumberFormat="1" applyFont="1" applyFill="1" applyBorder="1" applyAlignment="1">
      <alignment horizontal="center" vertical="center" wrapText="1"/>
      <protection/>
    </xf>
    <xf numFmtId="178" fontId="0" fillId="0" borderId="39" xfId="52" applyNumberFormat="1" applyFont="1" applyFill="1" applyBorder="1" applyAlignment="1">
      <alignment horizontal="center" vertical="center" wrapText="1"/>
      <protection/>
    </xf>
    <xf numFmtId="44" fontId="1" fillId="0" borderId="11" xfId="65" applyFont="1" applyBorder="1" applyAlignment="1">
      <alignment vertical="center"/>
    </xf>
    <xf numFmtId="44" fontId="1" fillId="0" borderId="16" xfId="65" applyFont="1" applyBorder="1" applyAlignment="1">
      <alignment vertical="center"/>
    </xf>
    <xf numFmtId="0" fontId="0" fillId="0" borderId="29" xfId="0" applyFont="1" applyFill="1" applyBorder="1" applyAlignment="1">
      <alignment horizontal="center" vertical="top" wrapText="1"/>
    </xf>
    <xf numFmtId="0" fontId="0" fillId="0" borderId="28" xfId="0" applyFont="1" applyFill="1" applyBorder="1" applyAlignment="1">
      <alignment horizontal="left" vertical="top" wrapText="1"/>
    </xf>
    <xf numFmtId="0" fontId="9" fillId="0" borderId="28" xfId="0" applyFont="1" applyFill="1" applyBorder="1" applyAlignment="1">
      <alignment horizontal="center" vertical="center"/>
    </xf>
    <xf numFmtId="168" fontId="9" fillId="0" borderId="32" xfId="0" applyNumberFormat="1" applyFont="1" applyFill="1" applyBorder="1" applyAlignment="1">
      <alignment horizontal="right" vertical="center" wrapText="1"/>
    </xf>
    <xf numFmtId="0" fontId="0" fillId="0" borderId="27" xfId="0" applyFont="1" applyFill="1" applyBorder="1" applyAlignment="1">
      <alignment horizontal="center" vertical="center" wrapText="1"/>
    </xf>
    <xf numFmtId="0" fontId="0" fillId="0" borderId="13" xfId="0" applyFont="1" applyFill="1" applyBorder="1" applyAlignment="1">
      <alignment horizontal="left" vertical="center"/>
    </xf>
    <xf numFmtId="0" fontId="0" fillId="0" borderId="13" xfId="0" applyFont="1" applyFill="1" applyBorder="1" applyAlignment="1">
      <alignment horizontal="center" wrapText="1"/>
    </xf>
    <xf numFmtId="0" fontId="0" fillId="0" borderId="1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0" fillId="0" borderId="28" xfId="0" applyFont="1" applyFill="1" applyBorder="1" applyAlignment="1">
      <alignment horizontal="center" wrapText="1"/>
    </xf>
    <xf numFmtId="0" fontId="0" fillId="0" borderId="32" xfId="0" applyFont="1" applyFill="1" applyBorder="1" applyAlignment="1">
      <alignment/>
    </xf>
    <xf numFmtId="44" fontId="1" fillId="0" borderId="11" xfId="0" applyNumberFormat="1" applyFont="1" applyFill="1" applyBorder="1" applyAlignment="1">
      <alignment/>
    </xf>
    <xf numFmtId="0" fontId="12" fillId="0" borderId="23" xfId="0" applyFont="1" applyFill="1" applyBorder="1" applyAlignment="1">
      <alignment horizontal="center" vertical="center" wrapText="1"/>
    </xf>
    <xf numFmtId="44" fontId="0" fillId="0" borderId="24" xfId="63" applyFont="1" applyFill="1" applyBorder="1" applyAlignment="1">
      <alignment horizontal="right" vertical="center" wrapText="1"/>
    </xf>
    <xf numFmtId="4" fontId="0" fillId="0" borderId="24" xfId="0" applyNumberFormat="1" applyFont="1" applyFill="1" applyBorder="1" applyAlignment="1">
      <alignment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Fill="1" applyBorder="1" applyAlignment="1">
      <alignment/>
    </xf>
    <xf numFmtId="0" fontId="0" fillId="0" borderId="17" xfId="0" applyFont="1" applyFill="1" applyBorder="1" applyAlignment="1">
      <alignment/>
    </xf>
    <xf numFmtId="0" fontId="0" fillId="0" borderId="22" xfId="0" applyFont="1" applyFill="1" applyBorder="1" applyAlignment="1">
      <alignment vertical="center" wrapText="1"/>
    </xf>
    <xf numFmtId="44" fontId="0" fillId="0" borderId="31" xfId="63" applyFont="1" applyFill="1" applyBorder="1" applyAlignment="1">
      <alignment horizontal="right" vertical="center" wrapText="1"/>
    </xf>
    <xf numFmtId="0" fontId="0" fillId="0" borderId="11" xfId="0" applyFont="1" applyFill="1" applyBorder="1" applyAlignment="1">
      <alignment vertical="center" wrapText="1"/>
    </xf>
    <xf numFmtId="44" fontId="0" fillId="0" borderId="16" xfId="71" applyFont="1" applyFill="1" applyBorder="1" applyAlignment="1">
      <alignment horizontal="right" vertical="center" wrapText="1"/>
    </xf>
    <xf numFmtId="44" fontId="0" fillId="0" borderId="13" xfId="63" applyFont="1" applyFill="1" applyBorder="1" applyAlignment="1">
      <alignment horizontal="right" vertical="center"/>
    </xf>
    <xf numFmtId="44" fontId="0" fillId="0" borderId="17" xfId="63" applyFont="1" applyFill="1" applyBorder="1" applyAlignment="1">
      <alignment horizontal="right" vertical="center"/>
    </xf>
    <xf numFmtId="2" fontId="0" fillId="0" borderId="13" xfId="0" applyNumberFormat="1" applyFont="1" applyFill="1" applyBorder="1" applyAlignment="1">
      <alignment horizontal="center" vertical="center"/>
    </xf>
    <xf numFmtId="0" fontId="0" fillId="0" borderId="13" xfId="53" applyFont="1" applyFill="1" applyBorder="1" applyAlignment="1">
      <alignment vertical="center" wrapText="1"/>
      <protection/>
    </xf>
    <xf numFmtId="0" fontId="0" fillId="0" borderId="13" xfId="53" applyFont="1" applyFill="1" applyBorder="1" applyAlignment="1">
      <alignment horizontal="center" vertical="center" wrapText="1"/>
      <protection/>
    </xf>
    <xf numFmtId="0" fontId="0" fillId="0" borderId="13" xfId="53" applyFont="1" applyFill="1" applyBorder="1" applyAlignment="1">
      <alignment horizontal="left" vertical="center" wrapText="1"/>
      <protection/>
    </xf>
    <xf numFmtId="0" fontId="0" fillId="0" borderId="0" xfId="0" applyFont="1" applyFill="1" applyBorder="1" applyAlignment="1">
      <alignment horizontal="center" vertical="center" wrapText="1"/>
    </xf>
    <xf numFmtId="168" fontId="1" fillId="0" borderId="22" xfId="0" applyNumberFormat="1" applyFont="1" applyFill="1" applyBorder="1" applyAlignment="1">
      <alignment horizontal="right" vertical="center" wrapText="1"/>
    </xf>
    <xf numFmtId="168" fontId="4" fillId="0" borderId="22" xfId="0" applyNumberFormat="1" applyFont="1" applyFill="1" applyBorder="1" applyAlignment="1">
      <alignment horizontal="center" vertical="center" wrapText="1"/>
    </xf>
    <xf numFmtId="0" fontId="0" fillId="0" borderId="22" xfId="0" applyNumberFormat="1" applyFont="1" applyFill="1" applyBorder="1" applyAlignment="1">
      <alignment vertical="center" wrapText="1"/>
    </xf>
    <xf numFmtId="44" fontId="1" fillId="0" borderId="22" xfId="63" applyFont="1" applyFill="1" applyBorder="1" applyAlignment="1">
      <alignment/>
    </xf>
    <xf numFmtId="0" fontId="0" fillId="0" borderId="22" xfId="0" applyFont="1" applyFill="1" applyBorder="1" applyAlignment="1">
      <alignment/>
    </xf>
    <xf numFmtId="0" fontId="0" fillId="0" borderId="31" xfId="0" applyFont="1" applyFill="1" applyBorder="1" applyAlignment="1">
      <alignment/>
    </xf>
    <xf numFmtId="168" fontId="0" fillId="0" borderId="24" xfId="0" applyNumberFormat="1" applyFont="1" applyFill="1" applyBorder="1" applyAlignment="1">
      <alignment horizontal="center" vertical="center" wrapText="1"/>
    </xf>
    <xf numFmtId="44" fontId="0" fillId="0" borderId="24" xfId="63" applyFont="1" applyFill="1" applyBorder="1" applyAlignment="1">
      <alignment vertical="center" wrapText="1"/>
    </xf>
    <xf numFmtId="0" fontId="0" fillId="0" borderId="24" xfId="53" applyFont="1" applyFill="1" applyBorder="1" applyAlignment="1">
      <alignment vertical="center" wrapText="1"/>
      <protection/>
    </xf>
    <xf numFmtId="168" fontId="0" fillId="0" borderId="18" xfId="0" applyNumberFormat="1" applyFont="1" applyFill="1" applyBorder="1" applyAlignment="1">
      <alignment horizontal="center" vertical="center" wrapText="1"/>
    </xf>
    <xf numFmtId="44" fontId="0" fillId="0" borderId="18" xfId="63" applyFont="1" applyFill="1" applyBorder="1" applyAlignment="1">
      <alignment vertical="center" wrapText="1"/>
    </xf>
    <xf numFmtId="0" fontId="0" fillId="0" borderId="18" xfId="0" applyFont="1" applyFill="1" applyBorder="1" applyAlignment="1">
      <alignment/>
    </xf>
    <xf numFmtId="0" fontId="0" fillId="0" borderId="19" xfId="0" applyFont="1" applyFill="1" applyBorder="1" applyAlignment="1">
      <alignment/>
    </xf>
    <xf numFmtId="168" fontId="0" fillId="0" borderId="17" xfId="0" applyNumberFormat="1" applyFont="1" applyFill="1" applyBorder="1" applyAlignment="1">
      <alignment horizontal="right" vertical="top" wrapText="1"/>
    </xf>
    <xf numFmtId="0" fontId="0" fillId="0" borderId="24" xfId="53" applyFont="1" applyFill="1" applyBorder="1" applyAlignment="1">
      <alignment horizontal="left" vertical="center" wrapText="1"/>
      <protection/>
    </xf>
    <xf numFmtId="0" fontId="0" fillId="0" borderId="24" xfId="53" applyFont="1" applyFill="1" applyBorder="1" applyAlignment="1">
      <alignment horizontal="center" vertical="center" wrapText="1"/>
      <protection/>
    </xf>
    <xf numFmtId="44" fontId="0" fillId="0" borderId="17" xfId="63" applyFont="1" applyFill="1" applyBorder="1" applyAlignment="1">
      <alignment horizontal="right" vertical="top" wrapText="1"/>
    </xf>
    <xf numFmtId="0" fontId="0" fillId="0" borderId="18" xfId="0" applyFont="1" applyFill="1" applyBorder="1" applyAlignment="1">
      <alignment vertical="top" wrapText="1"/>
    </xf>
    <xf numFmtId="0" fontId="0" fillId="0" borderId="18" xfId="0" applyFont="1" applyFill="1" applyBorder="1" applyAlignment="1">
      <alignment horizontal="center" vertical="top" wrapText="1"/>
    </xf>
    <xf numFmtId="44" fontId="0" fillId="0" borderId="19" xfId="63" applyFont="1" applyFill="1" applyBorder="1" applyAlignment="1">
      <alignment horizontal="right" vertical="top" wrapText="1"/>
    </xf>
    <xf numFmtId="168" fontId="0" fillId="0" borderId="19" xfId="0" applyNumberFormat="1" applyFont="1" applyFill="1" applyBorder="1" applyAlignment="1">
      <alignment horizontal="right" vertical="top" wrapText="1"/>
    </xf>
    <xf numFmtId="168" fontId="1" fillId="0" borderId="31" xfId="0" applyNumberFormat="1" applyFont="1" applyFill="1" applyBorder="1" applyAlignment="1">
      <alignment vertical="center" wrapText="1"/>
    </xf>
    <xf numFmtId="0" fontId="0" fillId="0" borderId="13" xfId="0" applyFont="1" applyFill="1" applyBorder="1" applyAlignment="1">
      <alignment vertical="center"/>
    </xf>
    <xf numFmtId="44" fontId="0" fillId="0" borderId="13" xfId="63" applyFont="1" applyFill="1" applyBorder="1" applyAlignment="1">
      <alignment vertical="center"/>
    </xf>
    <xf numFmtId="44" fontId="0" fillId="0" borderId="17" xfId="63" applyFont="1" applyFill="1" applyBorder="1" applyAlignment="1">
      <alignment vertical="center"/>
    </xf>
    <xf numFmtId="44" fontId="0" fillId="0" borderId="13" xfId="63" applyFont="1" applyFill="1" applyBorder="1" applyAlignment="1">
      <alignment horizontal="left" vertical="center" wrapText="1"/>
    </xf>
    <xf numFmtId="0" fontId="7" fillId="0" borderId="13" xfId="0" applyFont="1" applyFill="1" applyBorder="1" applyAlignment="1">
      <alignment vertical="center" wrapText="1"/>
    </xf>
    <xf numFmtId="44" fontId="0" fillId="0" borderId="18" xfId="63" applyFont="1" applyFill="1" applyBorder="1" applyAlignment="1">
      <alignment horizontal="left" vertical="center" wrapText="1"/>
    </xf>
    <xf numFmtId="0" fontId="7" fillId="0" borderId="18" xfId="0" applyFont="1" applyFill="1" applyBorder="1" applyAlignment="1">
      <alignment vertical="center" wrapText="1"/>
    </xf>
    <xf numFmtId="0" fontId="0" fillId="0" borderId="21" xfId="0" applyFont="1" applyFill="1" applyBorder="1" applyAlignment="1">
      <alignment vertical="center" wrapText="1"/>
    </xf>
    <xf numFmtId="168" fontId="7" fillId="0" borderId="22" xfId="0" applyNumberFormat="1" applyFont="1" applyFill="1" applyBorder="1" applyAlignment="1">
      <alignment horizontal="center" vertical="center" wrapText="1"/>
    </xf>
    <xf numFmtId="0" fontId="0" fillId="0" borderId="22" xfId="0" applyNumberFormat="1" applyFont="1" applyFill="1" applyBorder="1" applyAlignment="1">
      <alignment/>
    </xf>
    <xf numFmtId="44" fontId="1" fillId="0" borderId="22" xfId="0" applyNumberFormat="1" applyFont="1" applyFill="1" applyBorder="1" applyAlignment="1">
      <alignment/>
    </xf>
    <xf numFmtId="0" fontId="0" fillId="0" borderId="18" xfId="53" applyFont="1" applyFill="1" applyBorder="1" applyAlignment="1">
      <alignment vertical="center" wrapText="1"/>
      <protection/>
    </xf>
    <xf numFmtId="0" fontId="0" fillId="0" borderId="18" xfId="53" applyFont="1" applyFill="1" applyBorder="1" applyAlignment="1">
      <alignment horizontal="center" vertical="center" wrapText="1"/>
      <protection/>
    </xf>
    <xf numFmtId="0" fontId="0" fillId="0" borderId="24" xfId="0" applyFont="1" applyFill="1" applyBorder="1" applyAlignment="1">
      <alignment horizontal="left" vertical="center" wrapText="1"/>
    </xf>
    <xf numFmtId="0" fontId="0" fillId="0" borderId="40" xfId="0" applyFont="1" applyFill="1" applyBorder="1" applyAlignment="1">
      <alignment vertical="center" wrapText="1"/>
    </xf>
    <xf numFmtId="0" fontId="0" fillId="0" borderId="40" xfId="0" applyFont="1" applyFill="1" applyBorder="1" applyAlignment="1">
      <alignment horizontal="center" vertical="center" wrapText="1"/>
    </xf>
    <xf numFmtId="44" fontId="0" fillId="0" borderId="41" xfId="63" applyFont="1" applyFill="1" applyBorder="1" applyAlignment="1">
      <alignment horizontal="right" vertical="center" wrapText="1"/>
    </xf>
    <xf numFmtId="0" fontId="1" fillId="0" borderId="35" xfId="0" applyFont="1" applyFill="1" applyBorder="1" applyAlignment="1">
      <alignment vertical="center" wrapText="1"/>
    </xf>
    <xf numFmtId="44" fontId="1" fillId="0" borderId="36" xfId="63" applyFont="1" applyFill="1" applyBorder="1" applyAlignment="1">
      <alignment horizontal="right" vertical="center" wrapText="1"/>
    </xf>
    <xf numFmtId="49" fontId="0" fillId="0" borderId="13" xfId="0" applyNumberFormat="1" applyFont="1" applyFill="1" applyBorder="1" applyAlignment="1">
      <alignment vertical="center" wrapText="1"/>
    </xf>
    <xf numFmtId="0" fontId="17" fillId="0" borderId="0" xfId="0" applyFont="1" applyAlignment="1">
      <alignment/>
    </xf>
    <xf numFmtId="0" fontId="0" fillId="0" borderId="13" xfId="0" applyFont="1" applyFill="1" applyBorder="1" applyAlignment="1" quotePrefix="1">
      <alignment horizontal="center" vertical="center"/>
    </xf>
    <xf numFmtId="44" fontId="0" fillId="0" borderId="0" xfId="63" applyFont="1" applyFill="1" applyAlignment="1">
      <alignment/>
    </xf>
    <xf numFmtId="44" fontId="0" fillId="0" borderId="16" xfId="63" applyFont="1" applyFill="1" applyBorder="1" applyAlignment="1">
      <alignment horizontal="right" vertical="center" wrapText="1"/>
    </xf>
    <xf numFmtId="0" fontId="0" fillId="0" borderId="21" xfId="0" applyFont="1" applyBorder="1" applyAlignment="1">
      <alignment horizontal="center"/>
    </xf>
    <xf numFmtId="0" fontId="1" fillId="0" borderId="22" xfId="0" applyFont="1" applyFill="1" applyBorder="1" applyAlignment="1">
      <alignment horizontal="right"/>
    </xf>
    <xf numFmtId="44" fontId="1" fillId="0" borderId="22" xfId="63" applyFont="1" applyFill="1" applyBorder="1" applyAlignment="1">
      <alignment vertical="center"/>
    </xf>
    <xf numFmtId="44" fontId="1" fillId="0" borderId="31" xfId="63" applyFont="1" applyFill="1" applyBorder="1" applyAlignment="1">
      <alignment vertical="center"/>
    </xf>
    <xf numFmtId="168" fontId="0" fillId="0" borderId="19" xfId="0" applyNumberFormat="1" applyFont="1" applyFill="1" applyBorder="1" applyAlignment="1">
      <alignment horizontal="right" vertical="center" wrapText="1"/>
    </xf>
    <xf numFmtId="0" fontId="0" fillId="0" borderId="20" xfId="0" applyFont="1" applyFill="1" applyBorder="1" applyAlignment="1">
      <alignment horizontal="center" vertical="top" wrapText="1"/>
    </xf>
    <xf numFmtId="0" fontId="0" fillId="0" borderId="18" xfId="0" applyFont="1" applyFill="1" applyBorder="1" applyAlignment="1">
      <alignment horizontal="left" vertical="top" wrapText="1"/>
    </xf>
    <xf numFmtId="0" fontId="9" fillId="0" borderId="18" xfId="0" applyFont="1" applyFill="1" applyBorder="1" applyAlignment="1">
      <alignment horizontal="center" vertical="center"/>
    </xf>
    <xf numFmtId="168" fontId="9" fillId="0" borderId="19" xfId="0" applyNumberFormat="1" applyFont="1" applyFill="1" applyBorder="1" applyAlignment="1">
      <alignment horizontal="right" vertical="center" wrapText="1"/>
    </xf>
    <xf numFmtId="0" fontId="12" fillId="0" borderId="13" xfId="0"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3" xfId="0" applyNumberFormat="1" applyFont="1" applyFill="1" applyBorder="1" applyAlignment="1" quotePrefix="1">
      <alignment horizontal="center" vertical="center"/>
    </xf>
    <xf numFmtId="0" fontId="0" fillId="0" borderId="13" xfId="0" applyNumberFormat="1" applyFont="1" applyFill="1" applyBorder="1" applyAlignment="1">
      <alignment horizontal="center" vertical="center"/>
    </xf>
    <xf numFmtId="0" fontId="0" fillId="0" borderId="42" xfId="0" applyFont="1" applyFill="1" applyBorder="1" applyAlignment="1">
      <alignment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vertical="center" wrapText="1"/>
    </xf>
    <xf numFmtId="0" fontId="0" fillId="0" borderId="28" xfId="0" applyFont="1" applyFill="1" applyBorder="1" applyAlignment="1">
      <alignment horizontal="left" vertical="center" wrapText="1"/>
    </xf>
    <xf numFmtId="0" fontId="0" fillId="0" borderId="44" xfId="0" applyFont="1" applyFill="1" applyBorder="1" applyAlignment="1">
      <alignment horizontal="center" vertical="center" wrapText="1"/>
    </xf>
    <xf numFmtId="168" fontId="0" fillId="0" borderId="28" xfId="0" applyNumberFormat="1" applyFont="1" applyFill="1" applyBorder="1" applyAlignment="1">
      <alignment horizontal="right" vertical="center" wrapText="1"/>
    </xf>
    <xf numFmtId="168" fontId="1" fillId="0" borderId="11" xfId="0" applyNumberFormat="1" applyFont="1" applyFill="1" applyBorder="1" applyAlignment="1">
      <alignment horizontal="right"/>
    </xf>
    <xf numFmtId="0" fontId="0" fillId="0" borderId="21" xfId="0" applyFont="1" applyFill="1" applyBorder="1" applyAlignment="1">
      <alignment/>
    </xf>
    <xf numFmtId="0" fontId="1" fillId="0" borderId="22" xfId="0" applyFont="1" applyFill="1" applyBorder="1" applyAlignment="1">
      <alignment/>
    </xf>
    <xf numFmtId="44" fontId="1" fillId="0" borderId="31" xfId="63" applyFont="1" applyFill="1" applyBorder="1" applyAlignment="1">
      <alignment/>
    </xf>
    <xf numFmtId="0" fontId="4" fillId="0" borderId="0" xfId="0" applyFont="1" applyAlignment="1">
      <alignment/>
    </xf>
    <xf numFmtId="0" fontId="18" fillId="0" borderId="21" xfId="0" applyFont="1" applyBorder="1" applyAlignment="1">
      <alignment horizontal="center" wrapText="1"/>
    </xf>
    <xf numFmtId="168" fontId="0" fillId="0" borderId="0" xfId="0" applyNumberFormat="1" applyFont="1" applyAlignment="1">
      <alignment/>
    </xf>
    <xf numFmtId="168" fontId="1" fillId="0" borderId="35" xfId="0" applyNumberFormat="1" applyFont="1" applyFill="1" applyBorder="1" applyAlignment="1">
      <alignment horizontal="center" vertical="center" wrapText="1"/>
    </xf>
    <xf numFmtId="168" fontId="1" fillId="0" borderId="36" xfId="0" applyNumberFormat="1" applyFont="1" applyFill="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168" fontId="1" fillId="0" borderId="16" xfId="0" applyNumberFormat="1" applyFont="1" applyFill="1" applyBorder="1" applyAlignment="1">
      <alignment horizontal="center" vertical="center" wrapText="1"/>
    </xf>
    <xf numFmtId="168" fontId="1" fillId="0" borderId="0" xfId="0" applyNumberFormat="1" applyFont="1" applyAlignment="1">
      <alignment horizontal="right"/>
    </xf>
    <xf numFmtId="0" fontId="1" fillId="0" borderId="0" xfId="0" applyNumberFormat="1" applyFont="1" applyAlignment="1">
      <alignment horizontal="right"/>
    </xf>
    <xf numFmtId="0" fontId="0" fillId="0" borderId="0" xfId="0" applyFont="1" applyAlignment="1" applyProtection="1">
      <alignment/>
      <protection/>
    </xf>
    <xf numFmtId="0" fontId="1" fillId="0" borderId="18" xfId="0" applyFont="1" applyFill="1" applyBorder="1" applyAlignment="1" applyProtection="1">
      <alignment horizontal="center" vertical="center" wrapText="1"/>
      <protection/>
    </xf>
    <xf numFmtId="0" fontId="1" fillId="34" borderId="18" xfId="0" applyFont="1" applyFill="1" applyBorder="1" applyAlignment="1" applyProtection="1">
      <alignment horizontal="center" vertical="center" wrapText="1"/>
      <protection/>
    </xf>
    <xf numFmtId="0" fontId="10" fillId="35" borderId="10" xfId="0" applyFont="1" applyFill="1" applyBorder="1" applyAlignment="1">
      <alignment horizontal="center" vertical="center"/>
    </xf>
    <xf numFmtId="0" fontId="10" fillId="35" borderId="11" xfId="0" applyFont="1" applyFill="1" applyBorder="1" applyAlignment="1">
      <alignment horizontal="center" vertical="center"/>
    </xf>
    <xf numFmtId="0" fontId="1" fillId="35" borderId="11" xfId="0" applyFont="1" applyFill="1" applyBorder="1" applyAlignment="1">
      <alignment horizontal="center" vertical="center" wrapText="1"/>
    </xf>
    <xf numFmtId="0" fontId="10" fillId="35" borderId="11" xfId="0" applyFont="1" applyFill="1" applyBorder="1" applyAlignment="1">
      <alignment horizontal="center" vertical="center" wrapText="1"/>
    </xf>
    <xf numFmtId="0" fontId="0" fillId="35" borderId="16" xfId="0" applyFont="1" applyFill="1" applyBorder="1" applyAlignment="1">
      <alignment/>
    </xf>
    <xf numFmtId="4" fontId="0" fillId="0" borderId="13" xfId="0" applyNumberFormat="1" applyFont="1" applyFill="1" applyBorder="1" applyAlignment="1">
      <alignment horizontal="center" vertical="center" wrapText="1"/>
    </xf>
    <xf numFmtId="44" fontId="0" fillId="0" borderId="24" xfId="63" applyFont="1" applyFill="1" applyBorder="1" applyAlignment="1">
      <alignment horizontal="right" vertical="center"/>
    </xf>
    <xf numFmtId="4" fontId="0" fillId="0" borderId="24" xfId="0" applyNumberFormat="1" applyFont="1" applyFill="1" applyBorder="1" applyAlignment="1">
      <alignment horizontal="center" vertical="center" wrapText="1"/>
    </xf>
    <xf numFmtId="44" fontId="0" fillId="0" borderId="18" xfId="63" applyFont="1" applyFill="1" applyBorder="1" applyAlignment="1">
      <alignment horizontal="right" vertical="center"/>
    </xf>
    <xf numFmtId="4" fontId="0" fillId="0" borderId="18" xfId="0" applyNumberFormat="1" applyFont="1" applyFill="1" applyBorder="1" applyAlignment="1">
      <alignment horizontal="center" vertical="center" wrapText="1"/>
    </xf>
    <xf numFmtId="0" fontId="0" fillId="0" borderId="19" xfId="0" applyFont="1" applyFill="1" applyBorder="1" applyAlignment="1">
      <alignment horizontal="center" vertical="center"/>
    </xf>
    <xf numFmtId="168" fontId="0" fillId="0" borderId="26" xfId="0" applyNumberFormat="1" applyFont="1" applyFill="1" applyBorder="1" applyAlignment="1">
      <alignment horizontal="right" vertical="center" wrapText="1"/>
    </xf>
    <xf numFmtId="0" fontId="0" fillId="0" borderId="0" xfId="0" applyFont="1" applyAlignment="1">
      <alignment horizontal="right"/>
    </xf>
    <xf numFmtId="168" fontId="1" fillId="36" borderId="31" xfId="0" applyNumberFormat="1" applyFont="1" applyFill="1" applyBorder="1" applyAlignment="1">
      <alignment horizontal="right"/>
    </xf>
    <xf numFmtId="0" fontId="0" fillId="0" borderId="30" xfId="0" applyFont="1" applyFill="1" applyBorder="1" applyAlignment="1">
      <alignment horizontal="center" vertical="center"/>
    </xf>
    <xf numFmtId="0" fontId="0" fillId="0" borderId="26" xfId="0" applyFont="1" applyFill="1" applyBorder="1" applyAlignment="1">
      <alignment horizontal="left" vertical="center" wrapText="1"/>
    </xf>
    <xf numFmtId="49" fontId="0" fillId="0" borderId="26"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8" fontId="0" fillId="0" borderId="24" xfId="0" applyNumberFormat="1" applyFont="1" applyFill="1" applyBorder="1" applyAlignment="1">
      <alignment horizontal="right" vertical="center" wrapText="1"/>
    </xf>
    <xf numFmtId="8" fontId="0" fillId="0" borderId="13" xfId="0" applyNumberFormat="1" applyFont="1" applyFill="1" applyBorder="1" applyAlignment="1">
      <alignment horizontal="right" vertical="center" wrapText="1"/>
    </xf>
    <xf numFmtId="0" fontId="7" fillId="0" borderId="13" xfId="0" applyNumberFormat="1" applyFont="1" applyFill="1" applyBorder="1" applyAlignment="1">
      <alignment horizontal="center" vertical="center" wrapText="1"/>
    </xf>
    <xf numFmtId="0" fontId="42" fillId="0" borderId="13" xfId="0" applyFont="1" applyFill="1" applyBorder="1" applyAlignment="1">
      <alignment vertical="center" wrapText="1"/>
    </xf>
    <xf numFmtId="0" fontId="42" fillId="0" borderId="18" xfId="0" applyFont="1" applyFill="1" applyBorder="1" applyAlignment="1">
      <alignment vertical="center" wrapText="1"/>
    </xf>
    <xf numFmtId="0" fontId="0" fillId="0" borderId="13" xfId="0" applyNumberFormat="1" applyFont="1" applyFill="1" applyBorder="1" applyAlignment="1">
      <alignment horizontal="center"/>
    </xf>
    <xf numFmtId="44" fontId="0" fillId="0" borderId="17" xfId="63" applyFont="1" applyFill="1" applyBorder="1" applyAlignment="1">
      <alignment horizontal="right"/>
    </xf>
    <xf numFmtId="184" fontId="0" fillId="0" borderId="13" xfId="0" applyNumberFormat="1" applyFont="1" applyFill="1" applyBorder="1" applyAlignment="1">
      <alignment horizontal="center"/>
    </xf>
    <xf numFmtId="0" fontId="0" fillId="0" borderId="24" xfId="0" applyFont="1" applyFill="1" applyBorder="1" applyAlignment="1">
      <alignment/>
    </xf>
    <xf numFmtId="0" fontId="0" fillId="0" borderId="24" xfId="0" applyNumberFormat="1" applyFont="1" applyFill="1" applyBorder="1" applyAlignment="1">
      <alignment horizontal="center"/>
    </xf>
    <xf numFmtId="44" fontId="0" fillId="0" borderId="25" xfId="63" applyFont="1" applyFill="1" applyBorder="1" applyAlignment="1">
      <alignment horizontal="right"/>
    </xf>
    <xf numFmtId="184" fontId="0" fillId="0" borderId="18" xfId="0" applyNumberFormat="1" applyFont="1" applyFill="1" applyBorder="1" applyAlignment="1">
      <alignment horizontal="center"/>
    </xf>
    <xf numFmtId="44" fontId="0" fillId="0" borderId="25" xfId="63" applyFont="1" applyFill="1" applyBorder="1" applyAlignment="1">
      <alignment horizontal="right" wrapText="1"/>
    </xf>
    <xf numFmtId="44" fontId="0" fillId="0" borderId="17" xfId="63" applyFont="1" applyFill="1" applyBorder="1" applyAlignment="1">
      <alignment horizontal="right" wrapText="1"/>
    </xf>
    <xf numFmtId="168" fontId="1" fillId="0" borderId="31" xfId="0" applyNumberFormat="1" applyFont="1" applyFill="1" applyBorder="1" applyAlignment="1">
      <alignment horizontal="right" wrapText="1"/>
    </xf>
    <xf numFmtId="0" fontId="0" fillId="0" borderId="23" xfId="0" applyFont="1" applyFill="1" applyBorder="1" applyAlignment="1">
      <alignment horizontal="center" vertical="center"/>
    </xf>
    <xf numFmtId="0" fontId="0" fillId="0" borderId="24" xfId="0" applyFont="1" applyFill="1" applyBorder="1" applyAlignment="1">
      <alignment vertical="center"/>
    </xf>
    <xf numFmtId="0" fontId="21" fillId="0" borderId="0" xfId="0" applyFont="1" applyFill="1" applyAlignment="1">
      <alignment horizontal="left" vertical="center"/>
    </xf>
    <xf numFmtId="0" fontId="22" fillId="0" borderId="0" xfId="0" applyFont="1" applyFill="1" applyBorder="1" applyAlignment="1">
      <alignment horizontal="right" vertical="center"/>
    </xf>
    <xf numFmtId="0" fontId="1" fillId="0" borderId="18" xfId="0" applyFont="1" applyFill="1" applyBorder="1" applyAlignment="1">
      <alignment horizontal="center" vertical="center" wrapText="1"/>
    </xf>
    <xf numFmtId="0" fontId="1" fillId="0" borderId="45" xfId="0"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3" fontId="0" fillId="0" borderId="24" xfId="0" applyNumberFormat="1" applyFont="1" applyFill="1" applyBorder="1" applyAlignment="1">
      <alignment horizontal="center" vertical="center" wrapText="1"/>
    </xf>
    <xf numFmtId="170" fontId="0" fillId="0" borderId="18" xfId="0" applyNumberFormat="1" applyFont="1" applyFill="1" applyBorder="1" applyAlignment="1">
      <alignment horizontal="center" vertical="center" wrapText="1"/>
    </xf>
    <xf numFmtId="44" fontId="0" fillId="0" borderId="17" xfId="63" applyFont="1" applyFill="1" applyBorder="1" applyAlignment="1">
      <alignment/>
    </xf>
    <xf numFmtId="0" fontId="0" fillId="0" borderId="13" xfId="53" applyFont="1" applyFill="1" applyBorder="1">
      <alignment/>
      <protection/>
    </xf>
    <xf numFmtId="0" fontId="0" fillId="0" borderId="13" xfId="53" applyNumberFormat="1" applyFont="1" applyFill="1" applyBorder="1" applyAlignment="1">
      <alignment horizontal="center"/>
      <protection/>
    </xf>
    <xf numFmtId="8" fontId="1" fillId="0" borderId="22" xfId="0" applyNumberFormat="1" applyFont="1" applyFill="1" applyBorder="1" applyAlignment="1">
      <alignment horizontal="right"/>
    </xf>
    <xf numFmtId="44" fontId="0" fillId="0" borderId="26" xfId="63" applyFont="1" applyFill="1" applyBorder="1" applyAlignment="1">
      <alignment horizontal="right" vertical="center" wrapText="1"/>
    </xf>
    <xf numFmtId="0" fontId="61" fillId="0" borderId="0" xfId="0" applyFont="1" applyFill="1" applyBorder="1" applyAlignment="1">
      <alignment horizontal="left" vertical="center" wrapText="1"/>
    </xf>
    <xf numFmtId="168" fontId="17" fillId="0" borderId="0" xfId="0" applyNumberFormat="1" applyFont="1" applyAlignment="1">
      <alignment horizontal="right"/>
    </xf>
    <xf numFmtId="0" fontId="12" fillId="0" borderId="20" xfId="0" applyFont="1" applyFill="1" applyBorder="1" applyAlignment="1">
      <alignment horizontal="center" vertical="center" wrapText="1"/>
    </xf>
    <xf numFmtId="168" fontId="1" fillId="36" borderId="36" xfId="0" applyNumberFormat="1" applyFont="1" applyFill="1" applyBorder="1" applyAlignment="1">
      <alignment horizontal="right" wrapText="1"/>
    </xf>
    <xf numFmtId="168" fontId="1" fillId="36" borderId="16" xfId="0" applyNumberFormat="1" applyFont="1" applyFill="1" applyBorder="1" applyAlignment="1">
      <alignment horizontal="right" wrapText="1"/>
    </xf>
    <xf numFmtId="168" fontId="1" fillId="36" borderId="31" xfId="0" applyNumberFormat="1" applyFont="1" applyFill="1" applyBorder="1" applyAlignment="1">
      <alignment horizontal="right" wrapText="1"/>
    </xf>
    <xf numFmtId="0" fontId="0" fillId="0" borderId="0" xfId="0" applyFont="1" applyAlignment="1">
      <alignment horizontal="center"/>
    </xf>
    <xf numFmtId="0" fontId="1" fillId="0" borderId="16" xfId="0" applyFont="1" applyFill="1" applyBorder="1" applyAlignment="1">
      <alignment horizontal="center" vertical="center" wrapText="1"/>
    </xf>
    <xf numFmtId="168" fontId="1" fillId="0" borderId="46"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2" xfId="0" applyFont="1" applyBorder="1" applyAlignment="1">
      <alignment horizontal="center" vertical="center" wrapText="1"/>
    </xf>
    <xf numFmtId="0" fontId="1" fillId="37" borderId="16" xfId="0" applyFont="1" applyFill="1" applyBorder="1" applyAlignment="1">
      <alignment/>
    </xf>
    <xf numFmtId="0" fontId="1" fillId="35" borderId="36" xfId="0" applyFont="1" applyFill="1" applyBorder="1" applyAlignment="1">
      <alignment/>
    </xf>
    <xf numFmtId="0" fontId="0" fillId="35" borderId="36" xfId="0" applyFont="1" applyFill="1" applyBorder="1" applyAlignment="1">
      <alignment wrapText="1"/>
    </xf>
    <xf numFmtId="0" fontId="1" fillId="35" borderId="34"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5" borderId="35" xfId="0" applyFont="1" applyFill="1" applyBorder="1" applyAlignment="1">
      <alignment horizontal="center" vertical="center" wrapText="1"/>
    </xf>
    <xf numFmtId="0" fontId="1" fillId="37" borderId="11" xfId="0" applyFont="1" applyFill="1" applyBorder="1" applyAlignment="1">
      <alignment horizontal="center" vertical="center" wrapText="1"/>
    </xf>
    <xf numFmtId="44" fontId="0" fillId="0" borderId="15" xfId="63" applyFont="1" applyFill="1" applyBorder="1" applyAlignment="1">
      <alignment horizontal="right" vertical="center" wrapText="1"/>
    </xf>
    <xf numFmtId="44" fontId="1" fillId="35" borderId="35" xfId="63" applyFont="1" applyFill="1" applyBorder="1" applyAlignment="1">
      <alignment horizontal="right" vertical="center" wrapText="1"/>
    </xf>
    <xf numFmtId="168" fontId="1" fillId="37" borderId="11" xfId="0" applyNumberFormat="1" applyFont="1" applyFill="1" applyBorder="1" applyAlignment="1">
      <alignment horizontal="right" vertical="center" wrapText="1"/>
    </xf>
    <xf numFmtId="44" fontId="0" fillId="0" borderId="26" xfId="63" applyFont="1" applyFill="1" applyBorder="1" applyAlignment="1">
      <alignment horizontal="right" vertical="center" wrapText="1"/>
    </xf>
    <xf numFmtId="44" fontId="0" fillId="0" borderId="13" xfId="63" applyFont="1" applyFill="1" applyBorder="1" applyAlignment="1">
      <alignment horizontal="right" vertical="center" wrapText="1"/>
    </xf>
    <xf numFmtId="44" fontId="0" fillId="0" borderId="28" xfId="63" applyFont="1" applyFill="1" applyBorder="1" applyAlignment="1">
      <alignment horizontal="right" vertical="center" wrapText="1"/>
    </xf>
    <xf numFmtId="44" fontId="0" fillId="0" borderId="13" xfId="63" applyFont="1" applyBorder="1" applyAlignment="1">
      <alignment horizontal="right" vertical="center" wrapText="1"/>
    </xf>
    <xf numFmtId="44" fontId="0" fillId="0" borderId="28" xfId="63" applyFont="1" applyBorder="1" applyAlignment="1">
      <alignment horizontal="right" vertical="center" wrapText="1"/>
    </xf>
    <xf numFmtId="168" fontId="1" fillId="35" borderId="35" xfId="0" applyNumberFormat="1" applyFont="1" applyFill="1" applyBorder="1" applyAlignment="1">
      <alignment horizontal="right" vertical="center" wrapText="1"/>
    </xf>
    <xf numFmtId="44" fontId="0" fillId="0" borderId="28" xfId="63" applyFont="1" applyFill="1" applyBorder="1" applyAlignment="1">
      <alignment horizontal="right" vertical="center" wrapText="1"/>
    </xf>
    <xf numFmtId="44" fontId="0" fillId="0" borderId="15" xfId="63" applyFont="1" applyBorder="1" applyAlignment="1">
      <alignment horizontal="right" vertical="center" wrapText="1"/>
    </xf>
    <xf numFmtId="44" fontId="0" fillId="0" borderId="13" xfId="63" applyFont="1" applyBorder="1" applyAlignment="1">
      <alignment horizontal="right" vertical="center" wrapText="1"/>
    </xf>
    <xf numFmtId="44" fontId="0" fillId="0" borderId="47" xfId="63" applyFont="1" applyBorder="1" applyAlignment="1">
      <alignment horizontal="right" vertical="center" wrapText="1"/>
    </xf>
    <xf numFmtId="44" fontId="0" fillId="0" borderId="47" xfId="63" applyFont="1" applyFill="1" applyBorder="1" applyAlignment="1">
      <alignment horizontal="right" vertical="center" wrapText="1"/>
    </xf>
    <xf numFmtId="0" fontId="0" fillId="0" borderId="0" xfId="0" applyFont="1" applyFill="1" applyAlignment="1">
      <alignment horizontal="center"/>
    </xf>
    <xf numFmtId="0" fontId="0" fillId="0" borderId="12" xfId="0" applyFont="1" applyBorder="1" applyAlignment="1">
      <alignment horizontal="center" vertical="center" wrapText="1"/>
    </xf>
    <xf numFmtId="44" fontId="1" fillId="35" borderId="48" xfId="63" applyFont="1" applyFill="1" applyBorder="1" applyAlignment="1">
      <alignment horizontal="right" vertical="center" wrapText="1"/>
    </xf>
    <xf numFmtId="0" fontId="0" fillId="0" borderId="30" xfId="0"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center" vertical="center" wrapText="1"/>
    </xf>
    <xf numFmtId="44" fontId="1" fillId="37" borderId="11" xfId="63" applyFont="1" applyFill="1" applyBorder="1" applyAlignment="1">
      <alignment horizontal="right" vertical="center" wrapText="1"/>
    </xf>
    <xf numFmtId="0" fontId="0" fillId="0" borderId="14" xfId="0" applyFill="1" applyBorder="1" applyAlignment="1">
      <alignment horizontal="center" vertical="center" wrapText="1"/>
    </xf>
    <xf numFmtId="0" fontId="0" fillId="0" borderId="33" xfId="0" applyFont="1" applyBorder="1" applyAlignment="1">
      <alignment horizontal="center" vertical="center" wrapText="1"/>
    </xf>
    <xf numFmtId="44" fontId="60" fillId="0" borderId="0" xfId="63" applyFont="1" applyFill="1" applyBorder="1" applyAlignment="1">
      <alignment horizontal="center" vertical="center" wrapText="1"/>
    </xf>
    <xf numFmtId="44" fontId="0" fillId="0" borderId="25" xfId="63" applyFont="1" applyFill="1" applyBorder="1" applyAlignment="1">
      <alignment vertical="center" wrapText="1"/>
    </xf>
    <xf numFmtId="44" fontId="0" fillId="0" borderId="17" xfId="71" applyFont="1" applyFill="1" applyBorder="1" applyAlignment="1">
      <alignment vertical="center" wrapText="1"/>
    </xf>
    <xf numFmtId="44" fontId="0" fillId="0" borderId="19" xfId="71" applyFont="1" applyFill="1" applyBorder="1" applyAlignment="1">
      <alignment vertical="center" wrapText="1"/>
    </xf>
    <xf numFmtId="44" fontId="0" fillId="0" borderId="33" xfId="71" applyFont="1" applyFill="1" applyBorder="1" applyAlignment="1">
      <alignment horizontal="right" vertical="center" wrapText="1"/>
    </xf>
    <xf numFmtId="8" fontId="0" fillId="0" borderId="36" xfId="0" applyNumberFormat="1"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 fillId="34" borderId="35" xfId="0" applyFont="1" applyFill="1" applyBorder="1" applyAlignment="1" applyProtection="1">
      <alignment horizontal="center" vertical="center" wrapText="1"/>
      <protection/>
    </xf>
    <xf numFmtId="0" fontId="1" fillId="34" borderId="22" xfId="0" applyFont="1" applyFill="1" applyBorder="1" applyAlignment="1" applyProtection="1">
      <alignment horizontal="center" vertical="center" wrapText="1"/>
      <protection/>
    </xf>
    <xf numFmtId="0" fontId="1" fillId="36" borderId="49" xfId="0" applyFont="1" applyFill="1" applyBorder="1" applyAlignment="1">
      <alignment horizontal="center"/>
    </xf>
    <xf numFmtId="0" fontId="1" fillId="36" borderId="50" xfId="0" applyFont="1" applyFill="1" applyBorder="1" applyAlignment="1">
      <alignment horizontal="center"/>
    </xf>
    <xf numFmtId="0" fontId="1" fillId="38" borderId="37" xfId="0" applyFont="1" applyFill="1" applyBorder="1" applyAlignment="1">
      <alignment horizontal="left" vertical="center" wrapText="1"/>
    </xf>
    <xf numFmtId="0" fontId="1" fillId="38" borderId="51" xfId="0" applyFont="1" applyFill="1" applyBorder="1" applyAlignment="1">
      <alignment horizontal="left" vertical="center" wrapText="1"/>
    </xf>
    <xf numFmtId="0" fontId="1" fillId="38" borderId="52" xfId="0" applyFont="1" applyFill="1" applyBorder="1" applyAlignment="1">
      <alignment horizontal="left" vertical="center" wrapText="1"/>
    </xf>
    <xf numFmtId="44" fontId="1" fillId="38" borderId="37" xfId="63" applyFont="1" applyFill="1" applyBorder="1" applyAlignment="1">
      <alignment horizontal="left" vertical="center" wrapText="1"/>
    </xf>
    <xf numFmtId="44" fontId="1" fillId="38" borderId="51" xfId="63" applyFont="1" applyFill="1" applyBorder="1" applyAlignment="1">
      <alignment horizontal="left" vertical="center" wrapText="1"/>
    </xf>
    <xf numFmtId="44" fontId="1" fillId="38" borderId="52" xfId="63"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38" borderId="53" xfId="0" applyFont="1" applyFill="1" applyBorder="1" applyAlignment="1">
      <alignment horizontal="left" vertical="center" wrapText="1"/>
    </xf>
    <xf numFmtId="0" fontId="1" fillId="38" borderId="54" xfId="0" applyFont="1" applyFill="1" applyBorder="1" applyAlignment="1">
      <alignment horizontal="left" vertical="center" wrapText="1"/>
    </xf>
    <xf numFmtId="0" fontId="1" fillId="38" borderId="55"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wrapText="1"/>
      <protection/>
    </xf>
    <xf numFmtId="0" fontId="1" fillId="39" borderId="24" xfId="0" applyFont="1" applyFill="1" applyBorder="1" applyAlignment="1" applyProtection="1">
      <alignment horizontal="center" vertical="center" wrapText="1"/>
      <protection/>
    </xf>
    <xf numFmtId="0" fontId="1" fillId="39" borderId="18" xfId="0" applyFont="1" applyFill="1" applyBorder="1" applyAlignment="1" applyProtection="1">
      <alignment horizontal="center" vertical="center" wrapText="1"/>
      <protection/>
    </xf>
    <xf numFmtId="0" fontId="1" fillId="38" borderId="49" xfId="0" applyFont="1" applyFill="1" applyBorder="1" applyAlignment="1">
      <alignment horizontal="left" vertical="center" wrapText="1"/>
    </xf>
    <xf numFmtId="0" fontId="1" fillId="38" borderId="56" xfId="0" applyFont="1" applyFill="1" applyBorder="1" applyAlignment="1">
      <alignment horizontal="left" vertical="center" wrapText="1"/>
    </xf>
    <xf numFmtId="0" fontId="1" fillId="38" borderId="57" xfId="0" applyFont="1" applyFill="1" applyBorder="1" applyAlignment="1">
      <alignment horizontal="left" vertical="center" wrapText="1"/>
    </xf>
    <xf numFmtId="0" fontId="1" fillId="39" borderId="25" xfId="0" applyFont="1" applyFill="1" applyBorder="1" applyAlignment="1" applyProtection="1">
      <alignment horizontal="center" vertical="center" wrapText="1"/>
      <protection/>
    </xf>
    <xf numFmtId="0" fontId="1" fillId="39" borderId="19" xfId="0" applyFont="1" applyFill="1" applyBorder="1" applyAlignment="1" applyProtection="1">
      <alignment horizontal="center" vertical="center" wrapText="1"/>
      <protection/>
    </xf>
    <xf numFmtId="0" fontId="1" fillId="0" borderId="37"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23"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1" fillId="34" borderId="24" xfId="0" applyFont="1" applyFill="1" applyBorder="1" applyAlignment="1" applyProtection="1">
      <alignment horizontal="center" vertical="center" wrapText="1"/>
      <protection/>
    </xf>
    <xf numFmtId="0" fontId="1" fillId="0" borderId="24"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38" borderId="34" xfId="0" applyFont="1" applyFill="1" applyBorder="1" applyAlignment="1">
      <alignment horizontal="left" vertical="center" wrapText="1"/>
    </xf>
    <xf numFmtId="0" fontId="1" fillId="38" borderId="35" xfId="0" applyFont="1" applyFill="1" applyBorder="1" applyAlignment="1">
      <alignment horizontal="left" vertical="center" wrapText="1"/>
    </xf>
    <xf numFmtId="0" fontId="1" fillId="38" borderId="36" xfId="0" applyFont="1" applyFill="1" applyBorder="1" applyAlignment="1">
      <alignment horizontal="left" vertical="center"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44" fontId="0" fillId="0" borderId="0" xfId="63" applyFont="1" applyFill="1" applyBorder="1" applyAlignment="1">
      <alignment horizontal="center"/>
    </xf>
    <xf numFmtId="0" fontId="1" fillId="38" borderId="10" xfId="0" applyFont="1" applyFill="1" applyBorder="1" applyAlignment="1">
      <alignment horizontal="left" vertical="center" wrapText="1"/>
    </xf>
    <xf numFmtId="0" fontId="1" fillId="38" borderId="11" xfId="0" applyFont="1" applyFill="1" applyBorder="1" applyAlignment="1">
      <alignment horizontal="left" vertical="center" wrapText="1"/>
    </xf>
    <xf numFmtId="0" fontId="1" fillId="38" borderId="16" xfId="0" applyFont="1" applyFill="1" applyBorder="1" applyAlignment="1">
      <alignment horizontal="left" vertical="center" wrapText="1"/>
    </xf>
    <xf numFmtId="0" fontId="4" fillId="36" borderId="10"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1" fillId="36" borderId="21" xfId="0" applyFont="1" applyFill="1" applyBorder="1" applyAlignment="1">
      <alignment horizontal="center" wrapText="1"/>
    </xf>
    <xf numFmtId="0" fontId="1" fillId="36" borderId="22" xfId="0" applyFont="1" applyFill="1" applyBorder="1" applyAlignment="1">
      <alignment horizontal="center" wrapText="1"/>
    </xf>
    <xf numFmtId="0" fontId="1" fillId="0" borderId="37" xfId="0" applyFont="1" applyBorder="1" applyAlignment="1">
      <alignment horizontal="center" vertical="top" wrapText="1"/>
    </xf>
    <xf numFmtId="0" fontId="1" fillId="0" borderId="58" xfId="0" applyFont="1" applyBorder="1" applyAlignment="1">
      <alignment horizontal="center" vertical="top" wrapText="1"/>
    </xf>
    <xf numFmtId="0" fontId="1" fillId="0" borderId="5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38" borderId="14" xfId="0" applyFont="1" applyFill="1" applyBorder="1" applyAlignment="1">
      <alignment horizontal="left" vertical="center" wrapText="1"/>
    </xf>
    <xf numFmtId="0" fontId="1" fillId="38" borderId="15" xfId="0" applyFont="1" applyFill="1" applyBorder="1" applyAlignment="1">
      <alignment horizontal="left" vertical="center" wrapText="1"/>
    </xf>
    <xf numFmtId="0" fontId="1" fillId="38" borderId="33" xfId="0" applyFont="1" applyFill="1" applyBorder="1" applyAlignment="1">
      <alignment horizontal="left" vertical="center" wrapText="1"/>
    </xf>
    <xf numFmtId="0" fontId="1" fillId="36" borderId="10" xfId="0" applyFont="1" applyFill="1" applyBorder="1" applyAlignment="1">
      <alignment horizontal="center" wrapText="1"/>
    </xf>
    <xf numFmtId="0" fontId="1" fillId="36" borderId="11" xfId="0" applyFont="1" applyFill="1" applyBorder="1" applyAlignment="1">
      <alignment horizontal="center" wrapText="1"/>
    </xf>
    <xf numFmtId="0" fontId="1" fillId="38" borderId="37" xfId="0" applyFont="1" applyFill="1" applyBorder="1" applyAlignment="1">
      <alignment horizontal="left" vertical="top" wrapText="1"/>
    </xf>
    <xf numFmtId="0" fontId="1" fillId="38" borderId="51" xfId="0" applyFont="1" applyFill="1" applyBorder="1" applyAlignment="1">
      <alignment horizontal="left" vertical="top" wrapText="1"/>
    </xf>
    <xf numFmtId="0" fontId="1" fillId="38" borderId="52" xfId="0" applyFont="1" applyFill="1" applyBorder="1" applyAlignment="1">
      <alignment horizontal="left" vertical="top" wrapText="1"/>
    </xf>
    <xf numFmtId="0" fontId="1" fillId="36" borderId="34" xfId="0" applyFont="1" applyFill="1" applyBorder="1" applyAlignment="1">
      <alignment horizontal="center" wrapText="1"/>
    </xf>
    <xf numFmtId="0" fontId="1" fillId="36" borderId="35" xfId="0" applyFont="1" applyFill="1" applyBorder="1" applyAlignment="1">
      <alignment horizontal="center" wrapText="1"/>
    </xf>
    <xf numFmtId="0" fontId="1" fillId="0" borderId="2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28" xfId="0" applyFont="1" applyFill="1" applyBorder="1" applyAlignment="1">
      <alignment horizontal="center" vertical="center"/>
    </xf>
    <xf numFmtId="0" fontId="19" fillId="0" borderId="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16" xfId="0" applyFont="1" applyFill="1" applyBorder="1" applyAlignment="1">
      <alignment horizontal="center" vertical="center"/>
    </xf>
    <xf numFmtId="0" fontId="1" fillId="40" borderId="37" xfId="0" applyFont="1" applyFill="1" applyBorder="1" applyAlignment="1">
      <alignment horizontal="center" vertical="center" wrapText="1"/>
    </xf>
    <xf numFmtId="0" fontId="1" fillId="40" borderId="51" xfId="0" applyFont="1" applyFill="1" applyBorder="1" applyAlignment="1">
      <alignment horizontal="center" vertical="center" wrapText="1"/>
    </xf>
    <xf numFmtId="0" fontId="1" fillId="40" borderId="52" xfId="0" applyFont="1" applyFill="1" applyBorder="1" applyAlignment="1">
      <alignment horizontal="center" vertical="center" wrapText="1"/>
    </xf>
    <xf numFmtId="0" fontId="1" fillId="40" borderId="10" xfId="0" applyFont="1" applyFill="1" applyBorder="1" applyAlignment="1">
      <alignment horizontal="center"/>
    </xf>
    <xf numFmtId="0" fontId="1" fillId="40" borderId="11" xfId="0" applyFont="1" applyFill="1" applyBorder="1" applyAlignment="1">
      <alignment horizontal="center"/>
    </xf>
    <xf numFmtId="0" fontId="1" fillId="40" borderId="16" xfId="0" applyFont="1" applyFill="1" applyBorder="1" applyAlignment="1">
      <alignment horizontal="center"/>
    </xf>
    <xf numFmtId="0" fontId="1" fillId="0" borderId="37" xfId="52" applyNumberFormat="1" applyFont="1" applyFill="1" applyBorder="1" applyAlignment="1">
      <alignment horizontal="center"/>
      <protection/>
    </xf>
    <xf numFmtId="0" fontId="1" fillId="0" borderId="51" xfId="52" applyNumberFormat="1" applyFont="1" applyFill="1" applyBorder="1" applyAlignment="1">
      <alignment horizontal="center"/>
      <protection/>
    </xf>
    <xf numFmtId="0" fontId="1" fillId="0" borderId="58" xfId="52" applyNumberFormat="1" applyFont="1" applyFill="1" applyBorder="1" applyAlignment="1">
      <alignment horizontal="center"/>
      <protection/>
    </xf>
    <xf numFmtId="0" fontId="15" fillId="0" borderId="0" xfId="0" applyFont="1" applyAlignment="1">
      <alignment horizontal="center" wrapText="1"/>
    </xf>
    <xf numFmtId="0" fontId="1" fillId="39" borderId="37" xfId="0" applyFont="1" applyFill="1" applyBorder="1" applyAlignment="1">
      <alignment horizontal="center" vertical="center"/>
    </xf>
    <xf numFmtId="0" fontId="1" fillId="39" borderId="51" xfId="0" applyFont="1" applyFill="1" applyBorder="1" applyAlignment="1">
      <alignment horizontal="center" vertical="center"/>
    </xf>
    <xf numFmtId="0" fontId="1" fillId="39" borderId="52" xfId="0" applyFont="1" applyFill="1" applyBorder="1" applyAlignment="1">
      <alignment horizontal="center" vertical="center"/>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Normalny_pozostałe dane"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Walutowy 2" xfId="65"/>
    <cellStyle name="Walutowy 2 2" xfId="66"/>
    <cellStyle name="Walutowy 2 3" xfId="67"/>
    <cellStyle name="Walutowy 2 4" xfId="68"/>
    <cellStyle name="Walutowy 2 5" xfId="69"/>
    <cellStyle name="Walutowy 2 6" xfId="70"/>
    <cellStyle name="Walutowy 3" xfId="71"/>
    <cellStyle name="Walutowy 4" xfId="72"/>
    <cellStyle name="Walutowy 5" xfId="73"/>
    <cellStyle name="Walutowy 6" xfId="74"/>
    <cellStyle name="Walutowy 7" xfId="75"/>
    <cellStyle name="Złe"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16"/>
  <sheetViews>
    <sheetView tabSelected="1" zoomScale="120" zoomScaleNormal="120" zoomScalePageLayoutView="0" workbookViewId="0" topLeftCell="A1">
      <selection activeCell="B19" sqref="B18:B19"/>
    </sheetView>
  </sheetViews>
  <sheetFormatPr defaultColWidth="9.140625" defaultRowHeight="12.75"/>
  <cols>
    <col min="1" max="1" width="5.421875" style="0" customWidth="1"/>
    <col min="2" max="2" width="43.8515625" style="0" customWidth="1"/>
    <col min="3" max="3" width="24.421875" style="0" customWidth="1"/>
    <col min="4" max="4" width="14.57421875" style="0" customWidth="1"/>
    <col min="5" max="5" width="12.7109375" style="16" customWidth="1"/>
    <col min="6" max="6" width="10.421875" style="16" customWidth="1"/>
    <col min="7" max="7" width="18.421875" style="16" customWidth="1"/>
    <col min="8" max="8" width="15.7109375" style="0" customWidth="1"/>
    <col min="9" max="9" width="17.140625" style="16" customWidth="1"/>
    <col min="10" max="10" width="16.00390625" style="0" bestFit="1" customWidth="1"/>
  </cols>
  <sheetData>
    <row r="1" spans="1:9" s="5" customFormat="1" ht="12.75">
      <c r="A1" s="8" t="s">
        <v>67</v>
      </c>
      <c r="E1" s="6"/>
      <c r="F1" s="6"/>
      <c r="G1" s="6"/>
      <c r="H1" s="285"/>
      <c r="I1" s="6"/>
    </row>
    <row r="2" spans="5:9" s="5" customFormat="1" ht="13.5" thickBot="1">
      <c r="E2" s="6"/>
      <c r="F2" s="6"/>
      <c r="G2" s="6"/>
      <c r="I2" s="6"/>
    </row>
    <row r="3" spans="1:10" s="5" customFormat="1" ht="36.75" thickBot="1">
      <c r="A3" s="165" t="s">
        <v>323</v>
      </c>
      <c r="B3" s="164" t="s">
        <v>3</v>
      </c>
      <c r="C3" s="164" t="s">
        <v>66</v>
      </c>
      <c r="D3" s="164" t="s">
        <v>4</v>
      </c>
      <c r="E3" s="164" t="s">
        <v>5</v>
      </c>
      <c r="F3" s="164" t="s">
        <v>1</v>
      </c>
      <c r="G3" s="164" t="s">
        <v>609</v>
      </c>
      <c r="H3" s="164" t="s">
        <v>6</v>
      </c>
      <c r="I3" s="164" t="s">
        <v>329</v>
      </c>
      <c r="J3" s="166" t="s">
        <v>546</v>
      </c>
    </row>
    <row r="4" spans="1:10" s="5" customFormat="1" ht="26.25" thickBot="1">
      <c r="A4" s="298"/>
      <c r="B4" s="299" t="s">
        <v>325</v>
      </c>
      <c r="C4" s="300" t="s">
        <v>77</v>
      </c>
      <c r="D4" s="299" t="s">
        <v>326</v>
      </c>
      <c r="E4" s="299">
        <v>330920825</v>
      </c>
      <c r="F4" s="299"/>
      <c r="G4" s="299"/>
      <c r="H4" s="301"/>
      <c r="I4" s="301"/>
      <c r="J4" s="302"/>
    </row>
    <row r="5" spans="1:10" s="7" customFormat="1" ht="25.5" customHeight="1">
      <c r="A5" s="312">
        <v>1</v>
      </c>
      <c r="B5" s="313" t="s">
        <v>612</v>
      </c>
      <c r="C5" s="52" t="s">
        <v>77</v>
      </c>
      <c r="D5" s="56" t="s">
        <v>326</v>
      </c>
      <c r="E5" s="314" t="s">
        <v>78</v>
      </c>
      <c r="F5" s="315" t="s">
        <v>71</v>
      </c>
      <c r="G5" s="315"/>
      <c r="H5" s="315">
        <v>85</v>
      </c>
      <c r="I5" s="56" t="s">
        <v>72</v>
      </c>
      <c r="J5" s="393">
        <v>62535040.25</v>
      </c>
    </row>
    <row r="6" spans="1:10" s="1" customFormat="1" ht="25.5" customHeight="1">
      <c r="A6" s="23">
        <v>2</v>
      </c>
      <c r="B6" s="24" t="s">
        <v>130</v>
      </c>
      <c r="C6" s="25" t="s">
        <v>298</v>
      </c>
      <c r="D6" s="49" t="s">
        <v>299</v>
      </c>
      <c r="E6" s="271" t="s">
        <v>131</v>
      </c>
      <c r="F6" s="272" t="s">
        <v>73</v>
      </c>
      <c r="G6" s="272" t="s">
        <v>132</v>
      </c>
      <c r="H6" s="272">
        <v>22</v>
      </c>
      <c r="I6" s="49" t="s">
        <v>72</v>
      </c>
      <c r="J6" s="394"/>
    </row>
    <row r="7" spans="1:10" s="1" customFormat="1" ht="25.5" customHeight="1">
      <c r="A7" s="23">
        <v>3</v>
      </c>
      <c r="B7" s="24" t="s">
        <v>301</v>
      </c>
      <c r="C7" s="25" t="s">
        <v>153</v>
      </c>
      <c r="D7" s="25" t="s">
        <v>326</v>
      </c>
      <c r="E7" s="257" t="s">
        <v>154</v>
      </c>
      <c r="F7" s="25" t="s">
        <v>74</v>
      </c>
      <c r="G7" s="25" t="s">
        <v>582</v>
      </c>
      <c r="H7" s="25">
        <v>50</v>
      </c>
      <c r="I7" s="49">
        <v>475</v>
      </c>
      <c r="J7" s="394"/>
    </row>
    <row r="8" spans="1:10" s="1" customFormat="1" ht="25.5" customHeight="1">
      <c r="A8" s="23">
        <v>4</v>
      </c>
      <c r="B8" s="24" t="s">
        <v>69</v>
      </c>
      <c r="C8" s="25" t="s">
        <v>180</v>
      </c>
      <c r="D8" s="49" t="s">
        <v>326</v>
      </c>
      <c r="E8" s="50" t="s">
        <v>75</v>
      </c>
      <c r="F8" s="50" t="s">
        <v>74</v>
      </c>
      <c r="G8" s="50" t="s">
        <v>588</v>
      </c>
      <c r="H8" s="50" t="s">
        <v>589</v>
      </c>
      <c r="I8" s="49">
        <v>503</v>
      </c>
      <c r="J8" s="394"/>
    </row>
    <row r="9" spans="1:10" s="1" customFormat="1" ht="25.5" customHeight="1">
      <c r="A9" s="23">
        <v>5</v>
      </c>
      <c r="B9" s="24" t="s">
        <v>70</v>
      </c>
      <c r="C9" s="25" t="s">
        <v>200</v>
      </c>
      <c r="D9" s="49" t="s">
        <v>326</v>
      </c>
      <c r="E9" s="50" t="s">
        <v>76</v>
      </c>
      <c r="F9" s="75" t="s">
        <v>74</v>
      </c>
      <c r="G9" s="75" t="s">
        <v>582</v>
      </c>
      <c r="H9" s="75" t="s">
        <v>583</v>
      </c>
      <c r="I9" s="49">
        <v>185</v>
      </c>
      <c r="J9" s="394"/>
    </row>
    <row r="10" spans="1:10" s="1" customFormat="1" ht="25.5" customHeight="1">
      <c r="A10" s="23">
        <v>6</v>
      </c>
      <c r="B10" s="24" t="s">
        <v>575</v>
      </c>
      <c r="C10" s="25" t="s">
        <v>259</v>
      </c>
      <c r="D10" s="49" t="s">
        <v>326</v>
      </c>
      <c r="E10" s="50" t="s">
        <v>260</v>
      </c>
      <c r="F10" s="50" t="s">
        <v>261</v>
      </c>
      <c r="G10" s="75" t="s">
        <v>602</v>
      </c>
      <c r="H10" s="50" t="s">
        <v>573</v>
      </c>
      <c r="I10" s="49">
        <v>452</v>
      </c>
      <c r="J10" s="394"/>
    </row>
    <row r="11" spans="1:10" s="7" customFormat="1" ht="38.25">
      <c r="A11" s="23">
        <v>7</v>
      </c>
      <c r="B11" s="24" t="s">
        <v>219</v>
      </c>
      <c r="C11" s="25" t="s">
        <v>220</v>
      </c>
      <c r="D11" s="49" t="s">
        <v>326</v>
      </c>
      <c r="E11" s="91" t="s">
        <v>221</v>
      </c>
      <c r="F11" s="50" t="s">
        <v>222</v>
      </c>
      <c r="G11" s="75" t="s">
        <v>569</v>
      </c>
      <c r="H11" s="50" t="s">
        <v>568</v>
      </c>
      <c r="I11" s="49" t="s">
        <v>72</v>
      </c>
      <c r="J11" s="394"/>
    </row>
    <row r="12" spans="1:10" s="7" customFormat="1" ht="76.5">
      <c r="A12" s="23">
        <v>8</v>
      </c>
      <c r="B12" s="24" t="s">
        <v>402</v>
      </c>
      <c r="C12" s="25" t="s">
        <v>220</v>
      </c>
      <c r="D12" s="49" t="s">
        <v>326</v>
      </c>
      <c r="E12" s="91" t="s">
        <v>412</v>
      </c>
      <c r="F12" s="50" t="s">
        <v>403</v>
      </c>
      <c r="G12" s="75" t="s">
        <v>565</v>
      </c>
      <c r="H12" s="50" t="s">
        <v>566</v>
      </c>
      <c r="I12" s="49" t="s">
        <v>72</v>
      </c>
      <c r="J12" s="394"/>
    </row>
    <row r="13" spans="1:10" s="7" customFormat="1" ht="38.25">
      <c r="A13" s="23">
        <v>9</v>
      </c>
      <c r="B13" s="24" t="s">
        <v>466</v>
      </c>
      <c r="C13" s="25" t="s">
        <v>238</v>
      </c>
      <c r="D13" s="49" t="s">
        <v>326</v>
      </c>
      <c r="E13" s="50" t="s">
        <v>467</v>
      </c>
      <c r="F13" s="49" t="s">
        <v>239</v>
      </c>
      <c r="G13" s="25" t="s">
        <v>545</v>
      </c>
      <c r="H13" s="49">
        <v>30</v>
      </c>
      <c r="I13" s="49">
        <v>125</v>
      </c>
      <c r="J13" s="394"/>
    </row>
    <row r="14" spans="1:10" s="5" customFormat="1" ht="39" thickBot="1">
      <c r="A14" s="128">
        <v>10</v>
      </c>
      <c r="B14" s="129" t="s">
        <v>468</v>
      </c>
      <c r="C14" s="36" t="s">
        <v>469</v>
      </c>
      <c r="D14" s="69" t="s">
        <v>326</v>
      </c>
      <c r="E14" s="130" t="s">
        <v>470</v>
      </c>
      <c r="F14" s="69" t="s">
        <v>239</v>
      </c>
      <c r="G14" s="36" t="s">
        <v>545</v>
      </c>
      <c r="H14" s="69">
        <v>22</v>
      </c>
      <c r="I14" s="69">
        <v>126</v>
      </c>
      <c r="J14" s="395"/>
    </row>
    <row r="15" spans="5:9" s="20" customFormat="1" ht="12.75">
      <c r="E15" s="19"/>
      <c r="F15" s="19"/>
      <c r="G15" s="19"/>
      <c r="I15" s="19"/>
    </row>
    <row r="16" spans="5:9" s="20" customFormat="1" ht="12.75">
      <c r="E16" s="19"/>
      <c r="F16" s="19"/>
      <c r="G16" s="19"/>
      <c r="I16" s="19"/>
    </row>
  </sheetData>
  <sheetProtection/>
  <mergeCells count="1">
    <mergeCell ref="J5:J14"/>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Y107"/>
  <sheetViews>
    <sheetView workbookViewId="0" topLeftCell="A1">
      <selection activeCell="A2" sqref="A2"/>
    </sheetView>
  </sheetViews>
  <sheetFormatPr defaultColWidth="9.140625" defaultRowHeight="12.75"/>
  <cols>
    <col min="1" max="1" width="4.28125" style="5" customWidth="1"/>
    <col min="2" max="2" width="28.7109375" style="5" customWidth="1"/>
    <col min="3" max="3" width="14.140625" style="6" customWidth="1"/>
    <col min="4" max="5" width="16.421875" style="11" customWidth="1"/>
    <col min="6" max="6" width="16.421875" style="12" customWidth="1"/>
    <col min="7" max="7" width="12.7109375" style="17" customWidth="1"/>
    <col min="8" max="8" width="22.57421875" style="5" customWidth="1"/>
    <col min="9" max="9" width="13.57421875" style="5" customWidth="1"/>
    <col min="10" max="10" width="36.140625" style="5" customWidth="1"/>
    <col min="11" max="11" width="19.140625" style="5" customWidth="1"/>
    <col min="12" max="14" width="15.140625" style="5" customWidth="1"/>
    <col min="15" max="15" width="24.57421875" style="5" customWidth="1"/>
    <col min="16" max="16" width="11.7109375" style="5" customWidth="1"/>
    <col min="17" max="17" width="11.00390625" style="5" customWidth="1"/>
    <col min="18" max="18" width="12.57421875" style="0" customWidth="1"/>
    <col min="19" max="21" width="11.00390625" style="0" customWidth="1"/>
    <col min="22" max="22" width="13.140625" style="0" customWidth="1"/>
    <col min="23" max="23" width="12.57421875" style="0" customWidth="1"/>
    <col min="24" max="24" width="16.00390625" style="0" customWidth="1"/>
    <col min="25" max="25" width="13.28125" style="0" customWidth="1"/>
  </cols>
  <sheetData>
    <row r="1" spans="3:7" s="20" customFormat="1" ht="12.75">
      <c r="C1" s="19"/>
      <c r="D1" s="155"/>
      <c r="E1" s="155"/>
      <c r="F1" s="19"/>
      <c r="G1" s="156"/>
    </row>
    <row r="2" spans="1:7" s="5" customFormat="1" ht="13.5" thickBot="1">
      <c r="A2" s="8" t="s">
        <v>79</v>
      </c>
      <c r="C2" s="6"/>
      <c r="D2" s="11"/>
      <c r="E2" s="11"/>
      <c r="F2" s="12"/>
      <c r="G2" s="294"/>
    </row>
    <row r="3" spans="1:25" s="295" customFormat="1" ht="62.25" customHeight="1">
      <c r="A3" s="426" t="s">
        <v>33</v>
      </c>
      <c r="B3" s="414" t="s">
        <v>34</v>
      </c>
      <c r="C3" s="414" t="s">
        <v>35</v>
      </c>
      <c r="D3" s="414" t="s">
        <v>36</v>
      </c>
      <c r="E3" s="414" t="s">
        <v>547</v>
      </c>
      <c r="F3" s="414" t="s">
        <v>37</v>
      </c>
      <c r="G3" s="429" t="s">
        <v>38</v>
      </c>
      <c r="H3" s="414" t="s">
        <v>53</v>
      </c>
      <c r="I3" s="414" t="s">
        <v>54</v>
      </c>
      <c r="J3" s="414" t="s">
        <v>7</v>
      </c>
      <c r="K3" s="414" t="s">
        <v>8</v>
      </c>
      <c r="L3" s="428" t="s">
        <v>39</v>
      </c>
      <c r="M3" s="428"/>
      <c r="N3" s="428"/>
      <c r="O3" s="396" t="s">
        <v>584</v>
      </c>
      <c r="P3" s="414" t="s">
        <v>55</v>
      </c>
      <c r="Q3" s="414"/>
      <c r="R3" s="414"/>
      <c r="S3" s="414"/>
      <c r="T3" s="414"/>
      <c r="U3" s="414"/>
      <c r="V3" s="416" t="s">
        <v>40</v>
      </c>
      <c r="W3" s="416" t="s">
        <v>41</v>
      </c>
      <c r="X3" s="416" t="s">
        <v>42</v>
      </c>
      <c r="Y3" s="421" t="s">
        <v>43</v>
      </c>
    </row>
    <row r="4" spans="1:25" s="295" customFormat="1" ht="62.25" customHeight="1" thickBot="1">
      <c r="A4" s="427"/>
      <c r="B4" s="415"/>
      <c r="C4" s="415"/>
      <c r="D4" s="415"/>
      <c r="E4" s="415"/>
      <c r="F4" s="415"/>
      <c r="G4" s="430"/>
      <c r="H4" s="415"/>
      <c r="I4" s="415"/>
      <c r="J4" s="415"/>
      <c r="K4" s="415"/>
      <c r="L4" s="297" t="s">
        <v>44</v>
      </c>
      <c r="M4" s="297" t="s">
        <v>45</v>
      </c>
      <c r="N4" s="297" t="s">
        <v>46</v>
      </c>
      <c r="O4" s="397"/>
      <c r="P4" s="296" t="s">
        <v>47</v>
      </c>
      <c r="Q4" s="296" t="s">
        <v>48</v>
      </c>
      <c r="R4" s="296" t="s">
        <v>49</v>
      </c>
      <c r="S4" s="296" t="s">
        <v>50</v>
      </c>
      <c r="T4" s="296" t="s">
        <v>51</v>
      </c>
      <c r="U4" s="296" t="s">
        <v>52</v>
      </c>
      <c r="V4" s="417"/>
      <c r="W4" s="417"/>
      <c r="X4" s="417"/>
      <c r="Y4" s="422"/>
    </row>
    <row r="5" spans="1:25" s="5" customFormat="1" ht="13.5" customHeight="1" thickBot="1">
      <c r="A5" s="408" t="s">
        <v>80</v>
      </c>
      <c r="B5" s="409"/>
      <c r="C5" s="409"/>
      <c r="D5" s="409"/>
      <c r="E5" s="409"/>
      <c r="F5" s="409"/>
      <c r="G5" s="409"/>
      <c r="H5" s="409"/>
      <c r="I5" s="409"/>
      <c r="J5" s="409"/>
      <c r="K5" s="409"/>
      <c r="L5" s="409"/>
      <c r="M5" s="409"/>
      <c r="N5" s="409"/>
      <c r="O5" s="409"/>
      <c r="P5" s="409"/>
      <c r="Q5" s="409"/>
      <c r="R5" s="409"/>
      <c r="S5" s="409"/>
      <c r="T5" s="409"/>
      <c r="U5" s="409"/>
      <c r="V5" s="409"/>
      <c r="W5" s="409"/>
      <c r="X5" s="409"/>
      <c r="Y5" s="410"/>
    </row>
    <row r="6" spans="1:25" s="7" customFormat="1" ht="76.5">
      <c r="A6" s="41">
        <v>1</v>
      </c>
      <c r="B6" s="249" t="s">
        <v>68</v>
      </c>
      <c r="C6" s="43" t="s">
        <v>81</v>
      </c>
      <c r="D6" s="220" t="s">
        <v>82</v>
      </c>
      <c r="E6" s="220" t="s">
        <v>83</v>
      </c>
      <c r="F6" s="220" t="s">
        <v>83</v>
      </c>
      <c r="G6" s="316">
        <v>1975</v>
      </c>
      <c r="H6" s="317">
        <v>6021000</v>
      </c>
      <c r="I6" s="43" t="s">
        <v>328</v>
      </c>
      <c r="J6" s="43" t="s">
        <v>85</v>
      </c>
      <c r="K6" s="43" t="s">
        <v>86</v>
      </c>
      <c r="L6" s="43" t="s">
        <v>87</v>
      </c>
      <c r="M6" s="43" t="s">
        <v>88</v>
      </c>
      <c r="N6" s="198" t="s">
        <v>89</v>
      </c>
      <c r="O6" s="198"/>
      <c r="P6" s="198"/>
      <c r="Q6" s="198"/>
      <c r="R6" s="198"/>
      <c r="S6" s="198"/>
      <c r="T6" s="198"/>
      <c r="U6" s="198"/>
      <c r="V6" s="198">
        <v>2070</v>
      </c>
      <c r="W6" s="198">
        <v>3</v>
      </c>
      <c r="X6" s="198" t="s">
        <v>82</v>
      </c>
      <c r="Y6" s="199" t="s">
        <v>83</v>
      </c>
    </row>
    <row r="7" spans="1:25" s="7" customFormat="1" ht="51">
      <c r="A7" s="33">
        <v>2</v>
      </c>
      <c r="B7" s="24" t="s">
        <v>90</v>
      </c>
      <c r="C7" s="25"/>
      <c r="D7" s="58" t="s">
        <v>82</v>
      </c>
      <c r="E7" s="58" t="s">
        <v>83</v>
      </c>
      <c r="F7" s="58" t="s">
        <v>83</v>
      </c>
      <c r="G7" s="270">
        <v>1991</v>
      </c>
      <c r="H7" s="318">
        <v>867000</v>
      </c>
      <c r="I7" s="25" t="s">
        <v>328</v>
      </c>
      <c r="J7" s="25" t="s">
        <v>297</v>
      </c>
      <c r="K7" s="25" t="s">
        <v>91</v>
      </c>
      <c r="L7" s="25" t="s">
        <v>87</v>
      </c>
      <c r="M7" s="49" t="s">
        <v>92</v>
      </c>
      <c r="N7" s="49" t="s">
        <v>89</v>
      </c>
      <c r="O7" s="49"/>
      <c r="P7" s="49"/>
      <c r="Q7" s="49"/>
      <c r="R7" s="49"/>
      <c r="S7" s="49"/>
      <c r="T7" s="49"/>
      <c r="U7" s="49"/>
      <c r="V7" s="49">
        <v>522</v>
      </c>
      <c r="W7" s="49">
        <v>1</v>
      </c>
      <c r="X7" s="49" t="s">
        <v>83</v>
      </c>
      <c r="Y7" s="200" t="s">
        <v>83</v>
      </c>
    </row>
    <row r="8" spans="1:25" s="7" customFormat="1" ht="25.5">
      <c r="A8" s="33">
        <v>3</v>
      </c>
      <c r="B8" s="24" t="s">
        <v>93</v>
      </c>
      <c r="C8" s="25"/>
      <c r="D8" s="58" t="s">
        <v>82</v>
      </c>
      <c r="E8" s="58" t="s">
        <v>83</v>
      </c>
      <c r="F8" s="58" t="s">
        <v>83</v>
      </c>
      <c r="G8" s="319"/>
      <c r="H8" s="318">
        <v>9846.31</v>
      </c>
      <c r="I8" s="25" t="s">
        <v>84</v>
      </c>
      <c r="J8" s="49"/>
      <c r="K8" s="49"/>
      <c r="L8" s="49"/>
      <c r="M8" s="49"/>
      <c r="N8" s="49"/>
      <c r="O8" s="49"/>
      <c r="P8" s="49"/>
      <c r="Q8" s="49"/>
      <c r="R8" s="49"/>
      <c r="S8" s="49"/>
      <c r="T8" s="49"/>
      <c r="U8" s="49"/>
      <c r="V8" s="49"/>
      <c r="W8" s="49"/>
      <c r="X8" s="49"/>
      <c r="Y8" s="200"/>
    </row>
    <row r="9" spans="1:25" s="7" customFormat="1" ht="25.5">
      <c r="A9" s="33">
        <v>4</v>
      </c>
      <c r="B9" s="24" t="s">
        <v>94</v>
      </c>
      <c r="C9" s="25"/>
      <c r="D9" s="58" t="s">
        <v>82</v>
      </c>
      <c r="E9" s="58" t="s">
        <v>83</v>
      </c>
      <c r="F9" s="58" t="s">
        <v>83</v>
      </c>
      <c r="G9" s="319"/>
      <c r="H9" s="78">
        <v>40349.99</v>
      </c>
      <c r="I9" s="25" t="s">
        <v>84</v>
      </c>
      <c r="J9" s="49"/>
      <c r="K9" s="49"/>
      <c r="L9" s="49"/>
      <c r="M9" s="49"/>
      <c r="N9" s="49"/>
      <c r="O9" s="49"/>
      <c r="P9" s="49"/>
      <c r="Q9" s="49"/>
      <c r="R9" s="49"/>
      <c r="S9" s="49"/>
      <c r="T9" s="49"/>
      <c r="U9" s="49"/>
      <c r="V9" s="49"/>
      <c r="W9" s="49"/>
      <c r="X9" s="49"/>
      <c r="Y9" s="200"/>
    </row>
    <row r="10" spans="1:25" s="7" customFormat="1" ht="25.5">
      <c r="A10" s="33">
        <v>5</v>
      </c>
      <c r="B10" s="24" t="s">
        <v>95</v>
      </c>
      <c r="C10" s="25"/>
      <c r="D10" s="58" t="s">
        <v>82</v>
      </c>
      <c r="E10" s="58" t="s">
        <v>83</v>
      </c>
      <c r="F10" s="58" t="s">
        <v>83</v>
      </c>
      <c r="G10" s="270">
        <v>2013</v>
      </c>
      <c r="H10" s="78">
        <v>29633.13</v>
      </c>
      <c r="I10" s="25" t="s">
        <v>84</v>
      </c>
      <c r="J10" s="49"/>
      <c r="K10" s="49"/>
      <c r="L10" s="49"/>
      <c r="M10" s="49"/>
      <c r="N10" s="49"/>
      <c r="O10" s="49"/>
      <c r="P10" s="49"/>
      <c r="Q10" s="49"/>
      <c r="R10" s="49"/>
      <c r="S10" s="49"/>
      <c r="T10" s="49"/>
      <c r="U10" s="49"/>
      <c r="V10" s="49"/>
      <c r="W10" s="49"/>
      <c r="X10" s="49"/>
      <c r="Y10" s="200"/>
    </row>
    <row r="11" spans="1:25" s="7" customFormat="1" ht="12.75">
      <c r="A11" s="33">
        <v>6</v>
      </c>
      <c r="B11" s="24" t="s">
        <v>413</v>
      </c>
      <c r="C11" s="25"/>
      <c r="D11" s="58" t="s">
        <v>82</v>
      </c>
      <c r="E11" s="58" t="s">
        <v>83</v>
      </c>
      <c r="F11" s="58" t="s">
        <v>83</v>
      </c>
      <c r="G11" s="270">
        <v>2014</v>
      </c>
      <c r="H11" s="78">
        <v>34899.1</v>
      </c>
      <c r="I11" s="25" t="s">
        <v>84</v>
      </c>
      <c r="J11" s="49"/>
      <c r="K11" s="49" t="s">
        <v>414</v>
      </c>
      <c r="L11" s="49"/>
      <c r="M11" s="49"/>
      <c r="N11" s="49"/>
      <c r="O11" s="49"/>
      <c r="P11" s="49"/>
      <c r="Q11" s="49"/>
      <c r="R11" s="49"/>
      <c r="S11" s="49"/>
      <c r="T11" s="49"/>
      <c r="U11" s="49"/>
      <c r="V11" s="49"/>
      <c r="W11" s="49"/>
      <c r="X11" s="49"/>
      <c r="Y11" s="200"/>
    </row>
    <row r="12" spans="1:25" s="7" customFormat="1" ht="25.5">
      <c r="A12" s="33">
        <v>7</v>
      </c>
      <c r="B12" s="24" t="s">
        <v>524</v>
      </c>
      <c r="C12" s="25"/>
      <c r="D12" s="58" t="s">
        <v>82</v>
      </c>
      <c r="E12" s="58" t="s">
        <v>83</v>
      </c>
      <c r="F12" s="58" t="s">
        <v>83</v>
      </c>
      <c r="G12" s="270">
        <v>2014</v>
      </c>
      <c r="H12" s="78">
        <v>33617.3</v>
      </c>
      <c r="I12" s="25" t="s">
        <v>84</v>
      </c>
      <c r="J12" s="49"/>
      <c r="K12" s="49"/>
      <c r="L12" s="49"/>
      <c r="M12" s="49"/>
      <c r="N12" s="49"/>
      <c r="O12" s="49"/>
      <c r="P12" s="49"/>
      <c r="Q12" s="49"/>
      <c r="R12" s="49"/>
      <c r="S12" s="49"/>
      <c r="T12" s="49"/>
      <c r="U12" s="49"/>
      <c r="V12" s="49"/>
      <c r="W12" s="49"/>
      <c r="X12" s="49"/>
      <c r="Y12" s="200"/>
    </row>
    <row r="13" spans="1:25" s="7" customFormat="1" ht="12.75">
      <c r="A13" s="33">
        <v>8</v>
      </c>
      <c r="B13" s="24" t="s">
        <v>525</v>
      </c>
      <c r="C13" s="25"/>
      <c r="D13" s="58" t="s">
        <v>82</v>
      </c>
      <c r="E13" s="58" t="s">
        <v>83</v>
      </c>
      <c r="F13" s="58" t="s">
        <v>83</v>
      </c>
      <c r="G13" s="270">
        <v>2009</v>
      </c>
      <c r="H13" s="78">
        <v>35313.84</v>
      </c>
      <c r="I13" s="25" t="s">
        <v>84</v>
      </c>
      <c r="J13" s="49"/>
      <c r="K13" s="49" t="s">
        <v>531</v>
      </c>
      <c r="L13" s="49"/>
      <c r="M13" s="49"/>
      <c r="N13" s="49"/>
      <c r="O13" s="49"/>
      <c r="P13" s="49"/>
      <c r="Q13" s="49"/>
      <c r="R13" s="49"/>
      <c r="S13" s="49"/>
      <c r="T13" s="49"/>
      <c r="U13" s="49"/>
      <c r="V13" s="49"/>
      <c r="W13" s="49"/>
      <c r="X13" s="49"/>
      <c r="Y13" s="200"/>
    </row>
    <row r="14" spans="1:25" s="7" customFormat="1" ht="25.5">
      <c r="A14" s="33">
        <v>9</v>
      </c>
      <c r="B14" s="320" t="s">
        <v>415</v>
      </c>
      <c r="C14" s="25" t="s">
        <v>416</v>
      </c>
      <c r="D14" s="25" t="s">
        <v>82</v>
      </c>
      <c r="E14" s="25" t="s">
        <v>83</v>
      </c>
      <c r="F14" s="25"/>
      <c r="G14" s="25">
        <v>1933</v>
      </c>
      <c r="H14" s="59">
        <v>205000</v>
      </c>
      <c r="I14" s="25" t="s">
        <v>328</v>
      </c>
      <c r="J14" s="201"/>
      <c r="K14" s="34" t="s">
        <v>417</v>
      </c>
      <c r="L14" s="201"/>
      <c r="M14" s="201"/>
      <c r="N14" s="201"/>
      <c r="O14" s="201"/>
      <c r="P14" s="201"/>
      <c r="Q14" s="49"/>
      <c r="R14" s="49"/>
      <c r="S14" s="49"/>
      <c r="T14" s="49"/>
      <c r="U14" s="49"/>
      <c r="V14" s="49">
        <v>68</v>
      </c>
      <c r="W14" s="49">
        <v>2</v>
      </c>
      <c r="X14" s="49" t="s">
        <v>83</v>
      </c>
      <c r="Y14" s="200" t="s">
        <v>83</v>
      </c>
    </row>
    <row r="15" spans="1:25" s="7" customFormat="1" ht="25.5">
      <c r="A15" s="33">
        <v>10</v>
      </c>
      <c r="B15" s="320" t="s">
        <v>418</v>
      </c>
      <c r="C15" s="25" t="s">
        <v>416</v>
      </c>
      <c r="D15" s="25" t="s">
        <v>82</v>
      </c>
      <c r="E15" s="25" t="s">
        <v>83</v>
      </c>
      <c r="F15" s="25"/>
      <c r="G15" s="25">
        <v>1915</v>
      </c>
      <c r="H15" s="59">
        <v>542000</v>
      </c>
      <c r="I15" s="25" t="s">
        <v>328</v>
      </c>
      <c r="J15" s="201"/>
      <c r="K15" s="34" t="s">
        <v>419</v>
      </c>
      <c r="L15" s="201"/>
      <c r="M15" s="201"/>
      <c r="N15" s="201"/>
      <c r="O15" s="201"/>
      <c r="P15" s="201"/>
      <c r="Q15" s="49"/>
      <c r="R15" s="49"/>
      <c r="S15" s="49"/>
      <c r="T15" s="49"/>
      <c r="U15" s="49"/>
      <c r="V15" s="49">
        <v>180</v>
      </c>
      <c r="W15" s="49">
        <v>3</v>
      </c>
      <c r="X15" s="49" t="s">
        <v>82</v>
      </c>
      <c r="Y15" s="200" t="s">
        <v>83</v>
      </c>
    </row>
    <row r="16" spans="1:25" s="7" customFormat="1" ht="25.5">
      <c r="A16" s="33">
        <v>11</v>
      </c>
      <c r="B16" s="320" t="s">
        <v>420</v>
      </c>
      <c r="C16" s="25" t="s">
        <v>416</v>
      </c>
      <c r="D16" s="25" t="s">
        <v>82</v>
      </c>
      <c r="E16" s="25" t="s">
        <v>83</v>
      </c>
      <c r="F16" s="25"/>
      <c r="G16" s="25">
        <v>1953</v>
      </c>
      <c r="H16" s="59">
        <v>620000</v>
      </c>
      <c r="I16" s="25" t="s">
        <v>328</v>
      </c>
      <c r="J16" s="201"/>
      <c r="K16" s="34" t="s">
        <v>421</v>
      </c>
      <c r="L16" s="201"/>
      <c r="M16" s="201"/>
      <c r="N16" s="201"/>
      <c r="O16" s="201"/>
      <c r="P16" s="201"/>
      <c r="Q16" s="49"/>
      <c r="R16" s="49"/>
      <c r="S16" s="49"/>
      <c r="T16" s="49"/>
      <c r="U16" s="49"/>
      <c r="V16" s="49">
        <v>206</v>
      </c>
      <c r="W16" s="49">
        <v>2</v>
      </c>
      <c r="X16" s="49" t="s">
        <v>82</v>
      </c>
      <c r="Y16" s="200" t="s">
        <v>83</v>
      </c>
    </row>
    <row r="17" spans="1:25" s="7" customFormat="1" ht="25.5">
      <c r="A17" s="33">
        <v>12</v>
      </c>
      <c r="B17" s="320" t="s">
        <v>422</v>
      </c>
      <c r="C17" s="25" t="s">
        <v>416</v>
      </c>
      <c r="D17" s="25" t="s">
        <v>82</v>
      </c>
      <c r="E17" s="25" t="s">
        <v>83</v>
      </c>
      <c r="F17" s="25"/>
      <c r="G17" s="25">
        <v>1910</v>
      </c>
      <c r="H17" s="59">
        <v>410000</v>
      </c>
      <c r="I17" s="25" t="s">
        <v>328</v>
      </c>
      <c r="J17" s="201"/>
      <c r="K17" s="34" t="s">
        <v>423</v>
      </c>
      <c r="L17" s="201"/>
      <c r="M17" s="201"/>
      <c r="N17" s="201"/>
      <c r="O17" s="201"/>
      <c r="P17" s="201"/>
      <c r="Q17" s="49"/>
      <c r="R17" s="49"/>
      <c r="S17" s="49"/>
      <c r="T17" s="49"/>
      <c r="U17" s="49"/>
      <c r="V17" s="49">
        <v>136</v>
      </c>
      <c r="W17" s="49">
        <v>3</v>
      </c>
      <c r="X17" s="49" t="s">
        <v>82</v>
      </c>
      <c r="Y17" s="200" t="s">
        <v>83</v>
      </c>
    </row>
    <row r="18" spans="1:25" s="7" customFormat="1" ht="25.5">
      <c r="A18" s="33">
        <v>13</v>
      </c>
      <c r="B18" s="320" t="s">
        <v>424</v>
      </c>
      <c r="C18" s="25" t="s">
        <v>416</v>
      </c>
      <c r="D18" s="25" t="s">
        <v>82</v>
      </c>
      <c r="E18" s="25" t="s">
        <v>83</v>
      </c>
      <c r="F18" s="25"/>
      <c r="G18" s="25">
        <v>1982</v>
      </c>
      <c r="H18" s="59">
        <v>1780000</v>
      </c>
      <c r="I18" s="25" t="s">
        <v>328</v>
      </c>
      <c r="J18" s="201"/>
      <c r="K18" s="34" t="s">
        <v>425</v>
      </c>
      <c r="L18" s="201"/>
      <c r="M18" s="201"/>
      <c r="N18" s="201"/>
      <c r="O18" s="201"/>
      <c r="P18" s="201"/>
      <c r="Q18" s="49"/>
      <c r="R18" s="49"/>
      <c r="S18" s="49"/>
      <c r="T18" s="49"/>
      <c r="U18" s="49"/>
      <c r="V18" s="49">
        <v>591</v>
      </c>
      <c r="W18" s="49">
        <v>2</v>
      </c>
      <c r="X18" s="49" t="s">
        <v>83</v>
      </c>
      <c r="Y18" s="200" t="s">
        <v>83</v>
      </c>
    </row>
    <row r="19" spans="1:25" s="7" customFormat="1" ht="25.5">
      <c r="A19" s="33">
        <v>14</v>
      </c>
      <c r="B19" s="320" t="s">
        <v>426</v>
      </c>
      <c r="C19" s="25" t="s">
        <v>416</v>
      </c>
      <c r="D19" s="25" t="s">
        <v>82</v>
      </c>
      <c r="E19" s="25" t="s">
        <v>83</v>
      </c>
      <c r="F19" s="25"/>
      <c r="G19" s="25"/>
      <c r="H19" s="59">
        <v>940000</v>
      </c>
      <c r="I19" s="25" t="s">
        <v>328</v>
      </c>
      <c r="J19" s="201"/>
      <c r="K19" s="34" t="s">
        <v>427</v>
      </c>
      <c r="L19" s="201"/>
      <c r="M19" s="201"/>
      <c r="N19" s="201"/>
      <c r="O19" s="201"/>
      <c r="P19" s="201"/>
      <c r="Q19" s="49"/>
      <c r="R19" s="49"/>
      <c r="S19" s="49"/>
      <c r="T19" s="49"/>
      <c r="U19" s="49"/>
      <c r="V19" s="49">
        <v>312</v>
      </c>
      <c r="W19" s="49">
        <v>3</v>
      </c>
      <c r="X19" s="49" t="s">
        <v>83</v>
      </c>
      <c r="Y19" s="200" t="s">
        <v>83</v>
      </c>
    </row>
    <row r="20" spans="1:25" s="7" customFormat="1" ht="25.5">
      <c r="A20" s="33">
        <v>15</v>
      </c>
      <c r="B20" s="320" t="s">
        <v>428</v>
      </c>
      <c r="C20" s="25" t="s">
        <v>416</v>
      </c>
      <c r="D20" s="25" t="s">
        <v>82</v>
      </c>
      <c r="E20" s="25" t="s">
        <v>83</v>
      </c>
      <c r="F20" s="25"/>
      <c r="G20" s="25"/>
      <c r="H20" s="59">
        <v>895000</v>
      </c>
      <c r="I20" s="25" t="s">
        <v>328</v>
      </c>
      <c r="J20" s="201"/>
      <c r="K20" s="34" t="s">
        <v>429</v>
      </c>
      <c r="L20" s="201"/>
      <c r="M20" s="201"/>
      <c r="N20" s="201"/>
      <c r="O20" s="201"/>
      <c r="P20" s="201"/>
      <c r="Q20" s="49"/>
      <c r="R20" s="49"/>
      <c r="S20" s="49"/>
      <c r="T20" s="49"/>
      <c r="U20" s="49"/>
      <c r="V20" s="49">
        <v>297</v>
      </c>
      <c r="W20" s="49">
        <v>2</v>
      </c>
      <c r="X20" s="49" t="s">
        <v>83</v>
      </c>
      <c r="Y20" s="200" t="s">
        <v>83</v>
      </c>
    </row>
    <row r="21" spans="1:25" s="7" customFormat="1" ht="25.5">
      <c r="A21" s="33">
        <v>16</v>
      </c>
      <c r="B21" s="320" t="s">
        <v>430</v>
      </c>
      <c r="C21" s="25" t="s">
        <v>416</v>
      </c>
      <c r="D21" s="25" t="s">
        <v>82</v>
      </c>
      <c r="E21" s="25" t="s">
        <v>83</v>
      </c>
      <c r="F21" s="25"/>
      <c r="G21" s="25">
        <v>1910</v>
      </c>
      <c r="H21" s="59">
        <v>289000</v>
      </c>
      <c r="I21" s="25" t="s">
        <v>328</v>
      </c>
      <c r="J21" s="201"/>
      <c r="K21" s="34" t="s">
        <v>431</v>
      </c>
      <c r="L21" s="201"/>
      <c r="M21" s="201"/>
      <c r="N21" s="201"/>
      <c r="O21" s="201"/>
      <c r="P21" s="201"/>
      <c r="Q21" s="49"/>
      <c r="R21" s="49"/>
      <c r="S21" s="49"/>
      <c r="T21" s="49"/>
      <c r="U21" s="49"/>
      <c r="V21" s="49">
        <v>96</v>
      </c>
      <c r="W21" s="49">
        <v>2</v>
      </c>
      <c r="X21" s="49" t="s">
        <v>83</v>
      </c>
      <c r="Y21" s="200" t="s">
        <v>83</v>
      </c>
    </row>
    <row r="22" spans="1:25" s="7" customFormat="1" ht="25.5">
      <c r="A22" s="33">
        <v>17</v>
      </c>
      <c r="B22" s="320" t="s">
        <v>432</v>
      </c>
      <c r="C22" s="25" t="s">
        <v>416</v>
      </c>
      <c r="D22" s="25" t="s">
        <v>82</v>
      </c>
      <c r="E22" s="25" t="s">
        <v>83</v>
      </c>
      <c r="F22" s="25"/>
      <c r="G22" s="25">
        <v>1905</v>
      </c>
      <c r="H22" s="59">
        <v>380000</v>
      </c>
      <c r="I22" s="25" t="s">
        <v>328</v>
      </c>
      <c r="J22" s="201"/>
      <c r="K22" s="34" t="s">
        <v>433</v>
      </c>
      <c r="L22" s="201"/>
      <c r="M22" s="201"/>
      <c r="N22" s="201"/>
      <c r="O22" s="201"/>
      <c r="P22" s="201"/>
      <c r="Q22" s="49"/>
      <c r="R22" s="49"/>
      <c r="S22" s="49"/>
      <c r="T22" s="49"/>
      <c r="U22" s="49"/>
      <c r="V22" s="49">
        <v>126</v>
      </c>
      <c r="W22" s="49">
        <v>3</v>
      </c>
      <c r="X22" s="49" t="s">
        <v>82</v>
      </c>
      <c r="Y22" s="200" t="s">
        <v>83</v>
      </c>
    </row>
    <row r="23" spans="1:25" s="7" customFormat="1" ht="25.5">
      <c r="A23" s="33">
        <v>18</v>
      </c>
      <c r="B23" s="320" t="s">
        <v>434</v>
      </c>
      <c r="C23" s="25" t="s">
        <v>416</v>
      </c>
      <c r="D23" s="25" t="s">
        <v>82</v>
      </c>
      <c r="E23" s="25" t="s">
        <v>83</v>
      </c>
      <c r="F23" s="25"/>
      <c r="G23" s="25">
        <v>1902</v>
      </c>
      <c r="H23" s="59">
        <v>431000</v>
      </c>
      <c r="I23" s="25" t="s">
        <v>328</v>
      </c>
      <c r="J23" s="201"/>
      <c r="K23" s="34" t="s">
        <v>435</v>
      </c>
      <c r="L23" s="201"/>
      <c r="M23" s="201"/>
      <c r="N23" s="201"/>
      <c r="O23" s="201"/>
      <c r="P23" s="201"/>
      <c r="Q23" s="49"/>
      <c r="R23" s="49"/>
      <c r="S23" s="49"/>
      <c r="T23" s="49"/>
      <c r="U23" s="49"/>
      <c r="V23" s="49">
        <v>143</v>
      </c>
      <c r="W23" s="49">
        <v>2</v>
      </c>
      <c r="X23" s="49" t="s">
        <v>82</v>
      </c>
      <c r="Y23" s="200" t="s">
        <v>83</v>
      </c>
    </row>
    <row r="24" spans="1:25" s="7" customFormat="1" ht="25.5">
      <c r="A24" s="33">
        <v>19</v>
      </c>
      <c r="B24" s="320" t="s">
        <v>436</v>
      </c>
      <c r="C24" s="25" t="s">
        <v>416</v>
      </c>
      <c r="D24" s="25" t="s">
        <v>82</v>
      </c>
      <c r="E24" s="25" t="s">
        <v>83</v>
      </c>
      <c r="F24" s="25"/>
      <c r="G24" s="25">
        <v>1965</v>
      </c>
      <c r="H24" s="59">
        <v>765000</v>
      </c>
      <c r="I24" s="25" t="s">
        <v>328</v>
      </c>
      <c r="J24" s="201"/>
      <c r="K24" s="34" t="s">
        <v>437</v>
      </c>
      <c r="L24" s="201"/>
      <c r="M24" s="201"/>
      <c r="N24" s="201"/>
      <c r="O24" s="201"/>
      <c r="P24" s="201"/>
      <c r="Q24" s="49"/>
      <c r="R24" s="49"/>
      <c r="S24" s="49"/>
      <c r="T24" s="49"/>
      <c r="U24" s="49"/>
      <c r="V24" s="49">
        <v>254</v>
      </c>
      <c r="W24" s="49">
        <v>2</v>
      </c>
      <c r="X24" s="49" t="s">
        <v>83</v>
      </c>
      <c r="Y24" s="200" t="s">
        <v>83</v>
      </c>
    </row>
    <row r="25" spans="1:25" s="7" customFormat="1" ht="25.5">
      <c r="A25" s="33">
        <v>20</v>
      </c>
      <c r="B25" s="320" t="s">
        <v>438</v>
      </c>
      <c r="C25" s="25" t="s">
        <v>416</v>
      </c>
      <c r="D25" s="25" t="s">
        <v>82</v>
      </c>
      <c r="E25" s="25" t="s">
        <v>83</v>
      </c>
      <c r="F25" s="25"/>
      <c r="G25" s="25">
        <v>1972</v>
      </c>
      <c r="H25" s="59">
        <v>804000</v>
      </c>
      <c r="I25" s="25" t="s">
        <v>328</v>
      </c>
      <c r="J25" s="201"/>
      <c r="K25" s="34" t="s">
        <v>439</v>
      </c>
      <c r="L25" s="201"/>
      <c r="M25" s="201"/>
      <c r="N25" s="201"/>
      <c r="O25" s="201"/>
      <c r="P25" s="201"/>
      <c r="Q25" s="49"/>
      <c r="R25" s="49"/>
      <c r="S25" s="49"/>
      <c r="T25" s="49"/>
      <c r="U25" s="49"/>
      <c r="V25" s="49">
        <v>267</v>
      </c>
      <c r="W25" s="49">
        <v>2</v>
      </c>
      <c r="X25" s="49" t="s">
        <v>82</v>
      </c>
      <c r="Y25" s="200" t="s">
        <v>440</v>
      </c>
    </row>
    <row r="26" spans="1:25" s="7" customFormat="1" ht="25.5">
      <c r="A26" s="33">
        <v>21</v>
      </c>
      <c r="B26" s="320" t="s">
        <v>441</v>
      </c>
      <c r="C26" s="25" t="s">
        <v>416</v>
      </c>
      <c r="D26" s="25" t="s">
        <v>82</v>
      </c>
      <c r="E26" s="25" t="s">
        <v>83</v>
      </c>
      <c r="F26" s="25"/>
      <c r="G26" s="25">
        <v>1975</v>
      </c>
      <c r="H26" s="59">
        <v>325000</v>
      </c>
      <c r="I26" s="25" t="s">
        <v>328</v>
      </c>
      <c r="J26" s="201"/>
      <c r="K26" s="34" t="s">
        <v>442</v>
      </c>
      <c r="L26" s="201"/>
      <c r="M26" s="201"/>
      <c r="N26" s="201"/>
      <c r="O26" s="201"/>
      <c r="P26" s="201"/>
      <c r="Q26" s="49"/>
      <c r="R26" s="49"/>
      <c r="S26" s="49"/>
      <c r="T26" s="49"/>
      <c r="U26" s="49"/>
      <c r="V26" s="49">
        <v>108</v>
      </c>
      <c r="W26" s="49">
        <v>1</v>
      </c>
      <c r="X26" s="49" t="s">
        <v>83</v>
      </c>
      <c r="Y26" s="200" t="s">
        <v>83</v>
      </c>
    </row>
    <row r="27" spans="1:25" s="7" customFormat="1" ht="25.5">
      <c r="A27" s="33">
        <v>22</v>
      </c>
      <c r="B27" s="320" t="s">
        <v>443</v>
      </c>
      <c r="C27" s="25" t="s">
        <v>416</v>
      </c>
      <c r="D27" s="25" t="s">
        <v>82</v>
      </c>
      <c r="E27" s="25" t="s">
        <v>83</v>
      </c>
      <c r="F27" s="25"/>
      <c r="G27" s="25">
        <v>1976</v>
      </c>
      <c r="H27" s="59">
        <v>331000</v>
      </c>
      <c r="I27" s="25" t="s">
        <v>328</v>
      </c>
      <c r="J27" s="201"/>
      <c r="K27" s="34" t="s">
        <v>444</v>
      </c>
      <c r="L27" s="201"/>
      <c r="M27" s="201"/>
      <c r="N27" s="201"/>
      <c r="O27" s="201"/>
      <c r="P27" s="201"/>
      <c r="Q27" s="49"/>
      <c r="R27" s="49"/>
      <c r="S27" s="49"/>
      <c r="T27" s="49"/>
      <c r="U27" s="49"/>
      <c r="V27" s="49">
        <v>110</v>
      </c>
      <c r="W27" s="49">
        <v>1</v>
      </c>
      <c r="X27" s="49" t="s">
        <v>83</v>
      </c>
      <c r="Y27" s="200" t="s">
        <v>83</v>
      </c>
    </row>
    <row r="28" spans="1:25" s="7" customFormat="1" ht="25.5">
      <c r="A28" s="33">
        <v>23</v>
      </c>
      <c r="B28" s="320" t="s">
        <v>445</v>
      </c>
      <c r="C28" s="25" t="s">
        <v>416</v>
      </c>
      <c r="D28" s="25" t="s">
        <v>82</v>
      </c>
      <c r="E28" s="25" t="s">
        <v>83</v>
      </c>
      <c r="F28" s="25"/>
      <c r="G28" s="25">
        <v>1976</v>
      </c>
      <c r="H28" s="59">
        <v>904000</v>
      </c>
      <c r="I28" s="25" t="s">
        <v>328</v>
      </c>
      <c r="J28" s="201"/>
      <c r="K28" s="34" t="s">
        <v>446</v>
      </c>
      <c r="L28" s="201"/>
      <c r="M28" s="201"/>
      <c r="N28" s="201"/>
      <c r="O28" s="201"/>
      <c r="P28" s="201"/>
      <c r="Q28" s="49"/>
      <c r="R28" s="49"/>
      <c r="S28" s="49"/>
      <c r="T28" s="49"/>
      <c r="U28" s="49"/>
      <c r="V28" s="49">
        <v>300</v>
      </c>
      <c r="W28" s="49">
        <v>1</v>
      </c>
      <c r="X28" s="49" t="s">
        <v>83</v>
      </c>
      <c r="Y28" s="200" t="s">
        <v>83</v>
      </c>
    </row>
    <row r="29" spans="1:25" s="7" customFormat="1" ht="25.5">
      <c r="A29" s="33">
        <v>24</v>
      </c>
      <c r="B29" s="320" t="s">
        <v>447</v>
      </c>
      <c r="C29" s="25" t="s">
        <v>416</v>
      </c>
      <c r="D29" s="25" t="s">
        <v>82</v>
      </c>
      <c r="E29" s="25" t="s">
        <v>83</v>
      </c>
      <c r="F29" s="25"/>
      <c r="G29" s="25"/>
      <c r="H29" s="59">
        <v>316000</v>
      </c>
      <c r="I29" s="25" t="s">
        <v>328</v>
      </c>
      <c r="J29" s="201"/>
      <c r="K29" s="34" t="s">
        <v>448</v>
      </c>
      <c r="L29" s="201"/>
      <c r="M29" s="201"/>
      <c r="N29" s="201"/>
      <c r="O29" s="201"/>
      <c r="P29" s="201"/>
      <c r="Q29" s="49"/>
      <c r="R29" s="49"/>
      <c r="S29" s="49"/>
      <c r="T29" s="49"/>
      <c r="U29" s="49"/>
      <c r="V29" s="49">
        <v>105</v>
      </c>
      <c r="W29" s="49">
        <v>2</v>
      </c>
      <c r="X29" s="49" t="s">
        <v>82</v>
      </c>
      <c r="Y29" s="200" t="s">
        <v>83</v>
      </c>
    </row>
    <row r="30" spans="1:25" s="7" customFormat="1" ht="25.5">
      <c r="A30" s="33">
        <v>25</v>
      </c>
      <c r="B30" s="320" t="s">
        <v>449</v>
      </c>
      <c r="C30" s="25" t="s">
        <v>416</v>
      </c>
      <c r="D30" s="25" t="s">
        <v>82</v>
      </c>
      <c r="E30" s="25" t="s">
        <v>83</v>
      </c>
      <c r="F30" s="25"/>
      <c r="G30" s="25"/>
      <c r="H30" s="59">
        <v>452000</v>
      </c>
      <c r="I30" s="25" t="s">
        <v>328</v>
      </c>
      <c r="J30" s="201"/>
      <c r="K30" s="34" t="s">
        <v>450</v>
      </c>
      <c r="L30" s="201"/>
      <c r="M30" s="201"/>
      <c r="N30" s="201"/>
      <c r="O30" s="201"/>
      <c r="P30" s="201"/>
      <c r="Q30" s="49"/>
      <c r="R30" s="49"/>
      <c r="S30" s="49"/>
      <c r="T30" s="49"/>
      <c r="U30" s="49"/>
      <c r="V30" s="49">
        <v>150</v>
      </c>
      <c r="W30" s="49">
        <v>2</v>
      </c>
      <c r="X30" s="49" t="s">
        <v>82</v>
      </c>
      <c r="Y30" s="200" t="s">
        <v>83</v>
      </c>
    </row>
    <row r="31" spans="1:25" s="7" customFormat="1" ht="25.5">
      <c r="A31" s="33">
        <v>26</v>
      </c>
      <c r="B31" s="320" t="s">
        <v>451</v>
      </c>
      <c r="C31" s="25" t="s">
        <v>416</v>
      </c>
      <c r="D31" s="25" t="s">
        <v>82</v>
      </c>
      <c r="E31" s="25" t="s">
        <v>83</v>
      </c>
      <c r="F31" s="25"/>
      <c r="G31" s="60"/>
      <c r="H31" s="59">
        <v>503000</v>
      </c>
      <c r="I31" s="25" t="s">
        <v>328</v>
      </c>
      <c r="J31" s="201"/>
      <c r="K31" s="34" t="s">
        <v>452</v>
      </c>
      <c r="L31" s="201"/>
      <c r="M31" s="201"/>
      <c r="N31" s="201"/>
      <c r="O31" s="201"/>
      <c r="P31" s="201"/>
      <c r="Q31" s="49"/>
      <c r="R31" s="49"/>
      <c r="S31" s="49"/>
      <c r="T31" s="49"/>
      <c r="U31" s="49"/>
      <c r="V31" s="49">
        <v>167</v>
      </c>
      <c r="W31" s="49">
        <v>2</v>
      </c>
      <c r="X31" s="49" t="s">
        <v>82</v>
      </c>
      <c r="Y31" s="200" t="s">
        <v>83</v>
      </c>
    </row>
    <row r="32" spans="1:25" s="7" customFormat="1" ht="25.5">
      <c r="A32" s="33">
        <v>27</v>
      </c>
      <c r="B32" s="320" t="s">
        <v>453</v>
      </c>
      <c r="C32" s="25" t="s">
        <v>416</v>
      </c>
      <c r="D32" s="25" t="s">
        <v>82</v>
      </c>
      <c r="E32" s="25" t="s">
        <v>83</v>
      </c>
      <c r="F32" s="25"/>
      <c r="G32" s="25">
        <v>1895</v>
      </c>
      <c r="H32" s="59">
        <v>639000</v>
      </c>
      <c r="I32" s="25" t="s">
        <v>328</v>
      </c>
      <c r="J32" s="201"/>
      <c r="K32" s="34" t="s">
        <v>454</v>
      </c>
      <c r="L32" s="201"/>
      <c r="M32" s="201"/>
      <c r="N32" s="201"/>
      <c r="O32" s="201"/>
      <c r="P32" s="201"/>
      <c r="Q32" s="49"/>
      <c r="R32" s="49"/>
      <c r="S32" s="49"/>
      <c r="T32" s="49"/>
      <c r="U32" s="49"/>
      <c r="V32" s="49">
        <v>212</v>
      </c>
      <c r="W32" s="49">
        <v>2</v>
      </c>
      <c r="X32" s="49" t="s">
        <v>82</v>
      </c>
      <c r="Y32" s="200" t="s">
        <v>83</v>
      </c>
    </row>
    <row r="33" spans="1:25" s="7" customFormat="1" ht="25.5">
      <c r="A33" s="33">
        <v>28</v>
      </c>
      <c r="B33" s="320" t="s">
        <v>455</v>
      </c>
      <c r="C33" s="25" t="s">
        <v>416</v>
      </c>
      <c r="D33" s="25" t="s">
        <v>82</v>
      </c>
      <c r="E33" s="25" t="s">
        <v>83</v>
      </c>
      <c r="F33" s="25"/>
      <c r="G33" s="25">
        <v>1964</v>
      </c>
      <c r="H33" s="59">
        <v>3844000</v>
      </c>
      <c r="I33" s="25" t="s">
        <v>530</v>
      </c>
      <c r="J33" s="201"/>
      <c r="K33" s="34" t="s">
        <v>456</v>
      </c>
      <c r="L33" s="201"/>
      <c r="M33" s="201"/>
      <c r="N33" s="201"/>
      <c r="O33" s="201"/>
      <c r="P33" s="201"/>
      <c r="Q33" s="49"/>
      <c r="R33" s="49"/>
      <c r="S33" s="49"/>
      <c r="T33" s="49"/>
      <c r="U33" s="49"/>
      <c r="V33" s="49">
        <v>474</v>
      </c>
      <c r="W33" s="49">
        <v>4</v>
      </c>
      <c r="X33" s="49" t="s">
        <v>82</v>
      </c>
      <c r="Y33" s="200" t="s">
        <v>83</v>
      </c>
    </row>
    <row r="34" spans="1:25" s="7" customFormat="1" ht="25.5">
      <c r="A34" s="33">
        <v>29</v>
      </c>
      <c r="B34" s="320" t="s">
        <v>613</v>
      </c>
      <c r="C34" s="25" t="s">
        <v>416</v>
      </c>
      <c r="D34" s="25" t="s">
        <v>82</v>
      </c>
      <c r="E34" s="25" t="s">
        <v>83</v>
      </c>
      <c r="F34" s="25"/>
      <c r="G34" s="25">
        <v>2016</v>
      </c>
      <c r="H34" s="59">
        <v>8915007.74</v>
      </c>
      <c r="I34" s="25" t="s">
        <v>84</v>
      </c>
      <c r="J34" s="201"/>
      <c r="K34" s="34" t="s">
        <v>539</v>
      </c>
      <c r="L34" s="201"/>
      <c r="M34" s="49"/>
      <c r="N34" s="49"/>
      <c r="O34" s="49"/>
      <c r="P34" s="49"/>
      <c r="Q34" s="49"/>
      <c r="R34" s="49"/>
      <c r="S34" s="49"/>
      <c r="T34" s="49"/>
      <c r="U34" s="49"/>
      <c r="V34" s="49">
        <v>4313</v>
      </c>
      <c r="W34" s="49">
        <v>4</v>
      </c>
      <c r="X34" s="49" t="s">
        <v>82</v>
      </c>
      <c r="Y34" s="200" t="s">
        <v>83</v>
      </c>
    </row>
    <row r="35" spans="1:25" s="7" customFormat="1" ht="24.75" customHeight="1">
      <c r="A35" s="33">
        <v>30</v>
      </c>
      <c r="B35" s="320" t="s">
        <v>457</v>
      </c>
      <c r="C35" s="25" t="s">
        <v>458</v>
      </c>
      <c r="D35" s="25" t="s">
        <v>82</v>
      </c>
      <c r="E35" s="25" t="s">
        <v>83</v>
      </c>
      <c r="F35" s="201"/>
      <c r="G35" s="201"/>
      <c r="H35" s="59">
        <v>54000</v>
      </c>
      <c r="I35" s="25" t="s">
        <v>328</v>
      </c>
      <c r="J35" s="201"/>
      <c r="K35" s="34" t="s">
        <v>459</v>
      </c>
      <c r="L35" s="201"/>
      <c r="M35" s="49"/>
      <c r="N35" s="201"/>
      <c r="O35" s="201"/>
      <c r="P35" s="49"/>
      <c r="Q35" s="49"/>
      <c r="R35" s="49"/>
      <c r="S35" s="49"/>
      <c r="T35" s="49"/>
      <c r="U35" s="49"/>
      <c r="V35" s="49">
        <v>19.25</v>
      </c>
      <c r="W35" s="49"/>
      <c r="X35" s="49"/>
      <c r="Y35" s="200"/>
    </row>
    <row r="36" spans="1:25" s="7" customFormat="1" ht="15">
      <c r="A36" s="33">
        <v>31</v>
      </c>
      <c r="B36" s="320" t="s">
        <v>460</v>
      </c>
      <c r="C36" s="25" t="s">
        <v>458</v>
      </c>
      <c r="D36" s="25" t="s">
        <v>82</v>
      </c>
      <c r="E36" s="25" t="s">
        <v>83</v>
      </c>
      <c r="F36" s="201"/>
      <c r="G36" s="201"/>
      <c r="H36" s="59">
        <v>69000</v>
      </c>
      <c r="I36" s="25" t="s">
        <v>328</v>
      </c>
      <c r="J36" s="201"/>
      <c r="K36" s="34" t="s">
        <v>461</v>
      </c>
      <c r="L36" s="201"/>
      <c r="M36" s="49"/>
      <c r="N36" s="201"/>
      <c r="O36" s="201"/>
      <c r="P36" s="49"/>
      <c r="Q36" s="49"/>
      <c r="R36" s="49"/>
      <c r="S36" s="49"/>
      <c r="T36" s="49"/>
      <c r="U36" s="49"/>
      <c r="V36" s="49">
        <v>20.33</v>
      </c>
      <c r="W36" s="49"/>
      <c r="X36" s="49"/>
      <c r="Y36" s="200"/>
    </row>
    <row r="37" spans="1:25" s="7" customFormat="1" ht="25.5">
      <c r="A37" s="33">
        <v>32</v>
      </c>
      <c r="B37" s="320" t="s">
        <v>462</v>
      </c>
      <c r="C37" s="25" t="s">
        <v>458</v>
      </c>
      <c r="D37" s="25" t="s">
        <v>82</v>
      </c>
      <c r="E37" s="25" t="s">
        <v>83</v>
      </c>
      <c r="F37" s="201"/>
      <c r="G37" s="201"/>
      <c r="H37" s="59">
        <v>57000</v>
      </c>
      <c r="I37" s="25" t="s">
        <v>328</v>
      </c>
      <c r="J37" s="201"/>
      <c r="K37" s="34" t="s">
        <v>463</v>
      </c>
      <c r="L37" s="201"/>
      <c r="M37" s="49"/>
      <c r="N37" s="201"/>
      <c r="O37" s="201"/>
      <c r="P37" s="49"/>
      <c r="Q37" s="49"/>
      <c r="R37" s="49"/>
      <c r="S37" s="49"/>
      <c r="T37" s="49"/>
      <c r="U37" s="49"/>
      <c r="V37" s="49">
        <v>17</v>
      </c>
      <c r="W37" s="49"/>
      <c r="X37" s="49"/>
      <c r="Y37" s="200"/>
    </row>
    <row r="38" spans="1:25" s="7" customFormat="1" ht="26.25" thickBot="1">
      <c r="A38" s="38">
        <v>33</v>
      </c>
      <c r="B38" s="321" t="s">
        <v>464</v>
      </c>
      <c r="C38" s="36" t="s">
        <v>458</v>
      </c>
      <c r="D38" s="36" t="s">
        <v>82</v>
      </c>
      <c r="E38" s="36" t="s">
        <v>83</v>
      </c>
      <c r="F38" s="225"/>
      <c r="G38" s="225"/>
      <c r="H38" s="224">
        <v>327000</v>
      </c>
      <c r="I38" s="36" t="s">
        <v>328</v>
      </c>
      <c r="J38" s="225"/>
      <c r="K38" s="71" t="s">
        <v>465</v>
      </c>
      <c r="L38" s="225"/>
      <c r="M38" s="69"/>
      <c r="N38" s="69"/>
      <c r="O38" s="69"/>
      <c r="P38" s="69"/>
      <c r="Q38" s="69"/>
      <c r="R38" s="69"/>
      <c r="S38" s="69"/>
      <c r="T38" s="69"/>
      <c r="U38" s="69"/>
      <c r="V38" s="69">
        <v>96.82</v>
      </c>
      <c r="W38" s="69"/>
      <c r="X38" s="69"/>
      <c r="Y38" s="308"/>
    </row>
    <row r="39" spans="1:25" s="7" customFormat="1" ht="13.5" thickBot="1">
      <c r="A39" s="406" t="s">
        <v>0</v>
      </c>
      <c r="B39" s="407" t="s">
        <v>0</v>
      </c>
      <c r="C39" s="407"/>
      <c r="D39" s="214"/>
      <c r="E39" s="214"/>
      <c r="F39" s="215"/>
      <c r="G39" s="216"/>
      <c r="H39" s="344">
        <f>SUM(H6:H38)</f>
        <v>31868667.409999996</v>
      </c>
      <c r="I39" s="345"/>
      <c r="J39" s="218"/>
      <c r="K39" s="218"/>
      <c r="L39" s="218"/>
      <c r="M39" s="218"/>
      <c r="N39" s="218"/>
      <c r="O39" s="218"/>
      <c r="P39" s="218"/>
      <c r="Q39" s="218"/>
      <c r="R39" s="218"/>
      <c r="S39" s="218"/>
      <c r="T39" s="218"/>
      <c r="U39" s="218"/>
      <c r="V39" s="218"/>
      <c r="W39" s="218"/>
      <c r="X39" s="218"/>
      <c r="Y39" s="219"/>
    </row>
    <row r="40" spans="1:25" s="5" customFormat="1" ht="12.75" customHeight="1" thickBot="1">
      <c r="A40" s="418" t="s">
        <v>138</v>
      </c>
      <c r="B40" s="419"/>
      <c r="C40" s="419"/>
      <c r="D40" s="419"/>
      <c r="E40" s="419"/>
      <c r="F40" s="419"/>
      <c r="G40" s="419"/>
      <c r="H40" s="419"/>
      <c r="I40" s="419"/>
      <c r="J40" s="419"/>
      <c r="K40" s="419"/>
      <c r="L40" s="419"/>
      <c r="M40" s="419"/>
      <c r="N40" s="419"/>
      <c r="O40" s="419"/>
      <c r="P40" s="419"/>
      <c r="Q40" s="419"/>
      <c r="R40" s="419"/>
      <c r="S40" s="419"/>
      <c r="T40" s="419"/>
      <c r="U40" s="419"/>
      <c r="V40" s="419"/>
      <c r="W40" s="419"/>
      <c r="X40" s="419"/>
      <c r="Y40" s="420"/>
    </row>
    <row r="41" spans="1:25" s="7" customFormat="1" ht="38.25">
      <c r="A41" s="68">
        <v>1</v>
      </c>
      <c r="B41" s="273" t="s">
        <v>134</v>
      </c>
      <c r="C41" s="52" t="s">
        <v>132</v>
      </c>
      <c r="D41" s="53" t="s">
        <v>82</v>
      </c>
      <c r="E41" s="53" t="s">
        <v>83</v>
      </c>
      <c r="F41" s="53" t="s">
        <v>82</v>
      </c>
      <c r="G41" s="274">
        <v>1282</v>
      </c>
      <c r="H41" s="309">
        <v>16276590</v>
      </c>
      <c r="I41" s="52" t="s">
        <v>334</v>
      </c>
      <c r="J41" s="56" t="s">
        <v>499</v>
      </c>
      <c r="K41" s="274" t="s">
        <v>298</v>
      </c>
      <c r="L41" s="56" t="s">
        <v>139</v>
      </c>
      <c r="M41" s="52" t="s">
        <v>140</v>
      </c>
      <c r="N41" s="274" t="s">
        <v>141</v>
      </c>
      <c r="O41" s="213" t="s">
        <v>604</v>
      </c>
      <c r="P41" s="56" t="s">
        <v>143</v>
      </c>
      <c r="Q41" s="56" t="s">
        <v>144</v>
      </c>
      <c r="R41" s="52" t="s">
        <v>164</v>
      </c>
      <c r="S41" s="52" t="s">
        <v>163</v>
      </c>
      <c r="T41" s="56" t="s">
        <v>145</v>
      </c>
      <c r="U41" s="56" t="s">
        <v>144</v>
      </c>
      <c r="V41" s="56">
        <v>2200</v>
      </c>
      <c r="W41" s="56">
        <v>4</v>
      </c>
      <c r="X41" s="56" t="s">
        <v>142</v>
      </c>
      <c r="Y41" s="57" t="s">
        <v>83</v>
      </c>
    </row>
    <row r="42" spans="1:25" s="7" customFormat="1" ht="25.5">
      <c r="A42" s="33">
        <v>2</v>
      </c>
      <c r="B42" s="275" t="s">
        <v>135</v>
      </c>
      <c r="C42" s="24"/>
      <c r="D42" s="58"/>
      <c r="E42" s="58"/>
      <c r="F42" s="58"/>
      <c r="G42" s="276">
        <v>2010</v>
      </c>
      <c r="H42" s="84">
        <v>570475.38</v>
      </c>
      <c r="I42" s="25" t="s">
        <v>84</v>
      </c>
      <c r="J42" s="60"/>
      <c r="K42" s="274" t="s">
        <v>298</v>
      </c>
      <c r="L42" s="201"/>
      <c r="M42" s="201"/>
      <c r="N42" s="201"/>
      <c r="O42" s="201"/>
      <c r="P42" s="201"/>
      <c r="Q42" s="201"/>
      <c r="R42" s="201"/>
      <c r="S42" s="201"/>
      <c r="T42" s="201"/>
      <c r="U42" s="201"/>
      <c r="V42" s="201"/>
      <c r="W42" s="201"/>
      <c r="X42" s="201"/>
      <c r="Y42" s="202"/>
    </row>
    <row r="43" spans="1:25" s="7" customFormat="1" ht="25.5">
      <c r="A43" s="33">
        <v>3</v>
      </c>
      <c r="B43" s="275" t="s">
        <v>136</v>
      </c>
      <c r="C43" s="24"/>
      <c r="D43" s="58"/>
      <c r="E43" s="58"/>
      <c r="F43" s="58"/>
      <c r="G43" s="276">
        <v>1968</v>
      </c>
      <c r="H43" s="84">
        <v>3302.33</v>
      </c>
      <c r="I43" s="25" t="s">
        <v>84</v>
      </c>
      <c r="J43" s="60"/>
      <c r="K43" s="274" t="s">
        <v>298</v>
      </c>
      <c r="L43" s="201"/>
      <c r="M43" s="201"/>
      <c r="N43" s="201"/>
      <c r="O43" s="201"/>
      <c r="P43" s="201"/>
      <c r="Q43" s="201"/>
      <c r="R43" s="201"/>
      <c r="S43" s="201"/>
      <c r="T43" s="201"/>
      <c r="U43" s="201"/>
      <c r="V43" s="201"/>
      <c r="W43" s="201"/>
      <c r="X43" s="201"/>
      <c r="Y43" s="202"/>
    </row>
    <row r="44" spans="1:25" s="7" customFormat="1" ht="26.25" thickBot="1">
      <c r="A44" s="67">
        <v>4</v>
      </c>
      <c r="B44" s="277" t="s">
        <v>137</v>
      </c>
      <c r="C44" s="278"/>
      <c r="D44" s="64"/>
      <c r="E44" s="64"/>
      <c r="F44" s="64"/>
      <c r="G44" s="279">
        <v>2010</v>
      </c>
      <c r="H44" s="280">
        <v>31484.15</v>
      </c>
      <c r="I44" s="63" t="s">
        <v>84</v>
      </c>
      <c r="J44" s="85"/>
      <c r="K44" s="251" t="s">
        <v>298</v>
      </c>
      <c r="L44" s="66"/>
      <c r="M44" s="66"/>
      <c r="N44" s="66"/>
      <c r="O44" s="66"/>
      <c r="P44" s="66"/>
      <c r="Q44" s="66"/>
      <c r="R44" s="66"/>
      <c r="S44" s="66"/>
      <c r="T44" s="66"/>
      <c r="U44" s="66"/>
      <c r="V44" s="66"/>
      <c r="W44" s="66"/>
      <c r="X44" s="66"/>
      <c r="Y44" s="193"/>
    </row>
    <row r="45" spans="1:25" s="7" customFormat="1" ht="13.5" thickBot="1">
      <c r="A45" s="411" t="s">
        <v>0</v>
      </c>
      <c r="B45" s="412" t="s">
        <v>0</v>
      </c>
      <c r="C45" s="412"/>
      <c r="D45" s="28"/>
      <c r="E45" s="28"/>
      <c r="F45" s="29"/>
      <c r="G45" s="30"/>
      <c r="H45" s="281">
        <f>SUM(H41:H44)</f>
        <v>16881851.859999996</v>
      </c>
      <c r="I45" s="31"/>
      <c r="J45" s="31"/>
      <c r="K45" s="31"/>
      <c r="L45" s="31"/>
      <c r="M45" s="31"/>
      <c r="N45" s="31"/>
      <c r="O45" s="31"/>
      <c r="P45" s="31"/>
      <c r="Q45" s="31"/>
      <c r="R45" s="31"/>
      <c r="S45" s="31"/>
      <c r="T45" s="31"/>
      <c r="U45" s="31"/>
      <c r="V45" s="31"/>
      <c r="W45" s="31"/>
      <c r="X45" s="31"/>
      <c r="Y45" s="32"/>
    </row>
    <row r="46" spans="1:25" s="5" customFormat="1" ht="12.75" customHeight="1" thickBot="1">
      <c r="A46" s="408" t="s">
        <v>155</v>
      </c>
      <c r="B46" s="409"/>
      <c r="C46" s="409"/>
      <c r="D46" s="409"/>
      <c r="E46" s="409"/>
      <c r="F46" s="409"/>
      <c r="G46" s="409"/>
      <c r="H46" s="409"/>
      <c r="I46" s="409"/>
      <c r="J46" s="409"/>
      <c r="K46" s="409"/>
      <c r="L46" s="409"/>
      <c r="M46" s="409"/>
      <c r="N46" s="409"/>
      <c r="O46" s="409"/>
      <c r="P46" s="409"/>
      <c r="Q46" s="409"/>
      <c r="R46" s="409"/>
      <c r="S46" s="409"/>
      <c r="T46" s="409"/>
      <c r="U46" s="409"/>
      <c r="V46" s="409"/>
      <c r="W46" s="409"/>
      <c r="X46" s="409"/>
      <c r="Y46" s="410"/>
    </row>
    <row r="47" spans="1:25" s="7" customFormat="1" ht="63.75">
      <c r="A47" s="41">
        <v>1</v>
      </c>
      <c r="B47" s="42" t="s">
        <v>156</v>
      </c>
      <c r="C47" s="43" t="s">
        <v>157</v>
      </c>
      <c r="D47" s="220" t="s">
        <v>82</v>
      </c>
      <c r="E47" s="220" t="s">
        <v>83</v>
      </c>
      <c r="F47" s="220" t="s">
        <v>82</v>
      </c>
      <c r="G47" s="43" t="s">
        <v>158</v>
      </c>
      <c r="H47" s="304">
        <v>5141000</v>
      </c>
      <c r="I47" s="43" t="s">
        <v>328</v>
      </c>
      <c r="J47" s="305" t="s">
        <v>302</v>
      </c>
      <c r="K47" s="43" t="s">
        <v>159</v>
      </c>
      <c r="L47" s="43" t="s">
        <v>160</v>
      </c>
      <c r="M47" s="43" t="s">
        <v>161</v>
      </c>
      <c r="N47" s="43" t="s">
        <v>162</v>
      </c>
      <c r="O47" s="222" t="s">
        <v>603</v>
      </c>
      <c r="P47" s="43" t="s">
        <v>163</v>
      </c>
      <c r="Q47" s="43" t="s">
        <v>164</v>
      </c>
      <c r="R47" s="43" t="s">
        <v>164</v>
      </c>
      <c r="S47" s="43" t="s">
        <v>163</v>
      </c>
      <c r="T47" s="43" t="s">
        <v>72</v>
      </c>
      <c r="U47" s="43" t="s">
        <v>164</v>
      </c>
      <c r="V47" s="198">
        <v>2546.07</v>
      </c>
      <c r="W47" s="198">
        <v>4</v>
      </c>
      <c r="X47" s="198" t="s">
        <v>142</v>
      </c>
      <c r="Y47" s="199" t="s">
        <v>83</v>
      </c>
    </row>
    <row r="48" spans="1:25" s="7" customFormat="1" ht="25.5">
      <c r="A48" s="33">
        <v>2</v>
      </c>
      <c r="B48" s="34" t="s">
        <v>610</v>
      </c>
      <c r="C48" s="25"/>
      <c r="D48" s="58"/>
      <c r="E48" s="58"/>
      <c r="F48" s="58"/>
      <c r="G48" s="25"/>
      <c r="H48" s="207">
        <v>110078.61</v>
      </c>
      <c r="I48" s="25" t="s">
        <v>84</v>
      </c>
      <c r="J48" s="303"/>
      <c r="K48" s="25" t="s">
        <v>159</v>
      </c>
      <c r="L48" s="25"/>
      <c r="M48" s="25"/>
      <c r="N48" s="25"/>
      <c r="O48" s="210"/>
      <c r="P48" s="25"/>
      <c r="Q48" s="25"/>
      <c r="R48" s="25"/>
      <c r="S48" s="25"/>
      <c r="T48" s="25"/>
      <c r="U48" s="25"/>
      <c r="V48" s="49"/>
      <c r="W48" s="49"/>
      <c r="X48" s="49"/>
      <c r="Y48" s="200"/>
    </row>
    <row r="49" spans="1:25" s="7" customFormat="1" ht="26.25" thickBot="1">
      <c r="A49" s="38">
        <v>3</v>
      </c>
      <c r="B49" s="71" t="s">
        <v>611</v>
      </c>
      <c r="C49" s="36"/>
      <c r="D49" s="223"/>
      <c r="E49" s="223"/>
      <c r="F49" s="223"/>
      <c r="G49" s="36"/>
      <c r="H49" s="306">
        <v>23908.13</v>
      </c>
      <c r="I49" s="36" t="s">
        <v>84</v>
      </c>
      <c r="J49" s="307"/>
      <c r="K49" s="36" t="s">
        <v>159</v>
      </c>
      <c r="L49" s="36"/>
      <c r="M49" s="36"/>
      <c r="N49" s="36"/>
      <c r="O49" s="247"/>
      <c r="P49" s="36"/>
      <c r="Q49" s="36"/>
      <c r="R49" s="36"/>
      <c r="S49" s="36"/>
      <c r="T49" s="36"/>
      <c r="U49" s="36"/>
      <c r="V49" s="69"/>
      <c r="W49" s="69"/>
      <c r="X49" s="69"/>
      <c r="Y49" s="308"/>
    </row>
    <row r="50" spans="1:25" s="7" customFormat="1" ht="16.5" customHeight="1" thickBot="1">
      <c r="A50" s="406" t="s">
        <v>0</v>
      </c>
      <c r="B50" s="407"/>
      <c r="C50" s="407"/>
      <c r="D50" s="214"/>
      <c r="E50" s="214"/>
      <c r="F50" s="215"/>
      <c r="G50" s="216"/>
      <c r="H50" s="246">
        <f>SUM(H47:H49)</f>
        <v>5274986.74</v>
      </c>
      <c r="I50" s="218"/>
      <c r="J50" s="218"/>
      <c r="K50" s="218"/>
      <c r="L50" s="218"/>
      <c r="M50" s="218"/>
      <c r="N50" s="218"/>
      <c r="O50" s="218"/>
      <c r="P50" s="218"/>
      <c r="Q50" s="218"/>
      <c r="R50" s="218"/>
      <c r="S50" s="218"/>
      <c r="T50" s="218"/>
      <c r="U50" s="218"/>
      <c r="V50" s="218"/>
      <c r="W50" s="218"/>
      <c r="X50" s="218"/>
      <c r="Y50" s="219"/>
    </row>
    <row r="51" spans="1:25" s="5" customFormat="1" ht="12.75" customHeight="1" thickBot="1">
      <c r="A51" s="408" t="s">
        <v>189</v>
      </c>
      <c r="B51" s="409"/>
      <c r="C51" s="409"/>
      <c r="D51" s="409"/>
      <c r="E51" s="409"/>
      <c r="F51" s="409"/>
      <c r="G51" s="409"/>
      <c r="H51" s="409"/>
      <c r="I51" s="409"/>
      <c r="J51" s="409"/>
      <c r="K51" s="409"/>
      <c r="L51" s="409"/>
      <c r="M51" s="409"/>
      <c r="N51" s="409"/>
      <c r="O51" s="409"/>
      <c r="P51" s="409"/>
      <c r="Q51" s="409"/>
      <c r="R51" s="409"/>
      <c r="S51" s="409"/>
      <c r="T51" s="409"/>
      <c r="U51" s="409"/>
      <c r="V51" s="409"/>
      <c r="W51" s="409"/>
      <c r="X51" s="409"/>
      <c r="Y51" s="410"/>
    </row>
    <row r="52" spans="1:25" s="7" customFormat="1" ht="51">
      <c r="A52" s="41">
        <v>1</v>
      </c>
      <c r="B52" s="42" t="s">
        <v>156</v>
      </c>
      <c r="C52" s="43" t="s">
        <v>181</v>
      </c>
      <c r="D52" s="220" t="s">
        <v>82</v>
      </c>
      <c r="E52" s="220" t="s">
        <v>83</v>
      </c>
      <c r="F52" s="220" t="s">
        <v>83</v>
      </c>
      <c r="G52" s="43">
        <v>1961</v>
      </c>
      <c r="H52" s="221">
        <v>4287000</v>
      </c>
      <c r="I52" s="43" t="s">
        <v>328</v>
      </c>
      <c r="J52" s="197" t="s">
        <v>371</v>
      </c>
      <c r="K52" s="43" t="s">
        <v>192</v>
      </c>
      <c r="L52" s="43" t="s">
        <v>193</v>
      </c>
      <c r="M52" s="43" t="s">
        <v>194</v>
      </c>
      <c r="N52" s="43" t="s">
        <v>195</v>
      </c>
      <c r="O52" s="43"/>
      <c r="P52" s="43" t="s">
        <v>198</v>
      </c>
      <c r="Q52" s="43" t="s">
        <v>163</v>
      </c>
      <c r="R52" s="43" t="s">
        <v>163</v>
      </c>
      <c r="S52" s="43" t="s">
        <v>163</v>
      </c>
      <c r="T52" s="43" t="s">
        <v>163</v>
      </c>
      <c r="U52" s="43" t="s">
        <v>163</v>
      </c>
      <c r="V52" s="198">
        <v>2123</v>
      </c>
      <c r="W52" s="198">
        <v>2</v>
      </c>
      <c r="X52" s="198" t="s">
        <v>199</v>
      </c>
      <c r="Y52" s="199" t="s">
        <v>82</v>
      </c>
    </row>
    <row r="53" spans="1:25" s="7" customFormat="1" ht="25.5">
      <c r="A53" s="33">
        <v>2</v>
      </c>
      <c r="B53" s="34" t="s">
        <v>182</v>
      </c>
      <c r="C53" s="25" t="s">
        <v>303</v>
      </c>
      <c r="D53" s="58" t="s">
        <v>82</v>
      </c>
      <c r="E53" s="58" t="s">
        <v>83</v>
      </c>
      <c r="F53" s="58" t="s">
        <v>83</v>
      </c>
      <c r="G53" s="25">
        <v>1965</v>
      </c>
      <c r="H53" s="59">
        <v>909000</v>
      </c>
      <c r="I53" s="25" t="s">
        <v>328</v>
      </c>
      <c r="J53" s="34" t="s">
        <v>190</v>
      </c>
      <c r="K53" s="25" t="s">
        <v>192</v>
      </c>
      <c r="L53" s="25" t="s">
        <v>196</v>
      </c>
      <c r="M53" s="25" t="s">
        <v>194</v>
      </c>
      <c r="N53" s="25" t="s">
        <v>195</v>
      </c>
      <c r="O53" s="25"/>
      <c r="P53" s="25"/>
      <c r="Q53" s="25"/>
      <c r="R53" s="25"/>
      <c r="S53" s="25"/>
      <c r="T53" s="25"/>
      <c r="U53" s="25"/>
      <c r="V53" s="49">
        <v>450</v>
      </c>
      <c r="W53" s="49">
        <v>1</v>
      </c>
      <c r="X53" s="49" t="s">
        <v>83</v>
      </c>
      <c r="Y53" s="200" t="s">
        <v>83</v>
      </c>
    </row>
    <row r="54" spans="1:25" s="7" customFormat="1" ht="25.5">
      <c r="A54" s="33">
        <v>3</v>
      </c>
      <c r="B54" s="34" t="s">
        <v>183</v>
      </c>
      <c r="C54" s="25" t="s">
        <v>184</v>
      </c>
      <c r="D54" s="58" t="s">
        <v>82</v>
      </c>
      <c r="E54" s="58" t="s">
        <v>83</v>
      </c>
      <c r="F54" s="58" t="s">
        <v>83</v>
      </c>
      <c r="G54" s="25">
        <v>1961</v>
      </c>
      <c r="H54" s="59">
        <v>204000</v>
      </c>
      <c r="I54" s="25" t="s">
        <v>328</v>
      </c>
      <c r="J54" s="34" t="s">
        <v>304</v>
      </c>
      <c r="K54" s="25" t="s">
        <v>192</v>
      </c>
      <c r="L54" s="25" t="s">
        <v>196</v>
      </c>
      <c r="M54" s="25" t="s">
        <v>92</v>
      </c>
      <c r="N54" s="25" t="s">
        <v>197</v>
      </c>
      <c r="O54" s="25"/>
      <c r="P54" s="25"/>
      <c r="Q54" s="25"/>
      <c r="R54" s="25"/>
      <c r="S54" s="25"/>
      <c r="T54" s="25"/>
      <c r="U54" s="25"/>
      <c r="V54" s="49">
        <v>124</v>
      </c>
      <c r="W54" s="49">
        <v>1</v>
      </c>
      <c r="X54" s="49" t="s">
        <v>83</v>
      </c>
      <c r="Y54" s="200" t="s">
        <v>83</v>
      </c>
    </row>
    <row r="55" spans="1:25" s="7" customFormat="1" ht="25.5">
      <c r="A55" s="33">
        <v>4</v>
      </c>
      <c r="B55" s="34" t="s">
        <v>185</v>
      </c>
      <c r="C55" s="25" t="s">
        <v>186</v>
      </c>
      <c r="D55" s="58" t="s">
        <v>82</v>
      </c>
      <c r="E55" s="58" t="s">
        <v>83</v>
      </c>
      <c r="F55" s="58" t="s">
        <v>83</v>
      </c>
      <c r="G55" s="25">
        <v>2010</v>
      </c>
      <c r="H55" s="59">
        <v>46688</v>
      </c>
      <c r="I55" s="25" t="s">
        <v>84</v>
      </c>
      <c r="J55" s="34" t="s">
        <v>191</v>
      </c>
      <c r="K55" s="25" t="s">
        <v>192</v>
      </c>
      <c r="L55" s="201"/>
      <c r="M55" s="201"/>
      <c r="N55" s="201"/>
      <c r="O55" s="201"/>
      <c r="P55" s="201"/>
      <c r="Q55" s="201"/>
      <c r="R55" s="201"/>
      <c r="S55" s="201"/>
      <c r="T55" s="201"/>
      <c r="U55" s="201"/>
      <c r="V55" s="60">
        <v>300</v>
      </c>
      <c r="W55" s="201"/>
      <c r="X55" s="201"/>
      <c r="Y55" s="202"/>
    </row>
    <row r="56" spans="1:25" s="7" customFormat="1" ht="25.5">
      <c r="A56" s="33">
        <v>5</v>
      </c>
      <c r="B56" s="34" t="s">
        <v>187</v>
      </c>
      <c r="C56" s="25" t="s">
        <v>188</v>
      </c>
      <c r="D56" s="58" t="s">
        <v>82</v>
      </c>
      <c r="E56" s="58" t="s">
        <v>83</v>
      </c>
      <c r="F56" s="58" t="s">
        <v>83</v>
      </c>
      <c r="G56" s="25">
        <v>2012</v>
      </c>
      <c r="H56" s="239">
        <v>42198.84</v>
      </c>
      <c r="I56" s="25" t="s">
        <v>84</v>
      </c>
      <c r="J56" s="240"/>
      <c r="K56" s="25" t="s">
        <v>192</v>
      </c>
      <c r="L56" s="201"/>
      <c r="M56" s="201"/>
      <c r="N56" s="201"/>
      <c r="O56" s="201"/>
      <c r="P56" s="201"/>
      <c r="Q56" s="201"/>
      <c r="R56" s="201"/>
      <c r="S56" s="201"/>
      <c r="T56" s="201"/>
      <c r="U56" s="201"/>
      <c r="V56" s="201"/>
      <c r="W56" s="201"/>
      <c r="X56" s="201"/>
      <c r="Y56" s="202"/>
    </row>
    <row r="57" spans="1:25" s="7" customFormat="1" ht="26.25" thickBot="1">
      <c r="A57" s="38">
        <v>6</v>
      </c>
      <c r="B57" s="71" t="s">
        <v>372</v>
      </c>
      <c r="C57" s="36" t="s">
        <v>373</v>
      </c>
      <c r="D57" s="223" t="s">
        <v>82</v>
      </c>
      <c r="E57" s="223" t="s">
        <v>83</v>
      </c>
      <c r="F57" s="223" t="s">
        <v>83</v>
      </c>
      <c r="G57" s="36">
        <v>2014</v>
      </c>
      <c r="H57" s="241">
        <v>14757.02</v>
      </c>
      <c r="I57" s="36" t="s">
        <v>84</v>
      </c>
      <c r="J57" s="242" t="s">
        <v>374</v>
      </c>
      <c r="K57" s="36" t="s">
        <v>192</v>
      </c>
      <c r="L57" s="225"/>
      <c r="M57" s="225"/>
      <c r="N57" s="225"/>
      <c r="O57" s="225"/>
      <c r="P57" s="225"/>
      <c r="Q57" s="225"/>
      <c r="R57" s="225"/>
      <c r="S57" s="225"/>
      <c r="T57" s="225"/>
      <c r="U57" s="225"/>
      <c r="V57" s="225"/>
      <c r="W57" s="225"/>
      <c r="X57" s="225"/>
      <c r="Y57" s="226"/>
    </row>
    <row r="58" spans="1:25" s="7" customFormat="1" ht="13.5" thickBot="1">
      <c r="A58" s="243"/>
      <c r="B58" s="407" t="s">
        <v>0</v>
      </c>
      <c r="C58" s="407"/>
      <c r="D58" s="214"/>
      <c r="E58" s="214"/>
      <c r="F58" s="244"/>
      <c r="G58" s="245"/>
      <c r="H58" s="246">
        <f>SUM(H52:H57)</f>
        <v>5503643.859999999</v>
      </c>
      <c r="I58" s="218"/>
      <c r="J58" s="218"/>
      <c r="K58" s="218"/>
      <c r="L58" s="218"/>
      <c r="M58" s="218"/>
      <c r="N58" s="218"/>
      <c r="O58" s="218"/>
      <c r="P58" s="218"/>
      <c r="Q58" s="218"/>
      <c r="R58" s="218"/>
      <c r="S58" s="218"/>
      <c r="T58" s="218"/>
      <c r="U58" s="218"/>
      <c r="V58" s="218"/>
      <c r="W58" s="218"/>
      <c r="X58" s="218"/>
      <c r="Y58" s="219"/>
    </row>
    <row r="59" spans="1:25" s="5" customFormat="1" ht="12.75" customHeight="1" thickBot="1">
      <c r="A59" s="408" t="s">
        <v>411</v>
      </c>
      <c r="B59" s="409"/>
      <c r="C59" s="409"/>
      <c r="D59" s="409"/>
      <c r="E59" s="409"/>
      <c r="F59" s="409"/>
      <c r="G59" s="409"/>
      <c r="H59" s="409"/>
      <c r="I59" s="409"/>
      <c r="J59" s="409"/>
      <c r="K59" s="409"/>
      <c r="L59" s="409"/>
      <c r="M59" s="409"/>
      <c r="N59" s="409"/>
      <c r="O59" s="409"/>
      <c r="P59" s="409"/>
      <c r="Q59" s="409"/>
      <c r="R59" s="409"/>
      <c r="S59" s="409"/>
      <c r="T59" s="409"/>
      <c r="U59" s="409"/>
      <c r="V59" s="409"/>
      <c r="W59" s="409"/>
      <c r="X59" s="409"/>
      <c r="Y59" s="410"/>
    </row>
    <row r="60" spans="1:25" s="7" customFormat="1" ht="111.75" customHeight="1">
      <c r="A60" s="195">
        <v>1</v>
      </c>
      <c r="B60" s="42" t="s">
        <v>156</v>
      </c>
      <c r="C60" s="43" t="s">
        <v>201</v>
      </c>
      <c r="D60" s="220" t="s">
        <v>82</v>
      </c>
      <c r="E60" s="220" t="s">
        <v>83</v>
      </c>
      <c r="F60" s="220" t="s">
        <v>83</v>
      </c>
      <c r="G60" s="43">
        <v>1967</v>
      </c>
      <c r="H60" s="221">
        <v>2959000</v>
      </c>
      <c r="I60" s="43" t="s">
        <v>328</v>
      </c>
      <c r="J60" s="197" t="s">
        <v>491</v>
      </c>
      <c r="K60" s="43" t="s">
        <v>208</v>
      </c>
      <c r="L60" s="43" t="s">
        <v>209</v>
      </c>
      <c r="M60" s="43" t="s">
        <v>211</v>
      </c>
      <c r="N60" s="43" t="s">
        <v>212</v>
      </c>
      <c r="O60" s="222" t="s">
        <v>585</v>
      </c>
      <c r="P60" s="43" t="s">
        <v>163</v>
      </c>
      <c r="Q60" s="43" t="s">
        <v>163</v>
      </c>
      <c r="R60" s="43" t="s">
        <v>163</v>
      </c>
      <c r="S60" s="43" t="s">
        <v>163</v>
      </c>
      <c r="T60" s="43" t="s">
        <v>214</v>
      </c>
      <c r="U60" s="43" t="s">
        <v>215</v>
      </c>
      <c r="V60" s="43">
        <v>1465.48</v>
      </c>
      <c r="W60" s="198">
        <v>2</v>
      </c>
      <c r="X60" s="198" t="s">
        <v>83</v>
      </c>
      <c r="Y60" s="199" t="s">
        <v>83</v>
      </c>
    </row>
    <row r="61" spans="1:25" s="7" customFormat="1" ht="102">
      <c r="A61" s="87">
        <v>2</v>
      </c>
      <c r="B61" s="34" t="s">
        <v>202</v>
      </c>
      <c r="C61" s="25" t="s">
        <v>201</v>
      </c>
      <c r="D61" s="58" t="s">
        <v>82</v>
      </c>
      <c r="E61" s="58" t="s">
        <v>83</v>
      </c>
      <c r="F61" s="58" t="s">
        <v>83</v>
      </c>
      <c r="G61" s="25">
        <v>1992</v>
      </c>
      <c r="H61" s="59">
        <v>4034000</v>
      </c>
      <c r="I61" s="25" t="s">
        <v>328</v>
      </c>
      <c r="J61" s="34" t="s">
        <v>205</v>
      </c>
      <c r="K61" s="25" t="s">
        <v>208</v>
      </c>
      <c r="L61" s="25" t="s">
        <v>210</v>
      </c>
      <c r="M61" s="25" t="s">
        <v>213</v>
      </c>
      <c r="N61" s="25" t="s">
        <v>492</v>
      </c>
      <c r="O61" s="210" t="s">
        <v>586</v>
      </c>
      <c r="P61" s="25" t="s">
        <v>163</v>
      </c>
      <c r="Q61" s="25" t="s">
        <v>163</v>
      </c>
      <c r="R61" s="25" t="s">
        <v>163</v>
      </c>
      <c r="S61" s="25" t="s">
        <v>163</v>
      </c>
      <c r="T61" s="25" t="s">
        <v>214</v>
      </c>
      <c r="U61" s="25" t="s">
        <v>215</v>
      </c>
      <c r="V61" s="25">
        <v>1275.8</v>
      </c>
      <c r="W61" s="49">
        <v>2</v>
      </c>
      <c r="X61" s="209" t="s">
        <v>216</v>
      </c>
      <c r="Y61" s="200" t="s">
        <v>83</v>
      </c>
    </row>
    <row r="62" spans="1:25" s="7" customFormat="1" ht="25.5">
      <c r="A62" s="87">
        <v>3</v>
      </c>
      <c r="B62" s="34" t="s">
        <v>191</v>
      </c>
      <c r="C62" s="25" t="s">
        <v>201</v>
      </c>
      <c r="D62" s="58" t="s">
        <v>82</v>
      </c>
      <c r="E62" s="58" t="s">
        <v>83</v>
      </c>
      <c r="F62" s="58" t="s">
        <v>83</v>
      </c>
      <c r="G62" s="25">
        <v>1965</v>
      </c>
      <c r="H62" s="59">
        <v>7513.13</v>
      </c>
      <c r="I62" s="25" t="s">
        <v>84</v>
      </c>
      <c r="J62" s="34"/>
      <c r="K62" s="25" t="s">
        <v>208</v>
      </c>
      <c r="L62" s="413" t="s">
        <v>315</v>
      </c>
      <c r="M62" s="413"/>
      <c r="N62" s="413"/>
      <c r="O62" s="25"/>
      <c r="P62" s="201"/>
      <c r="Q62" s="201"/>
      <c r="R62" s="201"/>
      <c r="S62" s="201"/>
      <c r="T62" s="201"/>
      <c r="U62" s="201"/>
      <c r="V62" s="201"/>
      <c r="W62" s="201"/>
      <c r="X62" s="201"/>
      <c r="Y62" s="202"/>
    </row>
    <row r="63" spans="1:25" s="7" customFormat="1" ht="25.5">
      <c r="A63" s="87">
        <v>4</v>
      </c>
      <c r="B63" s="34" t="s">
        <v>203</v>
      </c>
      <c r="C63" s="25" t="s">
        <v>201</v>
      </c>
      <c r="D63" s="58" t="s">
        <v>82</v>
      </c>
      <c r="E63" s="58" t="s">
        <v>83</v>
      </c>
      <c r="F63" s="58" t="s">
        <v>83</v>
      </c>
      <c r="G63" s="25">
        <v>1965</v>
      </c>
      <c r="H63" s="59">
        <v>37392.87</v>
      </c>
      <c r="I63" s="25" t="s">
        <v>84</v>
      </c>
      <c r="J63" s="34"/>
      <c r="K63" s="25" t="s">
        <v>208</v>
      </c>
      <c r="L63" s="413" t="s">
        <v>316</v>
      </c>
      <c r="M63" s="413"/>
      <c r="N63" s="413"/>
      <c r="O63" s="25"/>
      <c r="P63" s="201"/>
      <c r="Q63" s="201"/>
      <c r="R63" s="201"/>
      <c r="S63" s="201"/>
      <c r="T63" s="201"/>
      <c r="U63" s="201"/>
      <c r="V63" s="201"/>
      <c r="W63" s="201"/>
      <c r="X63" s="201"/>
      <c r="Y63" s="202"/>
    </row>
    <row r="64" spans="1:25" s="7" customFormat="1" ht="38.25">
      <c r="A64" s="87">
        <v>5</v>
      </c>
      <c r="B64" s="34" t="s">
        <v>331</v>
      </c>
      <c r="C64" s="25" t="s">
        <v>201</v>
      </c>
      <c r="D64" s="58" t="s">
        <v>82</v>
      </c>
      <c r="E64" s="58"/>
      <c r="F64" s="58" t="s">
        <v>83</v>
      </c>
      <c r="G64" s="25">
        <v>2012</v>
      </c>
      <c r="H64" s="59">
        <v>55855.5</v>
      </c>
      <c r="I64" s="25" t="s">
        <v>84</v>
      </c>
      <c r="J64" s="34" t="s">
        <v>206</v>
      </c>
      <c r="K64" s="25" t="s">
        <v>498</v>
      </c>
      <c r="L64" s="25"/>
      <c r="M64" s="201"/>
      <c r="N64" s="201"/>
      <c r="O64" s="201"/>
      <c r="P64" s="201"/>
      <c r="Q64" s="201"/>
      <c r="R64" s="201"/>
      <c r="S64" s="201"/>
      <c r="T64" s="201"/>
      <c r="U64" s="201"/>
      <c r="V64" s="201"/>
      <c r="W64" s="201"/>
      <c r="X64" s="201"/>
      <c r="Y64" s="202"/>
    </row>
    <row r="65" spans="1:25" s="7" customFormat="1" ht="30" customHeight="1">
      <c r="A65" s="87">
        <v>6</v>
      </c>
      <c r="B65" s="34" t="s">
        <v>204</v>
      </c>
      <c r="C65" s="25" t="s">
        <v>201</v>
      </c>
      <c r="D65" s="58" t="s">
        <v>82</v>
      </c>
      <c r="E65" s="58"/>
      <c r="F65" s="58" t="s">
        <v>83</v>
      </c>
      <c r="G65" s="25">
        <v>2013</v>
      </c>
      <c r="H65" s="59">
        <v>11726</v>
      </c>
      <c r="I65" s="25" t="s">
        <v>84</v>
      </c>
      <c r="J65" s="201"/>
      <c r="K65" s="25" t="s">
        <v>498</v>
      </c>
      <c r="L65" s="413" t="s">
        <v>207</v>
      </c>
      <c r="M65" s="413"/>
      <c r="N65" s="413"/>
      <c r="O65" s="25"/>
      <c r="P65" s="201"/>
      <c r="Q65" s="201"/>
      <c r="R65" s="201"/>
      <c r="S65" s="201"/>
      <c r="T65" s="201"/>
      <c r="U65" s="201"/>
      <c r="V65" s="201"/>
      <c r="W65" s="201"/>
      <c r="X65" s="201"/>
      <c r="Y65" s="202"/>
    </row>
    <row r="66" spans="1:25" s="7" customFormat="1" ht="30" customHeight="1" thickBot="1">
      <c r="A66" s="348">
        <v>7</v>
      </c>
      <c r="B66" s="71" t="s">
        <v>390</v>
      </c>
      <c r="C66" s="36" t="s">
        <v>201</v>
      </c>
      <c r="D66" s="223" t="s">
        <v>82</v>
      </c>
      <c r="E66" s="223"/>
      <c r="F66" s="223"/>
      <c r="G66" s="36">
        <v>2016</v>
      </c>
      <c r="H66" s="224">
        <v>35566.47</v>
      </c>
      <c r="I66" s="36" t="s">
        <v>84</v>
      </c>
      <c r="J66" s="225"/>
      <c r="K66" s="36" t="s">
        <v>498</v>
      </c>
      <c r="L66" s="36"/>
      <c r="M66" s="36"/>
      <c r="N66" s="36"/>
      <c r="O66" s="36"/>
      <c r="P66" s="225"/>
      <c r="Q66" s="225"/>
      <c r="R66" s="225"/>
      <c r="S66" s="225"/>
      <c r="T66" s="225"/>
      <c r="U66" s="225"/>
      <c r="V66" s="225"/>
      <c r="W66" s="225"/>
      <c r="X66" s="225"/>
      <c r="Y66" s="226"/>
    </row>
    <row r="67" spans="1:25" s="7" customFormat="1" ht="14.25" customHeight="1" thickBot="1">
      <c r="A67" s="406" t="s">
        <v>15</v>
      </c>
      <c r="B67" s="407"/>
      <c r="C67" s="407"/>
      <c r="D67" s="214"/>
      <c r="E67" s="214"/>
      <c r="F67" s="215"/>
      <c r="G67" s="216"/>
      <c r="H67" s="217">
        <f>SUM(H60:H66)</f>
        <v>7141053.97</v>
      </c>
      <c r="I67" s="218"/>
      <c r="J67" s="218"/>
      <c r="K67" s="218"/>
      <c r="L67" s="218"/>
      <c r="M67" s="218"/>
      <c r="N67" s="218"/>
      <c r="O67" s="218"/>
      <c r="P67" s="218"/>
      <c r="Q67" s="218"/>
      <c r="R67" s="218"/>
      <c r="S67" s="218"/>
      <c r="T67" s="218"/>
      <c r="U67" s="218"/>
      <c r="V67" s="218"/>
      <c r="W67" s="218"/>
      <c r="X67" s="218"/>
      <c r="Y67" s="219"/>
    </row>
    <row r="68" spans="1:25" s="7" customFormat="1" ht="15" customHeight="1" thickBot="1">
      <c r="A68" s="400" t="s">
        <v>576</v>
      </c>
      <c r="B68" s="401"/>
      <c r="C68" s="401"/>
      <c r="D68" s="401"/>
      <c r="E68" s="401"/>
      <c r="F68" s="401"/>
      <c r="G68" s="401"/>
      <c r="H68" s="401"/>
      <c r="I68" s="401"/>
      <c r="J68" s="401"/>
      <c r="K68" s="401"/>
      <c r="L68" s="401"/>
      <c r="M68" s="401"/>
      <c r="N68" s="401"/>
      <c r="O68" s="401"/>
      <c r="P68" s="401"/>
      <c r="Q68" s="401"/>
      <c r="R68" s="401"/>
      <c r="S68" s="401"/>
      <c r="T68" s="401"/>
      <c r="U68" s="401"/>
      <c r="V68" s="401"/>
      <c r="W68" s="401"/>
      <c r="X68" s="401"/>
      <c r="Y68" s="402"/>
    </row>
    <row r="69" spans="1:25" s="7" customFormat="1" ht="38.25">
      <c r="A69" s="195">
        <v>1</v>
      </c>
      <c r="B69" s="42" t="s">
        <v>262</v>
      </c>
      <c r="C69" s="43" t="s">
        <v>157</v>
      </c>
      <c r="D69" s="43" t="s">
        <v>82</v>
      </c>
      <c r="E69" s="43" t="s">
        <v>83</v>
      </c>
      <c r="F69" s="43" t="s">
        <v>83</v>
      </c>
      <c r="G69" s="43">
        <v>1985</v>
      </c>
      <c r="H69" s="196">
        <v>4671000</v>
      </c>
      <c r="I69" s="43" t="s">
        <v>328</v>
      </c>
      <c r="J69" s="197" t="s">
        <v>574</v>
      </c>
      <c r="K69" s="43" t="s">
        <v>272</v>
      </c>
      <c r="L69" s="43" t="s">
        <v>196</v>
      </c>
      <c r="M69" s="43" t="s">
        <v>273</v>
      </c>
      <c r="N69" s="43" t="s">
        <v>274</v>
      </c>
      <c r="O69" s="43"/>
      <c r="P69" s="43" t="s">
        <v>164</v>
      </c>
      <c r="Q69" s="43" t="s">
        <v>164</v>
      </c>
      <c r="R69" s="43" t="s">
        <v>164</v>
      </c>
      <c r="S69" s="43" t="s">
        <v>164</v>
      </c>
      <c r="T69" s="43" t="s">
        <v>164</v>
      </c>
      <c r="U69" s="43" t="s">
        <v>164</v>
      </c>
      <c r="V69" s="198">
        <v>2313</v>
      </c>
      <c r="W69" s="198">
        <v>3</v>
      </c>
      <c r="X69" s="198" t="s">
        <v>82</v>
      </c>
      <c r="Y69" s="199" t="s">
        <v>83</v>
      </c>
    </row>
    <row r="70" spans="1:25" s="7" customFormat="1" ht="38.25">
      <c r="A70" s="87">
        <v>2</v>
      </c>
      <c r="B70" s="34" t="s">
        <v>263</v>
      </c>
      <c r="C70" s="25" t="s">
        <v>157</v>
      </c>
      <c r="D70" s="25" t="s">
        <v>82</v>
      </c>
      <c r="E70" s="25" t="s">
        <v>83</v>
      </c>
      <c r="F70" s="25" t="s">
        <v>83</v>
      </c>
      <c r="G70" s="25">
        <v>1985</v>
      </c>
      <c r="H70" s="78">
        <v>2694000</v>
      </c>
      <c r="I70" s="25" t="s">
        <v>328</v>
      </c>
      <c r="J70" s="34" t="s">
        <v>577</v>
      </c>
      <c r="K70" s="52" t="s">
        <v>272</v>
      </c>
      <c r="L70" s="25" t="s">
        <v>196</v>
      </c>
      <c r="M70" s="25" t="s">
        <v>273</v>
      </c>
      <c r="N70" s="25" t="s">
        <v>274</v>
      </c>
      <c r="O70" s="25"/>
      <c r="P70" s="25" t="s">
        <v>164</v>
      </c>
      <c r="Q70" s="25" t="s">
        <v>164</v>
      </c>
      <c r="R70" s="25" t="s">
        <v>164</v>
      </c>
      <c r="S70" s="25" t="s">
        <v>164</v>
      </c>
      <c r="T70" s="25" t="s">
        <v>164</v>
      </c>
      <c r="U70" s="25" t="s">
        <v>164</v>
      </c>
      <c r="V70" s="49">
        <v>1334</v>
      </c>
      <c r="W70" s="49">
        <v>2</v>
      </c>
      <c r="X70" s="49" t="s">
        <v>82</v>
      </c>
      <c r="Y70" s="200" t="s">
        <v>83</v>
      </c>
    </row>
    <row r="71" spans="1:25" s="7" customFormat="1" ht="38.25">
      <c r="A71" s="87">
        <v>3</v>
      </c>
      <c r="B71" s="34" t="s">
        <v>264</v>
      </c>
      <c r="C71" s="25" t="s">
        <v>157</v>
      </c>
      <c r="D71" s="25" t="s">
        <v>82</v>
      </c>
      <c r="E71" s="25" t="s">
        <v>83</v>
      </c>
      <c r="F71" s="25" t="s">
        <v>83</v>
      </c>
      <c r="G71" s="25">
        <v>1985</v>
      </c>
      <c r="H71" s="78">
        <v>2431000</v>
      </c>
      <c r="I71" s="25" t="s">
        <v>328</v>
      </c>
      <c r="J71" s="34" t="s">
        <v>320</v>
      </c>
      <c r="K71" s="52" t="s">
        <v>272</v>
      </c>
      <c r="L71" s="25" t="s">
        <v>196</v>
      </c>
      <c r="M71" s="25" t="s">
        <v>273</v>
      </c>
      <c r="N71" s="25" t="s">
        <v>275</v>
      </c>
      <c r="O71" s="25"/>
      <c r="P71" s="25" t="s">
        <v>164</v>
      </c>
      <c r="Q71" s="25" t="s">
        <v>164</v>
      </c>
      <c r="R71" s="25" t="s">
        <v>164</v>
      </c>
      <c r="S71" s="25" t="s">
        <v>164</v>
      </c>
      <c r="T71" s="25" t="s">
        <v>164</v>
      </c>
      <c r="U71" s="25" t="s">
        <v>164</v>
      </c>
      <c r="V71" s="49">
        <v>1204</v>
      </c>
      <c r="W71" s="49">
        <v>3</v>
      </c>
      <c r="X71" s="49" t="s">
        <v>83</v>
      </c>
      <c r="Y71" s="200" t="s">
        <v>83</v>
      </c>
    </row>
    <row r="72" spans="1:25" s="7" customFormat="1" ht="38.25">
      <c r="A72" s="87">
        <v>4</v>
      </c>
      <c r="B72" s="34" t="s">
        <v>265</v>
      </c>
      <c r="C72" s="25" t="s">
        <v>157</v>
      </c>
      <c r="D72" s="25" t="s">
        <v>82</v>
      </c>
      <c r="E72" s="25" t="s">
        <v>83</v>
      </c>
      <c r="F72" s="25" t="s">
        <v>83</v>
      </c>
      <c r="G72" s="25">
        <v>1985</v>
      </c>
      <c r="H72" s="78">
        <v>3212000</v>
      </c>
      <c r="I72" s="25" t="s">
        <v>328</v>
      </c>
      <c r="J72" s="34" t="s">
        <v>321</v>
      </c>
      <c r="K72" s="52" t="s">
        <v>272</v>
      </c>
      <c r="L72" s="25" t="s">
        <v>196</v>
      </c>
      <c r="M72" s="25" t="s">
        <v>273</v>
      </c>
      <c r="N72" s="25" t="s">
        <v>275</v>
      </c>
      <c r="O72" s="25"/>
      <c r="P72" s="25" t="s">
        <v>164</v>
      </c>
      <c r="Q72" s="25" t="s">
        <v>164</v>
      </c>
      <c r="R72" s="25" t="s">
        <v>164</v>
      </c>
      <c r="S72" s="25" t="s">
        <v>164</v>
      </c>
      <c r="T72" s="25" t="s">
        <v>164</v>
      </c>
      <c r="U72" s="25" t="s">
        <v>164</v>
      </c>
      <c r="V72" s="49">
        <v>1016</v>
      </c>
      <c r="W72" s="49">
        <v>1</v>
      </c>
      <c r="X72" s="49" t="s">
        <v>83</v>
      </c>
      <c r="Y72" s="200" t="s">
        <v>83</v>
      </c>
    </row>
    <row r="73" spans="1:25" s="7" customFormat="1" ht="38.25">
      <c r="A73" s="87">
        <v>5</v>
      </c>
      <c r="B73" s="34" t="s">
        <v>266</v>
      </c>
      <c r="C73" s="25" t="s">
        <v>157</v>
      </c>
      <c r="D73" s="25" t="s">
        <v>82</v>
      </c>
      <c r="E73" s="25" t="s">
        <v>83</v>
      </c>
      <c r="F73" s="25" t="s">
        <v>83</v>
      </c>
      <c r="G73" s="25">
        <v>1985</v>
      </c>
      <c r="H73" s="78">
        <v>1583000</v>
      </c>
      <c r="I73" s="25" t="s">
        <v>328</v>
      </c>
      <c r="J73" s="34" t="s">
        <v>578</v>
      </c>
      <c r="K73" s="52" t="s">
        <v>272</v>
      </c>
      <c r="L73" s="25" t="s">
        <v>196</v>
      </c>
      <c r="M73" s="25" t="s">
        <v>273</v>
      </c>
      <c r="N73" s="25" t="s">
        <v>275</v>
      </c>
      <c r="O73" s="25"/>
      <c r="P73" s="25" t="s">
        <v>164</v>
      </c>
      <c r="Q73" s="25" t="s">
        <v>164</v>
      </c>
      <c r="R73" s="25" t="s">
        <v>164</v>
      </c>
      <c r="S73" s="25" t="s">
        <v>164</v>
      </c>
      <c r="T73" s="25" t="s">
        <v>164</v>
      </c>
      <c r="U73" s="25" t="s">
        <v>164</v>
      </c>
      <c r="V73" s="49">
        <v>784</v>
      </c>
      <c r="W73" s="49">
        <v>1</v>
      </c>
      <c r="X73" s="49" t="s">
        <v>82</v>
      </c>
      <c r="Y73" s="200" t="s">
        <v>83</v>
      </c>
    </row>
    <row r="74" spans="1:25" s="7" customFormat="1" ht="38.25">
      <c r="A74" s="87">
        <v>6</v>
      </c>
      <c r="B74" s="34" t="s">
        <v>267</v>
      </c>
      <c r="C74" s="25" t="s">
        <v>157</v>
      </c>
      <c r="D74" s="25" t="s">
        <v>82</v>
      </c>
      <c r="E74" s="25" t="s">
        <v>83</v>
      </c>
      <c r="F74" s="25" t="s">
        <v>83</v>
      </c>
      <c r="G74" s="25">
        <v>1986</v>
      </c>
      <c r="H74" s="78">
        <v>299000</v>
      </c>
      <c r="I74" s="25" t="s">
        <v>328</v>
      </c>
      <c r="J74" s="34" t="s">
        <v>322</v>
      </c>
      <c r="K74" s="52" t="s">
        <v>272</v>
      </c>
      <c r="L74" s="25" t="s">
        <v>196</v>
      </c>
      <c r="M74" s="25" t="s">
        <v>273</v>
      </c>
      <c r="N74" s="25" t="s">
        <v>275</v>
      </c>
      <c r="O74" s="25"/>
      <c r="P74" s="25" t="s">
        <v>164</v>
      </c>
      <c r="Q74" s="25" t="s">
        <v>164</v>
      </c>
      <c r="R74" s="25" t="s">
        <v>164</v>
      </c>
      <c r="S74" s="25" t="s">
        <v>164</v>
      </c>
      <c r="T74" s="25" t="s">
        <v>164</v>
      </c>
      <c r="U74" s="25" t="s">
        <v>164</v>
      </c>
      <c r="V74" s="49">
        <v>148</v>
      </c>
      <c r="W74" s="49">
        <v>1</v>
      </c>
      <c r="X74" s="49" t="s">
        <v>83</v>
      </c>
      <c r="Y74" s="200" t="s">
        <v>83</v>
      </c>
    </row>
    <row r="75" spans="1:25" s="7" customFormat="1" ht="38.25">
      <c r="A75" s="87">
        <v>7</v>
      </c>
      <c r="B75" s="34" t="s">
        <v>268</v>
      </c>
      <c r="C75" s="25"/>
      <c r="D75" s="25" t="s">
        <v>82</v>
      </c>
      <c r="E75" s="25" t="s">
        <v>83</v>
      </c>
      <c r="F75" s="25" t="s">
        <v>83</v>
      </c>
      <c r="G75" s="25">
        <v>1985</v>
      </c>
      <c r="H75" s="78">
        <v>127521.37</v>
      </c>
      <c r="I75" s="25" t="s">
        <v>84</v>
      </c>
      <c r="J75" s="34"/>
      <c r="K75" s="52" t="s">
        <v>272</v>
      </c>
      <c r="L75" s="201"/>
      <c r="M75" s="201"/>
      <c r="N75" s="201"/>
      <c r="O75" s="201"/>
      <c r="P75" s="201"/>
      <c r="Q75" s="201"/>
      <c r="R75" s="201"/>
      <c r="S75" s="201"/>
      <c r="T75" s="201"/>
      <c r="U75" s="201"/>
      <c r="V75" s="201"/>
      <c r="W75" s="201"/>
      <c r="X75" s="201"/>
      <c r="Y75" s="202"/>
    </row>
    <row r="76" spans="1:25" s="7" customFormat="1" ht="38.25">
      <c r="A76" s="87">
        <v>8</v>
      </c>
      <c r="B76" s="34" t="s">
        <v>269</v>
      </c>
      <c r="C76" s="25"/>
      <c r="D76" s="25" t="s">
        <v>82</v>
      </c>
      <c r="E76" s="25" t="s">
        <v>83</v>
      </c>
      <c r="F76" s="25" t="s">
        <v>83</v>
      </c>
      <c r="G76" s="25">
        <v>1985</v>
      </c>
      <c r="H76" s="78">
        <v>40542.26</v>
      </c>
      <c r="I76" s="25" t="s">
        <v>84</v>
      </c>
      <c r="J76" s="201"/>
      <c r="K76" s="52" t="s">
        <v>272</v>
      </c>
      <c r="L76" s="201"/>
      <c r="M76" s="201"/>
      <c r="N76" s="201"/>
      <c r="O76" s="201"/>
      <c r="P76" s="201"/>
      <c r="Q76" s="201"/>
      <c r="R76" s="201"/>
      <c r="S76" s="201"/>
      <c r="T76" s="201"/>
      <c r="U76" s="201"/>
      <c r="V76" s="201"/>
      <c r="W76" s="201"/>
      <c r="X76" s="201"/>
      <c r="Y76" s="202"/>
    </row>
    <row r="77" spans="1:25" s="7" customFormat="1" ht="38.25">
      <c r="A77" s="87">
        <v>9</v>
      </c>
      <c r="B77" s="34" t="s">
        <v>270</v>
      </c>
      <c r="C77" s="25"/>
      <c r="D77" s="25" t="s">
        <v>82</v>
      </c>
      <c r="E77" s="25" t="s">
        <v>83</v>
      </c>
      <c r="F77" s="25" t="s">
        <v>83</v>
      </c>
      <c r="G77" s="25">
        <v>1985</v>
      </c>
      <c r="H77" s="78">
        <v>6507.87</v>
      </c>
      <c r="I77" s="25" t="s">
        <v>84</v>
      </c>
      <c r="J77" s="201"/>
      <c r="K77" s="25" t="s">
        <v>272</v>
      </c>
      <c r="L77" s="201"/>
      <c r="M77" s="201"/>
      <c r="N77" s="201"/>
      <c r="O77" s="201"/>
      <c r="P77" s="201"/>
      <c r="Q77" s="201"/>
      <c r="R77" s="201"/>
      <c r="S77" s="201"/>
      <c r="T77" s="201"/>
      <c r="U77" s="201"/>
      <c r="V77" s="201"/>
      <c r="W77" s="201"/>
      <c r="X77" s="201"/>
      <c r="Y77" s="202"/>
    </row>
    <row r="78" spans="1:25" s="7" customFormat="1" ht="38.25">
      <c r="A78" s="87">
        <v>10</v>
      </c>
      <c r="B78" s="34" t="s">
        <v>271</v>
      </c>
      <c r="C78" s="25"/>
      <c r="D78" s="25" t="s">
        <v>82</v>
      </c>
      <c r="E78" s="25" t="s">
        <v>83</v>
      </c>
      <c r="F78" s="25" t="s">
        <v>83</v>
      </c>
      <c r="G78" s="25">
        <v>2012</v>
      </c>
      <c r="H78" s="78">
        <v>41672.4</v>
      </c>
      <c r="I78" s="25" t="s">
        <v>84</v>
      </c>
      <c r="J78" s="201"/>
      <c r="K78" s="25" t="s">
        <v>272</v>
      </c>
      <c r="L78" s="201"/>
      <c r="M78" s="201"/>
      <c r="N78" s="201"/>
      <c r="O78" s="201"/>
      <c r="P78" s="201"/>
      <c r="Q78" s="201"/>
      <c r="R78" s="201"/>
      <c r="S78" s="201"/>
      <c r="T78" s="201"/>
      <c r="U78" s="201"/>
      <c r="V78" s="201"/>
      <c r="W78" s="201"/>
      <c r="X78" s="201"/>
      <c r="Y78" s="202"/>
    </row>
    <row r="79" spans="1:25" s="7" customFormat="1" ht="38.25">
      <c r="A79" s="87">
        <v>11</v>
      </c>
      <c r="B79" s="34" t="s">
        <v>390</v>
      </c>
      <c r="C79" s="25"/>
      <c r="D79" s="25" t="s">
        <v>82</v>
      </c>
      <c r="E79" s="25" t="s">
        <v>83</v>
      </c>
      <c r="F79" s="25" t="s">
        <v>83</v>
      </c>
      <c r="G79" s="25">
        <v>2014</v>
      </c>
      <c r="H79" s="78">
        <v>14757.02</v>
      </c>
      <c r="I79" s="25" t="s">
        <v>84</v>
      </c>
      <c r="J79" s="201"/>
      <c r="K79" s="25" t="s">
        <v>272</v>
      </c>
      <c r="L79" s="201"/>
      <c r="M79" s="201"/>
      <c r="N79" s="201"/>
      <c r="O79" s="201"/>
      <c r="P79" s="201"/>
      <c r="Q79" s="201"/>
      <c r="R79" s="201"/>
      <c r="S79" s="201"/>
      <c r="T79" s="201"/>
      <c r="U79" s="201"/>
      <c r="V79" s="201"/>
      <c r="W79" s="201"/>
      <c r="X79" s="201"/>
      <c r="Y79" s="202"/>
    </row>
    <row r="80" spans="1:25" s="7" customFormat="1" ht="39" thickBot="1">
      <c r="A80" s="87">
        <v>12</v>
      </c>
      <c r="B80" s="34" t="s">
        <v>391</v>
      </c>
      <c r="C80" s="25"/>
      <c r="D80" s="25" t="s">
        <v>82</v>
      </c>
      <c r="E80" s="25" t="s">
        <v>83</v>
      </c>
      <c r="F80" s="25" t="s">
        <v>83</v>
      </c>
      <c r="G80" s="25">
        <v>2014</v>
      </c>
      <c r="H80" s="78">
        <v>97625</v>
      </c>
      <c r="I80" s="25" t="s">
        <v>84</v>
      </c>
      <c r="J80" s="201"/>
      <c r="K80" s="25" t="s">
        <v>272</v>
      </c>
      <c r="L80" s="201"/>
      <c r="M80" s="201"/>
      <c r="N80" s="201"/>
      <c r="O80" s="201"/>
      <c r="P80" s="201"/>
      <c r="Q80" s="201"/>
      <c r="R80" s="201"/>
      <c r="S80" s="201"/>
      <c r="T80" s="201"/>
      <c r="U80" s="201"/>
      <c r="V80" s="201"/>
      <c r="W80" s="201"/>
      <c r="X80" s="201"/>
      <c r="Y80" s="202"/>
    </row>
    <row r="81" spans="1:25" s="7" customFormat="1" ht="18" customHeight="1" thickBot="1">
      <c r="A81" s="411" t="s">
        <v>15</v>
      </c>
      <c r="B81" s="412"/>
      <c r="C81" s="412"/>
      <c r="D81" s="28"/>
      <c r="E81" s="28"/>
      <c r="F81" s="29"/>
      <c r="G81" s="30"/>
      <c r="H81" s="194">
        <f>SUM(H69:H80)</f>
        <v>15218625.919999998</v>
      </c>
      <c r="I81" s="31"/>
      <c r="J81" s="31"/>
      <c r="K81" s="31"/>
      <c r="L81" s="31"/>
      <c r="M81" s="31"/>
      <c r="N81" s="31"/>
      <c r="O81" s="31"/>
      <c r="P81" s="31"/>
      <c r="Q81" s="31"/>
      <c r="R81" s="31"/>
      <c r="S81" s="31"/>
      <c r="T81" s="31"/>
      <c r="U81" s="31"/>
      <c r="V81" s="31"/>
      <c r="W81" s="31"/>
      <c r="X81" s="31"/>
      <c r="Y81" s="32"/>
    </row>
    <row r="82" spans="1:25" s="7" customFormat="1" ht="14.25" customHeight="1" thickBot="1">
      <c r="A82" s="403" t="s">
        <v>223</v>
      </c>
      <c r="B82" s="404"/>
      <c r="C82" s="404"/>
      <c r="D82" s="404"/>
      <c r="E82" s="404"/>
      <c r="F82" s="404"/>
      <c r="G82" s="404"/>
      <c r="H82" s="404"/>
      <c r="I82" s="404"/>
      <c r="J82" s="404"/>
      <c r="K82" s="404"/>
      <c r="L82" s="404"/>
      <c r="M82" s="404"/>
      <c r="N82" s="404"/>
      <c r="O82" s="404"/>
      <c r="P82" s="404"/>
      <c r="Q82" s="404"/>
      <c r="R82" s="404"/>
      <c r="S82" s="404"/>
      <c r="T82" s="404"/>
      <c r="U82" s="404"/>
      <c r="V82" s="404"/>
      <c r="W82" s="404"/>
      <c r="X82" s="404"/>
      <c r="Y82" s="405"/>
    </row>
    <row r="83" spans="1:25" s="7" customFormat="1" ht="25.5">
      <c r="A83" s="115">
        <v>1</v>
      </c>
      <c r="B83" s="51" t="s">
        <v>224</v>
      </c>
      <c r="C83" s="52" t="s">
        <v>228</v>
      </c>
      <c r="D83" s="53" t="s">
        <v>82</v>
      </c>
      <c r="E83" s="53" t="s">
        <v>83</v>
      </c>
      <c r="F83" s="53" t="s">
        <v>83</v>
      </c>
      <c r="G83" s="92">
        <v>1970</v>
      </c>
      <c r="H83" s="54">
        <v>2925000</v>
      </c>
      <c r="I83" s="52" t="s">
        <v>328</v>
      </c>
      <c r="J83" s="93" t="s">
        <v>230</v>
      </c>
      <c r="K83" s="52" t="s">
        <v>220</v>
      </c>
      <c r="L83" s="52" t="s">
        <v>193</v>
      </c>
      <c r="M83" s="52" t="s">
        <v>231</v>
      </c>
      <c r="N83" s="52" t="s">
        <v>233</v>
      </c>
      <c r="O83" s="52"/>
      <c r="P83" s="52" t="s">
        <v>163</v>
      </c>
      <c r="Q83" s="52" t="s">
        <v>163</v>
      </c>
      <c r="R83" s="52" t="s">
        <v>163</v>
      </c>
      <c r="S83" s="52" t="s">
        <v>164</v>
      </c>
      <c r="T83" s="52" t="s">
        <v>163</v>
      </c>
      <c r="U83" s="52" t="s">
        <v>163</v>
      </c>
      <c r="V83" s="52">
        <v>1005.62</v>
      </c>
      <c r="W83" s="52">
        <v>2</v>
      </c>
      <c r="X83" s="52" t="s">
        <v>83</v>
      </c>
      <c r="Y83" s="187" t="s">
        <v>571</v>
      </c>
    </row>
    <row r="84" spans="1:25" s="7" customFormat="1" ht="26.25" customHeight="1">
      <c r="A84" s="87">
        <v>2</v>
      </c>
      <c r="B84" s="34" t="s">
        <v>225</v>
      </c>
      <c r="C84" s="25" t="s">
        <v>229</v>
      </c>
      <c r="D84" s="58" t="s">
        <v>82</v>
      </c>
      <c r="E84" s="58" t="s">
        <v>83</v>
      </c>
      <c r="F84" s="58" t="s">
        <v>83</v>
      </c>
      <c r="G84" s="94">
        <v>1997</v>
      </c>
      <c r="H84" s="59">
        <v>261000</v>
      </c>
      <c r="I84" s="25" t="s">
        <v>328</v>
      </c>
      <c r="J84" s="188" t="s">
        <v>572</v>
      </c>
      <c r="K84" s="189" t="s">
        <v>220</v>
      </c>
      <c r="L84" s="25" t="s">
        <v>160</v>
      </c>
      <c r="M84" s="25" t="s">
        <v>232</v>
      </c>
      <c r="N84" s="25" t="s">
        <v>234</v>
      </c>
      <c r="O84" s="25"/>
      <c r="P84" s="25" t="s">
        <v>163</v>
      </c>
      <c r="Q84" s="25" t="s">
        <v>163</v>
      </c>
      <c r="R84" s="25" t="s">
        <v>163</v>
      </c>
      <c r="S84" s="25" t="s">
        <v>164</v>
      </c>
      <c r="T84" s="25" t="s">
        <v>163</v>
      </c>
      <c r="U84" s="25" t="s">
        <v>163</v>
      </c>
      <c r="V84" s="25">
        <v>93.61</v>
      </c>
      <c r="W84" s="25"/>
      <c r="X84" s="25" t="s">
        <v>83</v>
      </c>
      <c r="Y84" s="190" t="s">
        <v>83</v>
      </c>
    </row>
    <row r="85" spans="1:25" s="7" customFormat="1" ht="25.5">
      <c r="A85" s="87">
        <v>3</v>
      </c>
      <c r="B85" s="34" t="s">
        <v>327</v>
      </c>
      <c r="C85" s="269"/>
      <c r="D85" s="58" t="s">
        <v>82</v>
      </c>
      <c r="E85" s="58"/>
      <c r="F85" s="58" t="s">
        <v>83</v>
      </c>
      <c r="G85" s="94">
        <v>1970</v>
      </c>
      <c r="H85" s="59">
        <v>10069.86</v>
      </c>
      <c r="I85" s="25" t="s">
        <v>84</v>
      </c>
      <c r="J85" s="201"/>
      <c r="K85" s="189" t="s">
        <v>220</v>
      </c>
      <c r="L85" s="201"/>
      <c r="M85" s="201"/>
      <c r="N85" s="201"/>
      <c r="O85" s="201"/>
      <c r="P85" s="201"/>
      <c r="Q85" s="201"/>
      <c r="R85" s="201"/>
      <c r="S85" s="201"/>
      <c r="T85" s="201"/>
      <c r="U85" s="201"/>
      <c r="V85" s="201"/>
      <c r="W85" s="201"/>
      <c r="X85" s="201"/>
      <c r="Y85" s="202"/>
    </row>
    <row r="86" spans="1:25" s="7" customFormat="1" ht="25.5">
      <c r="A86" s="87">
        <v>4</v>
      </c>
      <c r="B86" s="34" t="s">
        <v>227</v>
      </c>
      <c r="C86" s="269"/>
      <c r="D86" s="58" t="s">
        <v>82</v>
      </c>
      <c r="E86" s="58" t="s">
        <v>83</v>
      </c>
      <c r="F86" s="58" t="s">
        <v>83</v>
      </c>
      <c r="G86" s="270"/>
      <c r="H86" s="59">
        <v>18821.27</v>
      </c>
      <c r="I86" s="25" t="s">
        <v>84</v>
      </c>
      <c r="J86" s="201"/>
      <c r="K86" s="189" t="s">
        <v>220</v>
      </c>
      <c r="L86" s="201"/>
      <c r="M86" s="201"/>
      <c r="N86" s="201"/>
      <c r="O86" s="201"/>
      <c r="P86" s="201"/>
      <c r="Q86" s="201"/>
      <c r="R86" s="201"/>
      <c r="S86" s="201"/>
      <c r="T86" s="201"/>
      <c r="U86" s="201"/>
      <c r="V86" s="201"/>
      <c r="W86" s="201"/>
      <c r="X86" s="201"/>
      <c r="Y86" s="202"/>
    </row>
    <row r="87" spans="1:25" s="7" customFormat="1" ht="25.5">
      <c r="A87" s="117">
        <v>5</v>
      </c>
      <c r="B87" s="62" t="s">
        <v>226</v>
      </c>
      <c r="C87" s="191"/>
      <c r="D87" s="64" t="s">
        <v>82</v>
      </c>
      <c r="E87" s="64" t="s">
        <v>83</v>
      </c>
      <c r="F87" s="64" t="s">
        <v>83</v>
      </c>
      <c r="G87" s="95">
        <v>1970</v>
      </c>
      <c r="H87" s="65">
        <v>19535.23</v>
      </c>
      <c r="I87" s="63" t="s">
        <v>84</v>
      </c>
      <c r="J87" s="66"/>
      <c r="K87" s="192" t="s">
        <v>220</v>
      </c>
      <c r="L87" s="66"/>
      <c r="M87" s="66"/>
      <c r="N87" s="66"/>
      <c r="O87" s="66"/>
      <c r="P87" s="66"/>
      <c r="Q87" s="66"/>
      <c r="R87" s="66"/>
      <c r="S87" s="66"/>
      <c r="T87" s="66"/>
      <c r="U87" s="66"/>
      <c r="V87" s="66"/>
      <c r="W87" s="66"/>
      <c r="X87" s="66"/>
      <c r="Y87" s="193"/>
    </row>
    <row r="88" spans="1:25" s="7" customFormat="1" ht="26.25" thickBot="1">
      <c r="A88" s="117">
        <v>6</v>
      </c>
      <c r="B88" s="62" t="s">
        <v>226</v>
      </c>
      <c r="C88" s="191"/>
      <c r="D88" s="64" t="s">
        <v>82</v>
      </c>
      <c r="E88" s="64" t="s">
        <v>83</v>
      </c>
      <c r="F88" s="64" t="s">
        <v>83</v>
      </c>
      <c r="G88" s="95">
        <v>1970</v>
      </c>
      <c r="H88" s="65">
        <v>23569.86</v>
      </c>
      <c r="I88" s="63" t="s">
        <v>84</v>
      </c>
      <c r="J88" s="66"/>
      <c r="K88" s="192" t="s">
        <v>220</v>
      </c>
      <c r="L88" s="66"/>
      <c r="M88" s="66"/>
      <c r="N88" s="66"/>
      <c r="O88" s="66"/>
      <c r="P88" s="66"/>
      <c r="Q88" s="66"/>
      <c r="R88" s="66"/>
      <c r="S88" s="66"/>
      <c r="T88" s="66"/>
      <c r="U88" s="66"/>
      <c r="V88" s="66"/>
      <c r="W88" s="66"/>
      <c r="X88" s="66"/>
      <c r="Y88" s="193"/>
    </row>
    <row r="89" spans="1:25" s="7" customFormat="1" ht="13.5" thickBot="1">
      <c r="A89" s="411" t="s">
        <v>15</v>
      </c>
      <c r="B89" s="412"/>
      <c r="C89" s="412"/>
      <c r="D89" s="28"/>
      <c r="E89" s="28"/>
      <c r="F89" s="29"/>
      <c r="G89" s="30"/>
      <c r="H89" s="194">
        <f>SUM(H83:H88)</f>
        <v>3257996.2199999997</v>
      </c>
      <c r="I89" s="31"/>
      <c r="J89" s="31"/>
      <c r="K89" s="31"/>
      <c r="L89" s="31"/>
      <c r="M89" s="31"/>
      <c r="N89" s="31"/>
      <c r="O89" s="31"/>
      <c r="P89" s="31"/>
      <c r="Q89" s="31"/>
      <c r="R89" s="31"/>
      <c r="S89" s="31"/>
      <c r="T89" s="31"/>
      <c r="U89" s="31"/>
      <c r="V89" s="31"/>
      <c r="W89" s="31"/>
      <c r="X89" s="31"/>
      <c r="Y89" s="32"/>
    </row>
    <row r="90" spans="1:25" s="7" customFormat="1" ht="12.75" customHeight="1" thickBot="1">
      <c r="A90" s="400" t="s">
        <v>471</v>
      </c>
      <c r="B90" s="401"/>
      <c r="C90" s="401"/>
      <c r="D90" s="401"/>
      <c r="E90" s="401"/>
      <c r="F90" s="401"/>
      <c r="G90" s="401"/>
      <c r="H90" s="401"/>
      <c r="I90" s="401"/>
      <c r="J90" s="401"/>
      <c r="K90" s="401"/>
      <c r="L90" s="401"/>
      <c r="M90" s="401"/>
      <c r="N90" s="401"/>
      <c r="O90" s="401"/>
      <c r="P90" s="401"/>
      <c r="Q90" s="401"/>
      <c r="R90" s="401"/>
      <c r="S90" s="401"/>
      <c r="T90" s="401"/>
      <c r="U90" s="401"/>
      <c r="V90" s="401"/>
      <c r="W90" s="401"/>
      <c r="X90" s="401"/>
      <c r="Y90" s="402"/>
    </row>
    <row r="91" spans="1:25" s="7" customFormat="1" ht="63.75">
      <c r="A91" s="115">
        <v>1</v>
      </c>
      <c r="B91" s="51" t="s">
        <v>240</v>
      </c>
      <c r="C91" s="52" t="s">
        <v>241</v>
      </c>
      <c r="D91" s="53" t="s">
        <v>82</v>
      </c>
      <c r="E91" s="53" t="s">
        <v>83</v>
      </c>
      <c r="F91" s="53" t="s">
        <v>83</v>
      </c>
      <c r="G91" s="92">
        <v>1990</v>
      </c>
      <c r="H91" s="54">
        <v>4536000</v>
      </c>
      <c r="I91" s="52" t="s">
        <v>328</v>
      </c>
      <c r="J91" s="55" t="s">
        <v>245</v>
      </c>
      <c r="K91" s="52" t="s">
        <v>317</v>
      </c>
      <c r="L91" s="52" t="s">
        <v>196</v>
      </c>
      <c r="M91" s="52" t="s">
        <v>247</v>
      </c>
      <c r="N91" s="52" t="s">
        <v>248</v>
      </c>
      <c r="O91" s="52"/>
      <c r="P91" s="52" t="s">
        <v>164</v>
      </c>
      <c r="Q91" s="52" t="s">
        <v>164</v>
      </c>
      <c r="R91" s="52" t="s">
        <v>163</v>
      </c>
      <c r="S91" s="52" t="s">
        <v>163</v>
      </c>
      <c r="T91" s="52" t="s">
        <v>163</v>
      </c>
      <c r="U91" s="52" t="s">
        <v>163</v>
      </c>
      <c r="V91" s="56">
        <v>1476.17</v>
      </c>
      <c r="W91" s="56">
        <v>2</v>
      </c>
      <c r="X91" s="56" t="s">
        <v>82</v>
      </c>
      <c r="Y91" s="57" t="s">
        <v>82</v>
      </c>
    </row>
    <row r="92" spans="1:25" s="7" customFormat="1" ht="25.5">
      <c r="A92" s="87">
        <v>2</v>
      </c>
      <c r="B92" s="34" t="s">
        <v>242</v>
      </c>
      <c r="C92" s="25" t="s">
        <v>241</v>
      </c>
      <c r="D92" s="58" t="s">
        <v>82</v>
      </c>
      <c r="E92" s="58" t="s">
        <v>83</v>
      </c>
      <c r="F92" s="58" t="s">
        <v>83</v>
      </c>
      <c r="G92" s="94">
        <v>1990</v>
      </c>
      <c r="H92" s="59">
        <v>5820.95</v>
      </c>
      <c r="I92" s="25" t="s">
        <v>84</v>
      </c>
      <c r="J92" s="34"/>
      <c r="K92" s="52" t="s">
        <v>317</v>
      </c>
      <c r="L92" s="25"/>
      <c r="M92" s="25"/>
      <c r="N92" s="25"/>
      <c r="O92" s="25"/>
      <c r="P92" s="25"/>
      <c r="Q92" s="25"/>
      <c r="R92" s="25"/>
      <c r="S92" s="25"/>
      <c r="T92" s="25"/>
      <c r="U92" s="60"/>
      <c r="V92" s="61"/>
      <c r="W92" s="60"/>
      <c r="X92" s="60"/>
      <c r="Y92" s="116"/>
    </row>
    <row r="93" spans="1:25" s="7" customFormat="1" ht="24.75" customHeight="1" thickBot="1">
      <c r="A93" s="117">
        <v>3</v>
      </c>
      <c r="B93" s="62" t="s">
        <v>243</v>
      </c>
      <c r="C93" s="63" t="s">
        <v>241</v>
      </c>
      <c r="D93" s="64" t="s">
        <v>82</v>
      </c>
      <c r="E93" s="64" t="s">
        <v>83</v>
      </c>
      <c r="F93" s="64" t="s">
        <v>83</v>
      </c>
      <c r="G93" s="95">
        <v>1960</v>
      </c>
      <c r="H93" s="65">
        <v>3637.28</v>
      </c>
      <c r="I93" s="63" t="s">
        <v>84</v>
      </c>
      <c r="J93" s="62"/>
      <c r="K93" s="27" t="s">
        <v>317</v>
      </c>
      <c r="L93" s="63"/>
      <c r="M93" s="63"/>
      <c r="N93" s="63"/>
      <c r="O93" s="63"/>
      <c r="P93" s="63"/>
      <c r="Q93" s="63"/>
      <c r="R93" s="63"/>
      <c r="S93" s="63"/>
      <c r="T93" s="63"/>
      <c r="U93" s="85"/>
      <c r="V93" s="66"/>
      <c r="W93" s="85"/>
      <c r="X93" s="85"/>
      <c r="Y93" s="118"/>
    </row>
    <row r="94" spans="1:25" s="90" customFormat="1" ht="15" customHeight="1" thickBot="1">
      <c r="A94" s="423" t="s">
        <v>15</v>
      </c>
      <c r="B94" s="424"/>
      <c r="C94" s="425"/>
      <c r="D94" s="119"/>
      <c r="E94" s="119"/>
      <c r="F94" s="119"/>
      <c r="G94" s="120"/>
      <c r="H94" s="121">
        <f>SUM(H91:H93)</f>
        <v>4545458.23</v>
      </c>
      <c r="I94" s="22"/>
      <c r="J94" s="46"/>
      <c r="K94" s="22"/>
      <c r="L94" s="22"/>
      <c r="M94" s="22"/>
      <c r="N94" s="22"/>
      <c r="O94" s="22"/>
      <c r="P94" s="22"/>
      <c r="Q94" s="22"/>
      <c r="R94" s="22"/>
      <c r="S94" s="22"/>
      <c r="T94" s="22"/>
      <c r="U94" s="122"/>
      <c r="V94" s="123"/>
      <c r="W94" s="122"/>
      <c r="X94" s="122"/>
      <c r="Y94" s="124"/>
    </row>
    <row r="95" spans="1:25" s="7" customFormat="1" ht="12.75" customHeight="1" thickBot="1">
      <c r="A95" s="400" t="s">
        <v>472</v>
      </c>
      <c r="B95" s="401"/>
      <c r="C95" s="401"/>
      <c r="D95" s="401"/>
      <c r="E95" s="401"/>
      <c r="F95" s="401"/>
      <c r="G95" s="401"/>
      <c r="H95" s="401"/>
      <c r="I95" s="401"/>
      <c r="J95" s="401"/>
      <c r="K95" s="401"/>
      <c r="L95" s="401"/>
      <c r="M95" s="401"/>
      <c r="N95" s="401"/>
      <c r="O95" s="401"/>
      <c r="P95" s="401"/>
      <c r="Q95" s="401"/>
      <c r="R95" s="401"/>
      <c r="S95" s="401"/>
      <c r="T95" s="401"/>
      <c r="U95" s="401"/>
      <c r="V95" s="401"/>
      <c r="W95" s="401"/>
      <c r="X95" s="401"/>
      <c r="Y95" s="402"/>
    </row>
    <row r="96" spans="1:25" s="7" customFormat="1" ht="51.75" thickBot="1">
      <c r="A96" s="117">
        <v>1</v>
      </c>
      <c r="B96" s="62" t="s">
        <v>244</v>
      </c>
      <c r="C96" s="63" t="s">
        <v>241</v>
      </c>
      <c r="D96" s="64" t="s">
        <v>82</v>
      </c>
      <c r="E96" s="64" t="s">
        <v>83</v>
      </c>
      <c r="F96" s="64" t="s">
        <v>83</v>
      </c>
      <c r="G96" s="95">
        <v>1986</v>
      </c>
      <c r="H96" s="65">
        <v>3104000</v>
      </c>
      <c r="I96" s="63" t="s">
        <v>328</v>
      </c>
      <c r="J96" s="62" t="s">
        <v>246</v>
      </c>
      <c r="K96" s="27" t="s">
        <v>318</v>
      </c>
      <c r="L96" s="63" t="s">
        <v>249</v>
      </c>
      <c r="M96" s="63" t="s">
        <v>250</v>
      </c>
      <c r="N96" s="63" t="s">
        <v>251</v>
      </c>
      <c r="O96" s="63"/>
      <c r="P96" s="63" t="s">
        <v>252</v>
      </c>
      <c r="Q96" s="63" t="s">
        <v>164</v>
      </c>
      <c r="R96" s="63" t="s">
        <v>164</v>
      </c>
      <c r="S96" s="63" t="s">
        <v>253</v>
      </c>
      <c r="T96" s="63" t="s">
        <v>133</v>
      </c>
      <c r="U96" s="125" t="s">
        <v>163</v>
      </c>
      <c r="V96" s="125">
        <v>1010</v>
      </c>
      <c r="W96" s="125">
        <v>1</v>
      </c>
      <c r="X96" s="125" t="s">
        <v>82</v>
      </c>
      <c r="Y96" s="126" t="s">
        <v>83</v>
      </c>
    </row>
    <row r="97" spans="1:25" s="7" customFormat="1" ht="13.5" thickBot="1">
      <c r="A97" s="127"/>
      <c r="B97" s="412" t="s">
        <v>0</v>
      </c>
      <c r="C97" s="412"/>
      <c r="D97" s="28"/>
      <c r="E97" s="28"/>
      <c r="F97" s="29"/>
      <c r="G97" s="30"/>
      <c r="H97" s="70">
        <f>SUM(H96)</f>
        <v>3104000</v>
      </c>
      <c r="I97" s="31"/>
      <c r="J97" s="31"/>
      <c r="K97" s="31"/>
      <c r="L97" s="31"/>
      <c r="M97" s="31"/>
      <c r="N97" s="31"/>
      <c r="O97" s="31"/>
      <c r="P97" s="31"/>
      <c r="Q97" s="31"/>
      <c r="R97" s="31"/>
      <c r="S97" s="31"/>
      <c r="T97" s="31"/>
      <c r="U97" s="31"/>
      <c r="V97" s="31"/>
      <c r="W97" s="31"/>
      <c r="X97" s="31"/>
      <c r="Y97" s="32"/>
    </row>
    <row r="98" spans="1:10" s="7" customFormat="1" ht="13.5" thickBot="1">
      <c r="A98" s="5"/>
      <c r="B98" s="310"/>
      <c r="F98" s="398" t="s">
        <v>56</v>
      </c>
      <c r="G98" s="399"/>
      <c r="H98" s="311">
        <f>H39+H45+H50+H58+H67+H81+H89+H94+H97</f>
        <v>92796284.21</v>
      </c>
      <c r="I98" s="5"/>
      <c r="J98" s="5"/>
    </row>
    <row r="99" spans="1:10" s="7" customFormat="1" ht="12.75">
      <c r="A99" s="5"/>
      <c r="B99" s="5"/>
      <c r="C99" s="6"/>
      <c r="D99" s="11"/>
      <c r="E99" s="11"/>
      <c r="F99" s="12"/>
      <c r="G99" s="17"/>
      <c r="H99" s="5"/>
      <c r="I99" s="5"/>
      <c r="J99" s="5"/>
    </row>
    <row r="100" spans="1:10" s="7" customFormat="1" ht="12.75">
      <c r="A100" s="5"/>
      <c r="B100" s="5" t="s">
        <v>333</v>
      </c>
      <c r="C100" s="6"/>
      <c r="D100" s="11"/>
      <c r="E100" s="11"/>
      <c r="F100" s="12"/>
      <c r="G100" s="17"/>
      <c r="H100" s="5"/>
      <c r="I100" s="5"/>
      <c r="J100" s="5"/>
    </row>
    <row r="101" spans="1:10" s="7" customFormat="1" ht="12.75">
      <c r="A101" s="5"/>
      <c r="B101" s="5" t="s">
        <v>332</v>
      </c>
      <c r="C101" s="6"/>
      <c r="D101" s="11"/>
      <c r="E101" s="11"/>
      <c r="F101" s="12"/>
      <c r="G101" s="17"/>
      <c r="H101" s="5"/>
      <c r="I101" s="5"/>
      <c r="J101" s="5"/>
    </row>
    <row r="102" spans="2:7" s="5" customFormat="1" ht="12.75" customHeight="1">
      <c r="B102" s="5" t="s">
        <v>529</v>
      </c>
      <c r="C102" s="6"/>
      <c r="D102" s="11"/>
      <c r="E102" s="11"/>
      <c r="F102" s="12"/>
      <c r="G102" s="17"/>
    </row>
    <row r="103" spans="1:10" s="7" customFormat="1" ht="12.75">
      <c r="A103" s="5"/>
      <c r="B103" s="5"/>
      <c r="C103" s="6"/>
      <c r="D103" s="11"/>
      <c r="E103" s="11"/>
      <c r="F103" s="12"/>
      <c r="G103" s="17"/>
      <c r="H103" s="5"/>
      <c r="I103" s="5"/>
      <c r="J103" s="5"/>
    </row>
    <row r="104" spans="1:10" s="7" customFormat="1" ht="12.75">
      <c r="A104" s="5"/>
      <c r="B104" s="5"/>
      <c r="C104" s="6"/>
      <c r="D104" s="11"/>
      <c r="E104" s="11"/>
      <c r="F104" s="12"/>
      <c r="G104" s="17"/>
      <c r="H104" s="5"/>
      <c r="I104" s="5"/>
      <c r="J104" s="5"/>
    </row>
    <row r="105" spans="3:7" s="5" customFormat="1" ht="12.75">
      <c r="C105" s="6"/>
      <c r="D105" s="11"/>
      <c r="E105" s="11"/>
      <c r="F105" s="12"/>
      <c r="G105" s="17"/>
    </row>
    <row r="106" spans="3:7" s="5" customFormat="1" ht="21.75" customHeight="1">
      <c r="C106" s="6"/>
      <c r="D106" s="11"/>
      <c r="E106" s="11"/>
      <c r="F106" s="12"/>
      <c r="G106" s="17"/>
    </row>
    <row r="107" spans="3:7" s="5" customFormat="1" ht="12.75">
      <c r="C107" s="6"/>
      <c r="D107" s="11"/>
      <c r="E107" s="11"/>
      <c r="F107" s="12"/>
      <c r="G107" s="17"/>
    </row>
  </sheetData>
  <sheetProtection/>
  <mergeCells count="40">
    <mergeCell ref="F3:F4"/>
    <mergeCell ref="B97:C97"/>
    <mergeCell ref="H3:H4"/>
    <mergeCell ref="A89:C89"/>
    <mergeCell ref="A67:C67"/>
    <mergeCell ref="C3:C4"/>
    <mergeCell ref="A45:C45"/>
    <mergeCell ref="G3:G4"/>
    <mergeCell ref="B3:B4"/>
    <mergeCell ref="E3:E4"/>
    <mergeCell ref="A46:Y46"/>
    <mergeCell ref="Y3:Y4"/>
    <mergeCell ref="J3:J4"/>
    <mergeCell ref="A94:C94"/>
    <mergeCell ref="A95:Y95"/>
    <mergeCell ref="A3:A4"/>
    <mergeCell ref="A50:C50"/>
    <mergeCell ref="K3:K4"/>
    <mergeCell ref="L3:N3"/>
    <mergeCell ref="D3:D4"/>
    <mergeCell ref="L62:N62"/>
    <mergeCell ref="L63:N63"/>
    <mergeCell ref="L65:N65"/>
    <mergeCell ref="I3:I4"/>
    <mergeCell ref="X3:X4"/>
    <mergeCell ref="V3:V4"/>
    <mergeCell ref="P3:U3"/>
    <mergeCell ref="W3:W4"/>
    <mergeCell ref="A5:Y5"/>
    <mergeCell ref="A40:Y40"/>
    <mergeCell ref="O3:O4"/>
    <mergeCell ref="F98:G98"/>
    <mergeCell ref="A68:Y68"/>
    <mergeCell ref="A82:Y82"/>
    <mergeCell ref="A90:Y90"/>
    <mergeCell ref="A39:C39"/>
    <mergeCell ref="A51:Y51"/>
    <mergeCell ref="A59:Y59"/>
    <mergeCell ref="A81:C81"/>
    <mergeCell ref="B58:C58"/>
  </mergeCells>
  <printOptions/>
  <pageMargins left="0.7874015748031497" right="0.7874015748031497" top="0.984251968503937" bottom="0.984251968503937" header="0.5118110236220472" footer="0.5118110236220472"/>
  <pageSetup horizontalDpi="600" verticalDpi="600" orientation="landscape" paperSize="9" scale="65" r:id="rId1"/>
  <headerFooter alignWithMargins="0">
    <oddFooter>&amp;CStrona &amp;P z &amp;N</oddFooter>
  </headerFooter>
  <rowBreaks count="2" manualBreakCount="2">
    <brk id="13" max="10" man="1"/>
    <brk id="39" max="10" man="1"/>
  </rowBreaks>
</worksheet>
</file>

<file path=xl/worksheets/sheet3.xml><?xml version="1.0" encoding="utf-8"?>
<worksheet xmlns="http://schemas.openxmlformats.org/spreadsheetml/2006/main" xmlns:r="http://schemas.openxmlformats.org/officeDocument/2006/relationships">
  <dimension ref="A1:F975"/>
  <sheetViews>
    <sheetView zoomScale="110" zoomScaleNormal="110" zoomScaleSheetLayoutView="75" zoomScalePageLayoutView="0" workbookViewId="0" topLeftCell="A1">
      <selection activeCell="A1" sqref="A1"/>
    </sheetView>
  </sheetViews>
  <sheetFormatPr defaultColWidth="9.140625" defaultRowHeight="12.75"/>
  <cols>
    <col min="1" max="1" width="5.57421875" style="5" customWidth="1"/>
    <col min="2" max="2" width="47.57421875" style="9" customWidth="1"/>
    <col min="3" max="3" width="15.421875" style="6" customWidth="1"/>
    <col min="4" max="4" width="18.421875" style="11" customWidth="1"/>
    <col min="5" max="5" width="12.140625" style="0" bestFit="1" customWidth="1"/>
    <col min="6" max="6" width="11.140625" style="0" customWidth="1"/>
  </cols>
  <sheetData>
    <row r="1" spans="1:4" s="5" customFormat="1" ht="12.75">
      <c r="A1" s="8" t="s">
        <v>96</v>
      </c>
      <c r="B1" s="9"/>
      <c r="C1" s="6"/>
      <c r="D1" s="293"/>
    </row>
    <row r="2" spans="2:4" s="5" customFormat="1" ht="13.5" thickBot="1">
      <c r="B2" s="9"/>
      <c r="C2" s="6"/>
      <c r="D2" s="11"/>
    </row>
    <row r="3" spans="1:4" s="5" customFormat="1" ht="13.5" thickBot="1">
      <c r="A3" s="440" t="s">
        <v>608</v>
      </c>
      <c r="B3" s="441"/>
      <c r="C3" s="441"/>
      <c r="D3" s="442"/>
    </row>
    <row r="4" spans="1:4" s="5" customFormat="1" ht="26.25" thickBot="1">
      <c r="A4" s="21" t="s">
        <v>174</v>
      </c>
      <c r="B4" s="22" t="s">
        <v>25</v>
      </c>
      <c r="C4" s="22" t="s">
        <v>26</v>
      </c>
      <c r="D4" s="292" t="s">
        <v>27</v>
      </c>
    </row>
    <row r="5" spans="1:4" s="5" customFormat="1" ht="15" customHeight="1" thickBot="1">
      <c r="A5" s="400" t="s">
        <v>175</v>
      </c>
      <c r="B5" s="401"/>
      <c r="C5" s="401"/>
      <c r="D5" s="402"/>
    </row>
    <row r="6" spans="1:4" s="7" customFormat="1" ht="12.75">
      <c r="A6" s="41">
        <v>1</v>
      </c>
      <c r="B6" s="325" t="s">
        <v>97</v>
      </c>
      <c r="C6" s="326">
        <v>2012</v>
      </c>
      <c r="D6" s="327">
        <v>1125.98</v>
      </c>
    </row>
    <row r="7" spans="1:4" s="7" customFormat="1" ht="12.75">
      <c r="A7" s="33">
        <v>2</v>
      </c>
      <c r="B7" s="201" t="s">
        <v>98</v>
      </c>
      <c r="C7" s="322">
        <v>2012</v>
      </c>
      <c r="D7" s="323">
        <v>569.88</v>
      </c>
    </row>
    <row r="8" spans="1:4" s="7" customFormat="1" ht="12.75">
      <c r="A8" s="33">
        <v>3</v>
      </c>
      <c r="B8" s="201" t="s">
        <v>99</v>
      </c>
      <c r="C8" s="322">
        <v>2012</v>
      </c>
      <c r="D8" s="323">
        <v>1009.59</v>
      </c>
    </row>
    <row r="9" spans="1:4" s="7" customFormat="1" ht="12.75">
      <c r="A9" s="33">
        <v>4</v>
      </c>
      <c r="B9" s="201" t="s">
        <v>99</v>
      </c>
      <c r="C9" s="322">
        <v>2012</v>
      </c>
      <c r="D9" s="323">
        <v>1009.6</v>
      </c>
    </row>
    <row r="10" spans="1:4" s="7" customFormat="1" ht="12.75">
      <c r="A10" s="33">
        <v>5</v>
      </c>
      <c r="B10" s="201" t="s">
        <v>100</v>
      </c>
      <c r="C10" s="322">
        <v>2012</v>
      </c>
      <c r="D10" s="323">
        <v>1889.33</v>
      </c>
    </row>
    <row r="11" spans="1:4" s="7" customFormat="1" ht="12.75">
      <c r="A11" s="33">
        <v>6</v>
      </c>
      <c r="B11" s="201" t="s">
        <v>614</v>
      </c>
      <c r="C11" s="322">
        <v>2012</v>
      </c>
      <c r="D11" s="323">
        <v>799.78</v>
      </c>
    </row>
    <row r="12" spans="1:4" s="7" customFormat="1" ht="12.75">
      <c r="A12" s="33">
        <v>7</v>
      </c>
      <c r="B12" s="201" t="s">
        <v>101</v>
      </c>
      <c r="C12" s="322">
        <v>2012</v>
      </c>
      <c r="D12" s="323">
        <v>971.7</v>
      </c>
    </row>
    <row r="13" spans="1:4" s="7" customFormat="1" ht="12.75">
      <c r="A13" s="33">
        <v>8</v>
      </c>
      <c r="B13" s="201" t="s">
        <v>102</v>
      </c>
      <c r="C13" s="322">
        <v>2012</v>
      </c>
      <c r="D13" s="323">
        <v>953.25</v>
      </c>
    </row>
    <row r="14" spans="1:4" s="7" customFormat="1" ht="12.75">
      <c r="A14" s="33">
        <v>9</v>
      </c>
      <c r="B14" s="201" t="s">
        <v>103</v>
      </c>
      <c r="C14" s="322">
        <v>2012</v>
      </c>
      <c r="D14" s="323">
        <v>613.77</v>
      </c>
    </row>
    <row r="15" spans="1:4" s="7" customFormat="1" ht="12.75">
      <c r="A15" s="33">
        <v>10</v>
      </c>
      <c r="B15" s="201" t="s">
        <v>104</v>
      </c>
      <c r="C15" s="322">
        <v>2012</v>
      </c>
      <c r="D15" s="323">
        <v>2232.45</v>
      </c>
    </row>
    <row r="16" spans="1:4" s="7" customFormat="1" ht="12.75">
      <c r="A16" s="33">
        <v>11</v>
      </c>
      <c r="B16" s="201" t="s">
        <v>615</v>
      </c>
      <c r="C16" s="322">
        <v>2012</v>
      </c>
      <c r="D16" s="323">
        <v>2376.56</v>
      </c>
    </row>
    <row r="17" spans="1:4" s="7" customFormat="1" ht="12.75">
      <c r="A17" s="33">
        <v>12</v>
      </c>
      <c r="B17" s="201" t="s">
        <v>616</v>
      </c>
      <c r="C17" s="322">
        <v>2012</v>
      </c>
      <c r="D17" s="323">
        <v>1900.32</v>
      </c>
    </row>
    <row r="18" spans="1:4" s="7" customFormat="1" ht="12.75">
      <c r="A18" s="33">
        <v>13</v>
      </c>
      <c r="B18" s="201" t="s">
        <v>616</v>
      </c>
      <c r="C18" s="322">
        <v>2012</v>
      </c>
      <c r="D18" s="323">
        <v>1900.32</v>
      </c>
    </row>
    <row r="19" spans="1:4" s="7" customFormat="1" ht="12.75">
      <c r="A19" s="33">
        <v>14</v>
      </c>
      <c r="B19" s="201" t="s">
        <v>105</v>
      </c>
      <c r="C19" s="322">
        <v>2013</v>
      </c>
      <c r="D19" s="323">
        <v>1774.94</v>
      </c>
    </row>
    <row r="20" spans="1:4" s="7" customFormat="1" ht="12.75">
      <c r="A20" s="33">
        <v>15</v>
      </c>
      <c r="B20" s="201" t="s">
        <v>106</v>
      </c>
      <c r="C20" s="322">
        <v>2013</v>
      </c>
      <c r="D20" s="323">
        <v>1968</v>
      </c>
    </row>
    <row r="21" spans="1:4" s="7" customFormat="1" ht="12.75">
      <c r="A21" s="33">
        <v>16</v>
      </c>
      <c r="B21" s="201" t="s">
        <v>106</v>
      </c>
      <c r="C21" s="322">
        <v>2013</v>
      </c>
      <c r="D21" s="323">
        <v>1968</v>
      </c>
    </row>
    <row r="22" spans="1:4" s="7" customFormat="1" ht="12.75">
      <c r="A22" s="33">
        <v>17</v>
      </c>
      <c r="B22" s="201" t="s">
        <v>106</v>
      </c>
      <c r="C22" s="322">
        <v>2013</v>
      </c>
      <c r="D22" s="323">
        <v>1968</v>
      </c>
    </row>
    <row r="23" spans="1:4" s="7" customFormat="1" ht="12.75">
      <c r="A23" s="33">
        <v>18</v>
      </c>
      <c r="B23" s="201" t="s">
        <v>107</v>
      </c>
      <c r="C23" s="322">
        <v>2013</v>
      </c>
      <c r="D23" s="323">
        <v>4991.25</v>
      </c>
    </row>
    <row r="24" spans="1:4" s="7" customFormat="1" ht="12.75">
      <c r="A24" s="33">
        <v>19</v>
      </c>
      <c r="B24" s="201" t="s">
        <v>108</v>
      </c>
      <c r="C24" s="322">
        <v>2013</v>
      </c>
      <c r="D24" s="323">
        <v>670</v>
      </c>
    </row>
    <row r="25" spans="1:4" s="7" customFormat="1" ht="12.75">
      <c r="A25" s="33">
        <v>20</v>
      </c>
      <c r="B25" s="201" t="s">
        <v>109</v>
      </c>
      <c r="C25" s="322">
        <v>2013</v>
      </c>
      <c r="D25" s="323">
        <v>2000</v>
      </c>
    </row>
    <row r="26" spans="1:4" s="7" customFormat="1" ht="12.75">
      <c r="A26" s="33">
        <v>21</v>
      </c>
      <c r="B26" s="201" t="s">
        <v>110</v>
      </c>
      <c r="C26" s="322">
        <v>2013</v>
      </c>
      <c r="D26" s="323">
        <v>590.4</v>
      </c>
    </row>
    <row r="27" spans="1:4" s="7" customFormat="1" ht="12.75">
      <c r="A27" s="33">
        <v>22</v>
      </c>
      <c r="B27" s="201" t="s">
        <v>111</v>
      </c>
      <c r="C27" s="322">
        <v>2014</v>
      </c>
      <c r="D27" s="323">
        <v>799</v>
      </c>
    </row>
    <row r="28" spans="1:4" s="7" customFormat="1" ht="12.75">
      <c r="A28" s="33">
        <v>23</v>
      </c>
      <c r="B28" s="201" t="s">
        <v>111</v>
      </c>
      <c r="C28" s="322">
        <v>2014</v>
      </c>
      <c r="D28" s="323">
        <v>799</v>
      </c>
    </row>
    <row r="29" spans="1:4" s="7" customFormat="1" ht="12.75">
      <c r="A29" s="33">
        <v>24</v>
      </c>
      <c r="B29" s="201" t="s">
        <v>112</v>
      </c>
      <c r="C29" s="322">
        <v>2014</v>
      </c>
      <c r="D29" s="323">
        <v>570</v>
      </c>
    </row>
    <row r="30" spans="1:4" s="7" customFormat="1" ht="12.75">
      <c r="A30" s="33">
        <v>25</v>
      </c>
      <c r="B30" s="201" t="s">
        <v>113</v>
      </c>
      <c r="C30" s="322">
        <v>2014</v>
      </c>
      <c r="D30" s="323">
        <v>820</v>
      </c>
    </row>
    <row r="31" spans="1:4" s="7" customFormat="1" ht="12.75">
      <c r="A31" s="33">
        <v>26</v>
      </c>
      <c r="B31" s="201" t="s">
        <v>114</v>
      </c>
      <c r="C31" s="322">
        <v>2014</v>
      </c>
      <c r="D31" s="323">
        <v>2091</v>
      </c>
    </row>
    <row r="32" spans="1:4" s="7" customFormat="1" ht="12.75">
      <c r="A32" s="33">
        <v>27</v>
      </c>
      <c r="B32" s="201" t="s">
        <v>114</v>
      </c>
      <c r="C32" s="322">
        <v>2014</v>
      </c>
      <c r="D32" s="323">
        <v>2091</v>
      </c>
    </row>
    <row r="33" spans="1:4" s="7" customFormat="1" ht="12.75">
      <c r="A33" s="33">
        <v>28</v>
      </c>
      <c r="B33" s="201" t="s">
        <v>114</v>
      </c>
      <c r="C33" s="322">
        <v>2014</v>
      </c>
      <c r="D33" s="323">
        <v>2091</v>
      </c>
    </row>
    <row r="34" spans="1:4" s="7" customFormat="1" ht="12.75">
      <c r="A34" s="33">
        <v>29</v>
      </c>
      <c r="B34" s="201" t="s">
        <v>114</v>
      </c>
      <c r="C34" s="322">
        <v>2014</v>
      </c>
      <c r="D34" s="323">
        <v>2091</v>
      </c>
    </row>
    <row r="35" spans="1:4" s="7" customFormat="1" ht="12.75">
      <c r="A35" s="33">
        <v>30</v>
      </c>
      <c r="B35" s="201" t="s">
        <v>114</v>
      </c>
      <c r="C35" s="322">
        <v>2014</v>
      </c>
      <c r="D35" s="323">
        <v>2091</v>
      </c>
    </row>
    <row r="36" spans="1:4" s="7" customFormat="1" ht="12.75">
      <c r="A36" s="33">
        <v>31</v>
      </c>
      <c r="B36" s="201" t="s">
        <v>114</v>
      </c>
      <c r="C36" s="322">
        <v>2014</v>
      </c>
      <c r="D36" s="323">
        <v>2091</v>
      </c>
    </row>
    <row r="37" spans="1:4" s="7" customFormat="1" ht="12.75">
      <c r="A37" s="33">
        <v>32</v>
      </c>
      <c r="B37" s="201" t="s">
        <v>360</v>
      </c>
      <c r="C37" s="322">
        <v>2014</v>
      </c>
      <c r="D37" s="323">
        <v>3997.5</v>
      </c>
    </row>
    <row r="38" spans="1:4" s="7" customFormat="1" ht="12.75">
      <c r="A38" s="33">
        <v>33</v>
      </c>
      <c r="B38" s="201" t="s">
        <v>345</v>
      </c>
      <c r="C38" s="322">
        <v>2014</v>
      </c>
      <c r="D38" s="341">
        <v>2447.7</v>
      </c>
    </row>
    <row r="39" spans="1:4" s="7" customFormat="1" ht="12.75">
      <c r="A39" s="33">
        <v>34</v>
      </c>
      <c r="B39" s="201" t="s">
        <v>115</v>
      </c>
      <c r="C39" s="322">
        <v>2014</v>
      </c>
      <c r="D39" s="323">
        <v>510.45</v>
      </c>
    </row>
    <row r="40" spans="1:4" s="7" customFormat="1" ht="12.75">
      <c r="A40" s="33">
        <v>35</v>
      </c>
      <c r="B40" s="201" t="s">
        <v>115</v>
      </c>
      <c r="C40" s="322">
        <v>2014</v>
      </c>
      <c r="D40" s="323">
        <v>510.45</v>
      </c>
    </row>
    <row r="41" spans="1:4" s="7" customFormat="1" ht="12.75">
      <c r="A41" s="33">
        <v>36</v>
      </c>
      <c r="B41" s="201" t="s">
        <v>116</v>
      </c>
      <c r="C41" s="322">
        <v>2014</v>
      </c>
      <c r="D41" s="323">
        <v>2564.55</v>
      </c>
    </row>
    <row r="42" spans="1:4" s="7" customFormat="1" ht="12.75">
      <c r="A42" s="33">
        <v>37</v>
      </c>
      <c r="B42" s="201" t="s">
        <v>346</v>
      </c>
      <c r="C42" s="322">
        <v>2014</v>
      </c>
      <c r="D42" s="341">
        <v>2499</v>
      </c>
    </row>
    <row r="43" spans="1:4" s="7" customFormat="1" ht="12.75">
      <c r="A43" s="33">
        <v>38</v>
      </c>
      <c r="B43" s="201" t="s">
        <v>617</v>
      </c>
      <c r="C43" s="322">
        <v>2014</v>
      </c>
      <c r="D43" s="341">
        <v>1460.01</v>
      </c>
    </row>
    <row r="44" spans="1:4" s="7" customFormat="1" ht="12.75">
      <c r="A44" s="33">
        <v>39</v>
      </c>
      <c r="B44" s="34" t="s">
        <v>347</v>
      </c>
      <c r="C44" s="25">
        <v>2014</v>
      </c>
      <c r="D44" s="72">
        <v>705</v>
      </c>
    </row>
    <row r="45" spans="1:4" s="7" customFormat="1" ht="12.75">
      <c r="A45" s="33">
        <v>40</v>
      </c>
      <c r="B45" s="34" t="s">
        <v>347</v>
      </c>
      <c r="C45" s="25">
        <v>2014</v>
      </c>
      <c r="D45" s="72">
        <v>705</v>
      </c>
    </row>
    <row r="46" spans="1:4" s="7" customFormat="1" ht="12.75">
      <c r="A46" s="33">
        <v>41</v>
      </c>
      <c r="B46" s="34" t="s">
        <v>347</v>
      </c>
      <c r="C46" s="25">
        <v>2014</v>
      </c>
      <c r="D46" s="72">
        <v>705</v>
      </c>
    </row>
    <row r="47" spans="1:4" s="7" customFormat="1" ht="12.75">
      <c r="A47" s="33">
        <v>42</v>
      </c>
      <c r="B47" s="34" t="s">
        <v>347</v>
      </c>
      <c r="C47" s="25">
        <v>2014</v>
      </c>
      <c r="D47" s="72">
        <v>705</v>
      </c>
    </row>
    <row r="48" spans="1:4" s="7" customFormat="1" ht="12.75">
      <c r="A48" s="33">
        <v>43</v>
      </c>
      <c r="B48" s="34" t="s">
        <v>348</v>
      </c>
      <c r="C48" s="25">
        <v>2014</v>
      </c>
      <c r="D48" s="72">
        <v>1293.96</v>
      </c>
    </row>
    <row r="49" spans="1:4" s="7" customFormat="1" ht="12.75">
      <c r="A49" s="33">
        <v>44</v>
      </c>
      <c r="B49" s="34" t="s">
        <v>349</v>
      </c>
      <c r="C49" s="25">
        <v>2015</v>
      </c>
      <c r="D49" s="72">
        <v>7257</v>
      </c>
    </row>
    <row r="50" spans="1:4" s="7" customFormat="1" ht="12.75">
      <c r="A50" s="33">
        <v>45</v>
      </c>
      <c r="B50" s="34" t="s">
        <v>618</v>
      </c>
      <c r="C50" s="25">
        <v>2015</v>
      </c>
      <c r="D50" s="72">
        <v>602.7</v>
      </c>
    </row>
    <row r="51" spans="1:4" s="7" customFormat="1" ht="12.75">
      <c r="A51" s="33">
        <v>46</v>
      </c>
      <c r="B51" s="34" t="s">
        <v>618</v>
      </c>
      <c r="C51" s="25">
        <v>2015</v>
      </c>
      <c r="D51" s="72">
        <v>602.7</v>
      </c>
    </row>
    <row r="52" spans="1:4" s="7" customFormat="1" ht="12.75">
      <c r="A52" s="33">
        <v>47</v>
      </c>
      <c r="B52" s="34" t="s">
        <v>618</v>
      </c>
      <c r="C52" s="25">
        <v>2015</v>
      </c>
      <c r="D52" s="72">
        <v>602.7</v>
      </c>
    </row>
    <row r="53" spans="1:4" s="7" customFormat="1" ht="12.75">
      <c r="A53" s="33">
        <v>48</v>
      </c>
      <c r="B53" s="34" t="s">
        <v>618</v>
      </c>
      <c r="C53" s="25">
        <v>2015</v>
      </c>
      <c r="D53" s="72">
        <v>590.4</v>
      </c>
    </row>
    <row r="54" spans="1:4" s="7" customFormat="1" ht="12.75">
      <c r="A54" s="33">
        <v>49</v>
      </c>
      <c r="B54" s="34" t="s">
        <v>618</v>
      </c>
      <c r="C54" s="25">
        <v>2015</v>
      </c>
      <c r="D54" s="72">
        <v>590.4</v>
      </c>
    </row>
    <row r="55" spans="1:4" s="7" customFormat="1" ht="12.75">
      <c r="A55" s="33">
        <v>50</v>
      </c>
      <c r="B55" s="34" t="s">
        <v>618</v>
      </c>
      <c r="C55" s="25">
        <v>2015</v>
      </c>
      <c r="D55" s="72">
        <v>590.4</v>
      </c>
    </row>
    <row r="56" spans="1:4" s="7" customFormat="1" ht="12.75">
      <c r="A56" s="33">
        <v>51</v>
      </c>
      <c r="B56" s="34" t="s">
        <v>618</v>
      </c>
      <c r="C56" s="25">
        <v>2015</v>
      </c>
      <c r="D56" s="72">
        <v>590.4</v>
      </c>
    </row>
    <row r="57" spans="1:4" s="7" customFormat="1" ht="12.75">
      <c r="A57" s="33">
        <v>52</v>
      </c>
      <c r="B57" s="34" t="s">
        <v>618</v>
      </c>
      <c r="C57" s="25">
        <v>2015</v>
      </c>
      <c r="D57" s="72">
        <v>590.4</v>
      </c>
    </row>
    <row r="58" spans="1:4" s="7" customFormat="1" ht="12.75">
      <c r="A58" s="33">
        <v>53</v>
      </c>
      <c r="B58" s="34" t="s">
        <v>618</v>
      </c>
      <c r="C58" s="25">
        <v>2015</v>
      </c>
      <c r="D58" s="72">
        <v>590.4</v>
      </c>
    </row>
    <row r="59" spans="1:4" s="7" customFormat="1" ht="12.75">
      <c r="A59" s="33">
        <v>54</v>
      </c>
      <c r="B59" s="34" t="s">
        <v>618</v>
      </c>
      <c r="C59" s="25">
        <v>2015</v>
      </c>
      <c r="D59" s="72">
        <v>590.4</v>
      </c>
    </row>
    <row r="60" spans="1:4" s="7" customFormat="1" ht="12.75">
      <c r="A60" s="33">
        <v>55</v>
      </c>
      <c r="B60" s="34" t="s">
        <v>619</v>
      </c>
      <c r="C60" s="25">
        <v>2015</v>
      </c>
      <c r="D60" s="72">
        <v>614.39</v>
      </c>
    </row>
    <row r="61" spans="1:4" s="7" customFormat="1" ht="12.75">
      <c r="A61" s="33">
        <v>56</v>
      </c>
      <c r="B61" s="34" t="s">
        <v>619</v>
      </c>
      <c r="C61" s="25">
        <v>2015</v>
      </c>
      <c r="D61" s="72">
        <v>614.4</v>
      </c>
    </row>
    <row r="62" spans="1:4" s="7" customFormat="1" ht="12.75">
      <c r="A62" s="33">
        <v>57</v>
      </c>
      <c r="B62" s="34" t="s">
        <v>619</v>
      </c>
      <c r="C62" s="25">
        <v>2015</v>
      </c>
      <c r="D62" s="72">
        <v>614.39</v>
      </c>
    </row>
    <row r="63" spans="1:4" s="7" customFormat="1" ht="12.75">
      <c r="A63" s="33">
        <v>58</v>
      </c>
      <c r="B63" s="34" t="s">
        <v>619</v>
      </c>
      <c r="C63" s="25">
        <v>2015</v>
      </c>
      <c r="D63" s="72">
        <v>614.39</v>
      </c>
    </row>
    <row r="64" spans="1:4" s="7" customFormat="1" ht="12.75">
      <c r="A64" s="33">
        <v>59</v>
      </c>
      <c r="B64" s="34" t="s">
        <v>619</v>
      </c>
      <c r="C64" s="25">
        <v>2015</v>
      </c>
      <c r="D64" s="72">
        <v>613.08</v>
      </c>
    </row>
    <row r="65" spans="1:4" s="7" customFormat="1" ht="12.75">
      <c r="A65" s="33">
        <v>60</v>
      </c>
      <c r="B65" s="34" t="s">
        <v>619</v>
      </c>
      <c r="C65" s="25">
        <v>2015</v>
      </c>
      <c r="D65" s="72">
        <v>613.08</v>
      </c>
    </row>
    <row r="66" spans="1:4" s="7" customFormat="1" ht="12.75">
      <c r="A66" s="33">
        <v>61</v>
      </c>
      <c r="B66" s="201" t="s">
        <v>99</v>
      </c>
      <c r="C66" s="25">
        <v>2015</v>
      </c>
      <c r="D66" s="72">
        <v>1202.74</v>
      </c>
    </row>
    <row r="67" spans="1:4" s="7" customFormat="1" ht="12.75">
      <c r="A67" s="33">
        <v>62</v>
      </c>
      <c r="B67" s="210" t="s">
        <v>622</v>
      </c>
      <c r="C67" s="25">
        <v>2015</v>
      </c>
      <c r="D67" s="72">
        <v>602.7</v>
      </c>
    </row>
    <row r="68" spans="1:4" s="7" customFormat="1" ht="12.75">
      <c r="A68" s="33">
        <v>63</v>
      </c>
      <c r="B68" s="210" t="s">
        <v>622</v>
      </c>
      <c r="C68" s="25">
        <v>2015</v>
      </c>
      <c r="D68" s="72">
        <v>602.7</v>
      </c>
    </row>
    <row r="69" spans="1:4" s="7" customFormat="1" ht="12.75">
      <c r="A69" s="33">
        <v>64</v>
      </c>
      <c r="B69" s="210" t="s">
        <v>622</v>
      </c>
      <c r="C69" s="25">
        <v>2015</v>
      </c>
      <c r="D69" s="72">
        <v>602.7</v>
      </c>
    </row>
    <row r="70" spans="1:4" s="7" customFormat="1" ht="12.75">
      <c r="A70" s="33">
        <v>65</v>
      </c>
      <c r="B70" s="34" t="s">
        <v>351</v>
      </c>
      <c r="C70" s="25">
        <v>2015</v>
      </c>
      <c r="D70" s="72">
        <v>9989.47</v>
      </c>
    </row>
    <row r="71" spans="1:4" s="7" customFormat="1" ht="12.75">
      <c r="A71" s="33">
        <v>66</v>
      </c>
      <c r="B71" s="34" t="s">
        <v>621</v>
      </c>
      <c r="C71" s="25">
        <v>2015</v>
      </c>
      <c r="D71" s="72">
        <v>602.7</v>
      </c>
    </row>
    <row r="72" spans="1:4" s="7" customFormat="1" ht="12.75">
      <c r="A72" s="33">
        <v>67</v>
      </c>
      <c r="B72" s="34" t="s">
        <v>352</v>
      </c>
      <c r="C72" s="25">
        <v>2015</v>
      </c>
      <c r="D72" s="72">
        <v>602.7</v>
      </c>
    </row>
    <row r="73" spans="1:4" s="7" customFormat="1" ht="12.75">
      <c r="A73" s="33">
        <v>68</v>
      </c>
      <c r="B73" s="34" t="s">
        <v>352</v>
      </c>
      <c r="C73" s="25">
        <v>2015</v>
      </c>
      <c r="D73" s="72">
        <v>602.7</v>
      </c>
    </row>
    <row r="74" spans="1:4" s="7" customFormat="1" ht="12.75">
      <c r="A74" s="33">
        <v>69</v>
      </c>
      <c r="B74" s="34" t="s">
        <v>353</v>
      </c>
      <c r="C74" s="25">
        <v>2015</v>
      </c>
      <c r="D74" s="72">
        <v>1920</v>
      </c>
    </row>
    <row r="75" spans="1:4" s="7" customFormat="1" ht="12.75">
      <c r="A75" s="33">
        <v>70</v>
      </c>
      <c r="B75" s="210" t="s">
        <v>618</v>
      </c>
      <c r="C75" s="211">
        <v>2015</v>
      </c>
      <c r="D75" s="72">
        <v>602.7</v>
      </c>
    </row>
    <row r="76" spans="1:4" s="7" customFormat="1" ht="12.75">
      <c r="A76" s="33">
        <v>71</v>
      </c>
      <c r="B76" s="210" t="s">
        <v>620</v>
      </c>
      <c r="C76" s="211">
        <v>2015</v>
      </c>
      <c r="D76" s="72">
        <v>565.8</v>
      </c>
    </row>
    <row r="77" spans="1:4" s="7" customFormat="1" ht="12.75">
      <c r="A77" s="33">
        <v>72</v>
      </c>
      <c r="B77" s="210" t="s">
        <v>622</v>
      </c>
      <c r="C77" s="211">
        <v>2015</v>
      </c>
      <c r="D77" s="72">
        <v>602.7</v>
      </c>
    </row>
    <row r="78" spans="1:4" s="7" customFormat="1" ht="12.75">
      <c r="A78" s="33">
        <v>73</v>
      </c>
      <c r="B78" s="210" t="s">
        <v>622</v>
      </c>
      <c r="C78" s="211">
        <v>2015</v>
      </c>
      <c r="D78" s="72">
        <v>602.7</v>
      </c>
    </row>
    <row r="79" spans="1:4" s="7" customFormat="1" ht="12.75">
      <c r="A79" s="33">
        <v>74</v>
      </c>
      <c r="B79" s="210" t="s">
        <v>622</v>
      </c>
      <c r="C79" s="211">
        <v>2015</v>
      </c>
      <c r="D79" s="72">
        <v>602.7</v>
      </c>
    </row>
    <row r="80" spans="1:4" s="7" customFormat="1" ht="12.75">
      <c r="A80" s="33">
        <v>75</v>
      </c>
      <c r="B80" s="210" t="s">
        <v>622</v>
      </c>
      <c r="C80" s="211">
        <v>2015</v>
      </c>
      <c r="D80" s="72">
        <v>602.7</v>
      </c>
    </row>
    <row r="81" spans="1:4" s="7" customFormat="1" ht="12.75">
      <c r="A81" s="33">
        <v>76</v>
      </c>
      <c r="B81" s="210" t="s">
        <v>526</v>
      </c>
      <c r="C81" s="211">
        <v>2015</v>
      </c>
      <c r="D81" s="72">
        <v>2399</v>
      </c>
    </row>
    <row r="82" spans="1:4" s="7" customFormat="1" ht="13.5" customHeight="1">
      <c r="A82" s="33">
        <v>77</v>
      </c>
      <c r="B82" s="24" t="s">
        <v>623</v>
      </c>
      <c r="C82" s="324">
        <v>42146</v>
      </c>
      <c r="D82" s="35">
        <v>3102.64</v>
      </c>
    </row>
    <row r="83" spans="1:4" s="7" customFormat="1" ht="13.5" customHeight="1">
      <c r="A83" s="33">
        <v>78</v>
      </c>
      <c r="B83" s="24" t="s">
        <v>624</v>
      </c>
      <c r="C83" s="324">
        <v>42146</v>
      </c>
      <c r="D83" s="35">
        <v>3096.36</v>
      </c>
    </row>
    <row r="84" spans="1:4" s="7" customFormat="1" ht="13.5" customHeight="1">
      <c r="A84" s="33">
        <v>79</v>
      </c>
      <c r="B84" s="24" t="s">
        <v>625</v>
      </c>
      <c r="C84" s="324">
        <v>42146</v>
      </c>
      <c r="D84" s="35">
        <v>4983.7</v>
      </c>
    </row>
    <row r="85" spans="1:4" s="7" customFormat="1" ht="13.5" customHeight="1">
      <c r="A85" s="33">
        <v>80</v>
      </c>
      <c r="B85" s="24" t="s">
        <v>626</v>
      </c>
      <c r="C85" s="324">
        <v>42146</v>
      </c>
      <c r="D85" s="35">
        <v>2537.6</v>
      </c>
    </row>
    <row r="86" spans="1:4" s="7" customFormat="1" ht="13.5" customHeight="1">
      <c r="A86" s="33">
        <v>81</v>
      </c>
      <c r="B86" s="24" t="s">
        <v>627</v>
      </c>
      <c r="C86" s="324">
        <v>42146</v>
      </c>
      <c r="D86" s="35">
        <v>2415.6</v>
      </c>
    </row>
    <row r="87" spans="1:4" s="7" customFormat="1" ht="13.5" customHeight="1">
      <c r="A87" s="33">
        <v>82</v>
      </c>
      <c r="B87" s="24" t="s">
        <v>628</v>
      </c>
      <c r="C87" s="324">
        <v>42146</v>
      </c>
      <c r="D87" s="35">
        <v>3861</v>
      </c>
    </row>
    <row r="88" spans="1:4" s="7" customFormat="1" ht="13.5" customHeight="1">
      <c r="A88" s="33">
        <v>83</v>
      </c>
      <c r="B88" s="24" t="s">
        <v>629</v>
      </c>
      <c r="C88" s="324">
        <v>42146</v>
      </c>
      <c r="D88" s="35">
        <v>5328</v>
      </c>
    </row>
    <row r="89" spans="1:4" s="7" customFormat="1" ht="13.5" customHeight="1">
      <c r="A89" s="33">
        <v>84</v>
      </c>
      <c r="B89" s="24" t="s">
        <v>630</v>
      </c>
      <c r="C89" s="324">
        <v>42146</v>
      </c>
      <c r="D89" s="35">
        <v>2769.4</v>
      </c>
    </row>
    <row r="90" spans="1:4" s="7" customFormat="1" ht="12.75">
      <c r="A90" s="33">
        <v>85</v>
      </c>
      <c r="B90" s="24" t="s">
        <v>631</v>
      </c>
      <c r="C90" s="324">
        <v>42146</v>
      </c>
      <c r="D90" s="35">
        <v>854</v>
      </c>
    </row>
    <row r="91" spans="1:4" s="7" customFormat="1" ht="12.75">
      <c r="A91" s="33">
        <v>86</v>
      </c>
      <c r="B91" s="24" t="s">
        <v>632</v>
      </c>
      <c r="C91" s="324">
        <v>42146</v>
      </c>
      <c r="D91" s="35">
        <v>861</v>
      </c>
    </row>
    <row r="92" spans="1:4" s="7" customFormat="1" ht="12.75">
      <c r="A92" s="33">
        <v>87</v>
      </c>
      <c r="B92" s="24" t="s">
        <v>633</v>
      </c>
      <c r="C92" s="324">
        <v>42146</v>
      </c>
      <c r="D92" s="35">
        <v>874.42</v>
      </c>
    </row>
    <row r="93" spans="1:4" s="7" customFormat="1" ht="12.75">
      <c r="A93" s="33">
        <v>88</v>
      </c>
      <c r="B93" s="24" t="s">
        <v>634</v>
      </c>
      <c r="C93" s="324">
        <v>42146</v>
      </c>
      <c r="D93" s="35">
        <v>1132</v>
      </c>
    </row>
    <row r="94" spans="1:4" s="7" customFormat="1" ht="12.75">
      <c r="A94" s="33">
        <v>89</v>
      </c>
      <c r="B94" s="24" t="s">
        <v>635</v>
      </c>
      <c r="C94" s="324">
        <v>42146</v>
      </c>
      <c r="D94" s="35">
        <v>29040.22</v>
      </c>
    </row>
    <row r="95" spans="1:4" s="7" customFormat="1" ht="12.75">
      <c r="A95" s="33">
        <v>90</v>
      </c>
      <c r="B95" s="24" t="s">
        <v>636</v>
      </c>
      <c r="C95" s="324">
        <v>42146</v>
      </c>
      <c r="D95" s="35">
        <v>23998.76</v>
      </c>
    </row>
    <row r="96" spans="1:4" s="7" customFormat="1" ht="12.75">
      <c r="A96" s="33">
        <v>91</v>
      </c>
      <c r="B96" s="24" t="s">
        <v>637</v>
      </c>
      <c r="C96" s="324">
        <v>42146</v>
      </c>
      <c r="D96" s="35">
        <v>2102.75</v>
      </c>
    </row>
    <row r="97" spans="1:4" s="7" customFormat="1" ht="12.75">
      <c r="A97" s="33">
        <v>92</v>
      </c>
      <c r="B97" s="24" t="s">
        <v>638</v>
      </c>
      <c r="C97" s="324">
        <v>42146</v>
      </c>
      <c r="D97" s="35">
        <v>2520.75</v>
      </c>
    </row>
    <row r="98" spans="1:4" s="7" customFormat="1" ht="12.75">
      <c r="A98" s="33">
        <v>93</v>
      </c>
      <c r="B98" s="342" t="s">
        <v>110</v>
      </c>
      <c r="C98" s="343">
        <v>2015</v>
      </c>
      <c r="D98" s="341">
        <v>631.31</v>
      </c>
    </row>
    <row r="99" spans="1:4" s="7" customFormat="1" ht="12.75">
      <c r="A99" s="33">
        <v>94</v>
      </c>
      <c r="B99" s="210" t="s">
        <v>350</v>
      </c>
      <c r="C99" s="211">
        <v>2015</v>
      </c>
      <c r="D99" s="72">
        <v>602.7</v>
      </c>
    </row>
    <row r="100" spans="1:4" s="7" customFormat="1" ht="12.75">
      <c r="A100" s="33">
        <v>95</v>
      </c>
      <c r="B100" s="210" t="s">
        <v>527</v>
      </c>
      <c r="C100" s="211">
        <v>2016</v>
      </c>
      <c r="D100" s="72">
        <v>4000</v>
      </c>
    </row>
    <row r="101" spans="1:4" s="7" customFormat="1" ht="16.5" customHeight="1">
      <c r="A101" s="33">
        <v>96</v>
      </c>
      <c r="B101" s="210" t="s">
        <v>528</v>
      </c>
      <c r="C101" s="211">
        <v>2016</v>
      </c>
      <c r="D101" s="72">
        <v>8341.06</v>
      </c>
    </row>
    <row r="102" spans="1:4" s="7" customFormat="1" ht="16.5" customHeight="1">
      <c r="A102" s="33">
        <v>97</v>
      </c>
      <c r="B102" s="24" t="s">
        <v>644</v>
      </c>
      <c r="C102" s="324">
        <v>42411</v>
      </c>
      <c r="D102" s="35">
        <v>647.56</v>
      </c>
    </row>
    <row r="103" spans="1:4" s="7" customFormat="1" ht="16.5" customHeight="1">
      <c r="A103" s="33">
        <v>98</v>
      </c>
      <c r="B103" s="24" t="s">
        <v>644</v>
      </c>
      <c r="C103" s="324">
        <v>42411</v>
      </c>
      <c r="D103" s="35">
        <v>647.56</v>
      </c>
    </row>
    <row r="104" spans="1:4" s="7" customFormat="1" ht="12.75">
      <c r="A104" s="33">
        <v>99</v>
      </c>
      <c r="B104" s="24" t="s">
        <v>639</v>
      </c>
      <c r="C104" s="324">
        <v>42506</v>
      </c>
      <c r="D104" s="35">
        <v>4000</v>
      </c>
    </row>
    <row r="105" spans="1:4" s="7" customFormat="1" ht="12.75">
      <c r="A105" s="33">
        <v>100</v>
      </c>
      <c r="B105" s="24" t="s">
        <v>645</v>
      </c>
      <c r="C105" s="324">
        <v>42674</v>
      </c>
      <c r="D105" s="35">
        <v>2447.7</v>
      </c>
    </row>
    <row r="106" spans="1:4" s="7" customFormat="1" ht="12.75">
      <c r="A106" s="33">
        <v>101</v>
      </c>
      <c r="B106" s="24" t="s">
        <v>646</v>
      </c>
      <c r="C106" s="324">
        <v>42688</v>
      </c>
      <c r="D106" s="35">
        <v>9987.85</v>
      </c>
    </row>
    <row r="107" spans="1:4" s="7" customFormat="1" ht="12.75">
      <c r="A107" s="33">
        <v>102</v>
      </c>
      <c r="B107" s="24" t="s">
        <v>647</v>
      </c>
      <c r="C107" s="324">
        <v>42692</v>
      </c>
      <c r="D107" s="35">
        <v>1999</v>
      </c>
    </row>
    <row r="108" spans="1:4" s="7" customFormat="1" ht="12.75">
      <c r="A108" s="33">
        <v>103</v>
      </c>
      <c r="B108" s="24" t="s">
        <v>640</v>
      </c>
      <c r="C108" s="324">
        <v>42725</v>
      </c>
      <c r="D108" s="35">
        <v>8978.88</v>
      </c>
    </row>
    <row r="109" spans="1:4" s="7" customFormat="1" ht="12.75">
      <c r="A109" s="33">
        <v>104</v>
      </c>
      <c r="B109" s="24" t="s">
        <v>641</v>
      </c>
      <c r="C109" s="324">
        <v>42811</v>
      </c>
      <c r="D109" s="35">
        <v>1273.05</v>
      </c>
    </row>
    <row r="110" spans="1:4" s="7" customFormat="1" ht="13.5" thickBot="1">
      <c r="A110" s="38">
        <v>105</v>
      </c>
      <c r="B110" s="129" t="s">
        <v>642</v>
      </c>
      <c r="C110" s="328">
        <v>42822</v>
      </c>
      <c r="D110" s="37">
        <v>4226.97</v>
      </c>
    </row>
    <row r="111" spans="1:4" s="7" customFormat="1" ht="13.5" thickBot="1">
      <c r="A111" s="39"/>
      <c r="B111" s="73" t="s">
        <v>0</v>
      </c>
      <c r="C111" s="40"/>
      <c r="D111" s="235">
        <f>SUM(D6:D110)</f>
        <v>243770.91999999995</v>
      </c>
    </row>
    <row r="112" spans="1:4" s="5" customFormat="1" ht="13.5" customHeight="1" thickBot="1">
      <c r="A112" s="431" t="s">
        <v>176</v>
      </c>
      <c r="B112" s="432"/>
      <c r="C112" s="432"/>
      <c r="D112" s="433"/>
    </row>
    <row r="113" spans="1:4" s="7" customFormat="1" ht="12.75">
      <c r="A113" s="41">
        <v>1</v>
      </c>
      <c r="B113" s="42" t="s">
        <v>146</v>
      </c>
      <c r="C113" s="43">
        <v>2012</v>
      </c>
      <c r="D113" s="44">
        <v>3045</v>
      </c>
    </row>
    <row r="114" spans="1:4" s="7" customFormat="1" ht="12.75">
      <c r="A114" s="33">
        <v>2</v>
      </c>
      <c r="B114" s="34" t="s">
        <v>146</v>
      </c>
      <c r="C114" s="25">
        <v>2012</v>
      </c>
      <c r="D114" s="35">
        <v>3199.98</v>
      </c>
    </row>
    <row r="115" spans="1:4" s="7" customFormat="1" ht="12.75">
      <c r="A115" s="33">
        <v>3</v>
      </c>
      <c r="B115" s="34" t="s">
        <v>149</v>
      </c>
      <c r="C115" s="25">
        <v>2012</v>
      </c>
      <c r="D115" s="35">
        <v>4000</v>
      </c>
    </row>
    <row r="116" spans="1:4" s="7" customFormat="1" ht="12.75">
      <c r="A116" s="33">
        <v>4</v>
      </c>
      <c r="B116" s="34" t="s">
        <v>150</v>
      </c>
      <c r="C116" s="25">
        <v>2012</v>
      </c>
      <c r="D116" s="35">
        <v>14348</v>
      </c>
    </row>
    <row r="117" spans="1:4" s="7" customFormat="1" ht="12.75">
      <c r="A117" s="33">
        <v>5</v>
      </c>
      <c r="B117" s="34" t="s">
        <v>148</v>
      </c>
      <c r="C117" s="25">
        <v>2013</v>
      </c>
      <c r="D117" s="35">
        <v>1250</v>
      </c>
    </row>
    <row r="118" spans="1:4" s="7" customFormat="1" ht="12.75">
      <c r="A118" s="33">
        <v>6</v>
      </c>
      <c r="B118" s="34" t="s">
        <v>146</v>
      </c>
      <c r="C118" s="25">
        <v>2013</v>
      </c>
      <c r="D118" s="35">
        <v>3449</v>
      </c>
    </row>
    <row r="119" spans="1:4" s="7" customFormat="1" ht="12.75">
      <c r="A119" s="33">
        <v>7</v>
      </c>
      <c r="B119" s="34" t="s">
        <v>146</v>
      </c>
      <c r="C119" s="25">
        <v>2013</v>
      </c>
      <c r="D119" s="35">
        <v>3071.92</v>
      </c>
    </row>
    <row r="120" spans="1:4" s="7" customFormat="1" ht="12.75">
      <c r="A120" s="33">
        <v>8</v>
      </c>
      <c r="B120" s="34" t="s">
        <v>300</v>
      </c>
      <c r="C120" s="25">
        <v>2013</v>
      </c>
      <c r="D120" s="35">
        <v>8250</v>
      </c>
    </row>
    <row r="121" spans="1:4" s="7" customFormat="1" ht="12.75">
      <c r="A121" s="33">
        <v>9</v>
      </c>
      <c r="B121" s="34" t="s">
        <v>279</v>
      </c>
      <c r="C121" s="25">
        <v>2014</v>
      </c>
      <c r="D121" s="35">
        <v>2933.55</v>
      </c>
    </row>
    <row r="122" spans="1:4" s="7" customFormat="1" ht="12.75">
      <c r="A122" s="33">
        <v>10</v>
      </c>
      <c r="B122" s="34" t="s">
        <v>356</v>
      </c>
      <c r="C122" s="25">
        <v>2014</v>
      </c>
      <c r="D122" s="35">
        <v>790</v>
      </c>
    </row>
    <row r="123" spans="1:4" s="7" customFormat="1" ht="12.75">
      <c r="A123" s="33">
        <v>11</v>
      </c>
      <c r="B123" s="34" t="s">
        <v>356</v>
      </c>
      <c r="C123" s="25">
        <v>2014</v>
      </c>
      <c r="D123" s="35">
        <v>790</v>
      </c>
    </row>
    <row r="124" spans="1:4" s="7" customFormat="1" ht="12.75">
      <c r="A124" s="33">
        <v>12</v>
      </c>
      <c r="B124" s="34" t="s">
        <v>501</v>
      </c>
      <c r="C124" s="25">
        <v>2015</v>
      </c>
      <c r="D124" s="35">
        <v>740</v>
      </c>
    </row>
    <row r="125" spans="1:4" s="7" customFormat="1" ht="12.75">
      <c r="A125" s="33">
        <v>13</v>
      </c>
      <c r="B125" s="34" t="s">
        <v>502</v>
      </c>
      <c r="C125" s="25">
        <v>2015</v>
      </c>
      <c r="D125" s="35">
        <v>12300</v>
      </c>
    </row>
    <row r="126" spans="1:4" s="7" customFormat="1" ht="12.75">
      <c r="A126" s="33">
        <v>14</v>
      </c>
      <c r="B126" s="34" t="s">
        <v>606</v>
      </c>
      <c r="C126" s="25">
        <v>2016</v>
      </c>
      <c r="D126" s="35">
        <v>2684.1</v>
      </c>
    </row>
    <row r="127" spans="1:4" s="7" customFormat="1" ht="13.5" thickBot="1">
      <c r="A127" s="38">
        <v>15</v>
      </c>
      <c r="B127" s="71" t="s">
        <v>146</v>
      </c>
      <c r="C127" s="36">
        <v>2016</v>
      </c>
      <c r="D127" s="37">
        <v>3499</v>
      </c>
    </row>
    <row r="128" spans="1:4" s="7" customFormat="1" ht="13.5" customHeight="1" thickBot="1">
      <c r="A128" s="282"/>
      <c r="B128" s="283" t="s">
        <v>0</v>
      </c>
      <c r="C128" s="218"/>
      <c r="D128" s="284">
        <f>SUM(D113:D127)</f>
        <v>64350.55</v>
      </c>
    </row>
    <row r="129" spans="1:4" s="7" customFormat="1" ht="13.5" customHeight="1" thickBot="1">
      <c r="A129" s="437" t="s">
        <v>369</v>
      </c>
      <c r="B129" s="438"/>
      <c r="C129" s="438"/>
      <c r="D129" s="439"/>
    </row>
    <row r="130" spans="1:4" s="7" customFormat="1" ht="13.5" customHeight="1">
      <c r="A130" s="68">
        <v>1</v>
      </c>
      <c r="B130" s="51" t="s">
        <v>367</v>
      </c>
      <c r="C130" s="52">
        <v>2012</v>
      </c>
      <c r="D130" s="148">
        <v>2998</v>
      </c>
    </row>
    <row r="131" spans="1:4" s="7" customFormat="1" ht="13.5" customHeight="1">
      <c r="A131" s="33">
        <v>2</v>
      </c>
      <c r="B131" s="34" t="s">
        <v>475</v>
      </c>
      <c r="C131" s="25">
        <v>2012</v>
      </c>
      <c r="D131" s="35">
        <v>1413.13</v>
      </c>
    </row>
    <row r="132" spans="1:4" s="7" customFormat="1" ht="13.5" customHeight="1">
      <c r="A132" s="33">
        <v>3</v>
      </c>
      <c r="B132" s="34" t="s">
        <v>361</v>
      </c>
      <c r="C132" s="25">
        <v>2013</v>
      </c>
      <c r="D132" s="35">
        <v>5600</v>
      </c>
    </row>
    <row r="133" spans="1:4" s="7" customFormat="1" ht="13.5" customHeight="1">
      <c r="A133" s="33">
        <v>4</v>
      </c>
      <c r="B133" s="34" t="s">
        <v>362</v>
      </c>
      <c r="C133" s="25">
        <v>2013</v>
      </c>
      <c r="D133" s="35">
        <v>1276</v>
      </c>
    </row>
    <row r="134" spans="1:4" s="7" customFormat="1" ht="13.5" customHeight="1">
      <c r="A134" s="33">
        <v>5</v>
      </c>
      <c r="B134" s="34" t="s">
        <v>476</v>
      </c>
      <c r="C134" s="25">
        <v>2014</v>
      </c>
      <c r="D134" s="35">
        <v>1099</v>
      </c>
    </row>
    <row r="135" spans="1:4" s="7" customFormat="1" ht="13.5" customHeight="1">
      <c r="A135" s="33">
        <v>6</v>
      </c>
      <c r="B135" s="34" t="s">
        <v>363</v>
      </c>
      <c r="C135" s="25">
        <v>2014</v>
      </c>
      <c r="D135" s="35">
        <v>319</v>
      </c>
    </row>
    <row r="136" spans="1:4" s="7" customFormat="1" ht="13.5" customHeight="1">
      <c r="A136" s="33">
        <v>7</v>
      </c>
      <c r="B136" s="34" t="s">
        <v>114</v>
      </c>
      <c r="C136" s="25">
        <v>2013</v>
      </c>
      <c r="D136" s="35">
        <v>2147</v>
      </c>
    </row>
    <row r="137" spans="1:5" s="7" customFormat="1" ht="13.5" customHeight="1">
      <c r="A137" s="33">
        <v>8</v>
      </c>
      <c r="B137" s="34" t="s">
        <v>173</v>
      </c>
      <c r="C137" s="25">
        <v>2012</v>
      </c>
      <c r="D137" s="35">
        <v>3000</v>
      </c>
      <c r="E137" s="7" t="s">
        <v>401</v>
      </c>
    </row>
    <row r="138" spans="1:4" s="7" customFormat="1" ht="13.5" customHeight="1">
      <c r="A138" s="33">
        <v>9</v>
      </c>
      <c r="B138" s="34" t="s">
        <v>330</v>
      </c>
      <c r="C138" s="25">
        <v>2013</v>
      </c>
      <c r="D138" s="35">
        <v>2763.81</v>
      </c>
    </row>
    <row r="139" spans="1:4" s="7" customFormat="1" ht="13.5" customHeight="1">
      <c r="A139" s="33">
        <v>10</v>
      </c>
      <c r="B139" s="34" t="s">
        <v>330</v>
      </c>
      <c r="C139" s="25">
        <v>2012</v>
      </c>
      <c r="D139" s="35">
        <v>1300</v>
      </c>
    </row>
    <row r="140" spans="1:4" s="7" customFormat="1" ht="13.5" customHeight="1">
      <c r="A140" s="33">
        <v>11</v>
      </c>
      <c r="B140" s="201" t="s">
        <v>477</v>
      </c>
      <c r="C140" s="25">
        <v>2014</v>
      </c>
      <c r="D140" s="35">
        <v>3159.98</v>
      </c>
    </row>
    <row r="141" spans="1:4" s="7" customFormat="1" ht="12.75" customHeight="1">
      <c r="A141" s="33">
        <v>12</v>
      </c>
      <c r="B141" s="201" t="s">
        <v>478</v>
      </c>
      <c r="C141" s="25">
        <v>2014</v>
      </c>
      <c r="D141" s="35">
        <v>1799</v>
      </c>
    </row>
    <row r="142" spans="1:4" s="7" customFormat="1" ht="12.75" customHeight="1" thickBot="1">
      <c r="A142" s="38">
        <v>13</v>
      </c>
      <c r="B142" s="225" t="s">
        <v>479</v>
      </c>
      <c r="C142" s="36">
        <v>2015</v>
      </c>
      <c r="D142" s="37">
        <v>1499</v>
      </c>
    </row>
    <row r="143" spans="1:4" s="7" customFormat="1" ht="13.5" customHeight="1" thickBot="1">
      <c r="A143" s="286"/>
      <c r="B143" s="447" t="s">
        <v>0</v>
      </c>
      <c r="C143" s="448"/>
      <c r="D143" s="86">
        <f>SUM(D130:D142)</f>
        <v>28373.920000000002</v>
      </c>
    </row>
    <row r="144" spans="1:4" s="7" customFormat="1" ht="13.5" customHeight="1" thickBot="1">
      <c r="A144" s="431" t="s">
        <v>376</v>
      </c>
      <c r="B144" s="432"/>
      <c r="C144" s="432"/>
      <c r="D144" s="433"/>
    </row>
    <row r="145" spans="1:4" s="7" customFormat="1" ht="13.5" customHeight="1">
      <c r="A145" s="41">
        <v>1</v>
      </c>
      <c r="B145" s="42" t="s">
        <v>305</v>
      </c>
      <c r="C145" s="43">
        <v>2012</v>
      </c>
      <c r="D145" s="44">
        <v>2771.19</v>
      </c>
    </row>
    <row r="146" spans="1:4" s="7" customFormat="1" ht="13.5" customHeight="1">
      <c r="A146" s="33">
        <v>2</v>
      </c>
      <c r="B146" s="34" t="s">
        <v>306</v>
      </c>
      <c r="C146" s="25">
        <v>2013</v>
      </c>
      <c r="D146" s="35">
        <v>499.9</v>
      </c>
    </row>
    <row r="147" spans="1:4" s="7" customFormat="1" ht="13.5" customHeight="1">
      <c r="A147" s="33">
        <v>3</v>
      </c>
      <c r="B147" s="34" t="s">
        <v>307</v>
      </c>
      <c r="C147" s="25">
        <v>2013</v>
      </c>
      <c r="D147" s="35">
        <v>399.99</v>
      </c>
    </row>
    <row r="148" spans="1:4" s="7" customFormat="1" ht="13.5" customHeight="1">
      <c r="A148" s="33">
        <v>4</v>
      </c>
      <c r="B148" s="34" t="s">
        <v>308</v>
      </c>
      <c r="C148" s="25">
        <v>2013</v>
      </c>
      <c r="D148" s="35">
        <v>3100</v>
      </c>
    </row>
    <row r="149" spans="1:4" s="7" customFormat="1" ht="13.5" customHeight="1">
      <c r="A149" s="33">
        <v>5</v>
      </c>
      <c r="B149" s="34" t="s">
        <v>375</v>
      </c>
      <c r="C149" s="25">
        <v>2014</v>
      </c>
      <c r="D149" s="35">
        <v>7058.87</v>
      </c>
    </row>
    <row r="150" spans="1:4" s="7" customFormat="1" ht="13.5" customHeight="1">
      <c r="A150" s="33">
        <v>6</v>
      </c>
      <c r="B150" s="34" t="s">
        <v>479</v>
      </c>
      <c r="C150" s="25">
        <v>2015</v>
      </c>
      <c r="D150" s="35">
        <v>1399</v>
      </c>
    </row>
    <row r="151" spans="1:4" s="7" customFormat="1" ht="13.5" customHeight="1">
      <c r="A151" s="33">
        <v>7</v>
      </c>
      <c r="B151" s="34" t="s">
        <v>479</v>
      </c>
      <c r="C151" s="25">
        <v>2015</v>
      </c>
      <c r="D151" s="35">
        <v>1399</v>
      </c>
    </row>
    <row r="152" spans="1:4" s="7" customFormat="1" ht="13.5" customHeight="1">
      <c r="A152" s="33">
        <v>8</v>
      </c>
      <c r="B152" s="34" t="s">
        <v>511</v>
      </c>
      <c r="C152" s="25">
        <v>2015</v>
      </c>
      <c r="D152" s="35">
        <v>1560</v>
      </c>
    </row>
    <row r="153" spans="1:4" s="7" customFormat="1" ht="13.5" customHeight="1">
      <c r="A153" s="33">
        <v>9</v>
      </c>
      <c r="B153" s="34" t="s">
        <v>512</v>
      </c>
      <c r="C153" s="25">
        <v>2016</v>
      </c>
      <c r="D153" s="35">
        <v>12421</v>
      </c>
    </row>
    <row r="154" spans="1:4" s="7" customFormat="1" ht="13.5" customHeight="1">
      <c r="A154" s="33">
        <v>10</v>
      </c>
      <c r="B154" s="34" t="s">
        <v>590</v>
      </c>
      <c r="C154" s="25">
        <v>2016</v>
      </c>
      <c r="D154" s="35">
        <v>5999.99</v>
      </c>
    </row>
    <row r="155" spans="1:4" s="7" customFormat="1" ht="13.5" customHeight="1">
      <c r="A155" s="33">
        <v>11</v>
      </c>
      <c r="B155" s="34" t="s">
        <v>591</v>
      </c>
      <c r="C155" s="25">
        <v>2016</v>
      </c>
      <c r="D155" s="35">
        <v>499</v>
      </c>
    </row>
    <row r="156" spans="1:4" s="7" customFormat="1" ht="13.5" customHeight="1">
      <c r="A156" s="33">
        <v>12</v>
      </c>
      <c r="B156" s="34" t="s">
        <v>592</v>
      </c>
      <c r="C156" s="25">
        <v>2016</v>
      </c>
      <c r="D156" s="35">
        <v>399</v>
      </c>
    </row>
    <row r="157" spans="1:4" s="7" customFormat="1" ht="13.5" customHeight="1">
      <c r="A157" s="33">
        <v>13</v>
      </c>
      <c r="B157" s="34" t="s">
        <v>592</v>
      </c>
      <c r="C157" s="25">
        <v>2016</v>
      </c>
      <c r="D157" s="35">
        <v>399</v>
      </c>
    </row>
    <row r="158" spans="1:4" s="7" customFormat="1" ht="13.5" customHeight="1">
      <c r="A158" s="33">
        <v>14</v>
      </c>
      <c r="B158" s="34" t="s">
        <v>593</v>
      </c>
      <c r="C158" s="25">
        <v>2016</v>
      </c>
      <c r="D158" s="35">
        <v>1999</v>
      </c>
    </row>
    <row r="159" spans="1:4" s="7" customFormat="1" ht="13.5" customHeight="1">
      <c r="A159" s="33">
        <v>15</v>
      </c>
      <c r="B159" s="34" t="s">
        <v>594</v>
      </c>
      <c r="C159" s="25">
        <v>2016</v>
      </c>
      <c r="D159" s="35">
        <v>399</v>
      </c>
    </row>
    <row r="160" spans="1:4" s="7" customFormat="1" ht="13.5" customHeight="1">
      <c r="A160" s="33">
        <v>16</v>
      </c>
      <c r="B160" s="34" t="s">
        <v>595</v>
      </c>
      <c r="C160" s="25">
        <v>2016</v>
      </c>
      <c r="D160" s="35">
        <v>399</v>
      </c>
    </row>
    <row r="161" spans="1:4" s="7" customFormat="1" ht="13.5" customHeight="1" thickBot="1">
      <c r="A161" s="38">
        <v>17</v>
      </c>
      <c r="B161" s="71" t="s">
        <v>595</v>
      </c>
      <c r="C161" s="36">
        <v>2016</v>
      </c>
      <c r="D161" s="37">
        <v>399</v>
      </c>
    </row>
    <row r="162" spans="1:4" s="7" customFormat="1" ht="13.5" thickBot="1">
      <c r="A162" s="406" t="s">
        <v>0</v>
      </c>
      <c r="B162" s="407" t="s">
        <v>2</v>
      </c>
      <c r="C162" s="40"/>
      <c r="D162" s="74">
        <f>SUM(D145:D161)</f>
        <v>41101.94</v>
      </c>
    </row>
    <row r="163" spans="1:4" s="7" customFormat="1" ht="12.75" customHeight="1" thickBot="1">
      <c r="A163" s="431" t="s">
        <v>217</v>
      </c>
      <c r="B163" s="432"/>
      <c r="C163" s="432"/>
      <c r="D163" s="433"/>
    </row>
    <row r="164" spans="1:4" s="7" customFormat="1" ht="13.5" customHeight="1">
      <c r="A164" s="41">
        <v>1</v>
      </c>
      <c r="B164" s="42" t="s">
        <v>218</v>
      </c>
      <c r="C164" s="43">
        <v>2013</v>
      </c>
      <c r="D164" s="44">
        <v>2763.81</v>
      </c>
    </row>
    <row r="165" spans="1:4" s="7" customFormat="1" ht="13.5" customHeight="1">
      <c r="A165" s="33">
        <v>2</v>
      </c>
      <c r="B165" s="76" t="s">
        <v>335</v>
      </c>
      <c r="C165" s="77">
        <v>2014</v>
      </c>
      <c r="D165" s="227">
        <v>3955.68</v>
      </c>
    </row>
    <row r="166" spans="1:4" s="7" customFormat="1" ht="13.5" customHeight="1">
      <c r="A166" s="33">
        <v>3</v>
      </c>
      <c r="B166" s="76" t="s">
        <v>279</v>
      </c>
      <c r="C166" s="77">
        <v>2014</v>
      </c>
      <c r="D166" s="227">
        <v>2082.39</v>
      </c>
    </row>
    <row r="167" spans="1:4" s="7" customFormat="1" ht="13.5" customHeight="1">
      <c r="A167" s="33">
        <v>4</v>
      </c>
      <c r="B167" s="76" t="s">
        <v>279</v>
      </c>
      <c r="C167" s="77">
        <v>2014</v>
      </c>
      <c r="D167" s="227">
        <v>2082.39</v>
      </c>
    </row>
    <row r="168" spans="1:4" s="7" customFormat="1" ht="13.5" customHeight="1">
      <c r="A168" s="33">
        <v>5</v>
      </c>
      <c r="B168" s="76" t="s">
        <v>388</v>
      </c>
      <c r="C168" s="77">
        <v>2013</v>
      </c>
      <c r="D168" s="227">
        <v>239.99</v>
      </c>
    </row>
    <row r="169" spans="1:4" s="7" customFormat="1" ht="12.75" customHeight="1">
      <c r="A169" s="33">
        <v>6</v>
      </c>
      <c r="B169" s="76" t="s">
        <v>279</v>
      </c>
      <c r="C169" s="77">
        <v>2014</v>
      </c>
      <c r="D169" s="227">
        <v>1664.19</v>
      </c>
    </row>
    <row r="170" spans="1:4" s="7" customFormat="1" ht="13.5" customHeight="1">
      <c r="A170" s="33">
        <v>7</v>
      </c>
      <c r="B170" s="76" t="s">
        <v>336</v>
      </c>
      <c r="C170" s="77">
        <v>2014</v>
      </c>
      <c r="D170" s="227">
        <v>855</v>
      </c>
    </row>
    <row r="171" spans="1:4" s="7" customFormat="1" ht="13.5" customHeight="1">
      <c r="A171" s="33">
        <v>8</v>
      </c>
      <c r="B171" s="76" t="s">
        <v>336</v>
      </c>
      <c r="C171" s="77">
        <v>2014</v>
      </c>
      <c r="D171" s="227">
        <v>1999</v>
      </c>
    </row>
    <row r="172" spans="1:4" s="7" customFormat="1" ht="13.5" customHeight="1">
      <c r="A172" s="33">
        <v>9</v>
      </c>
      <c r="B172" s="76" t="s">
        <v>146</v>
      </c>
      <c r="C172" s="77">
        <v>2015</v>
      </c>
      <c r="D172" s="227">
        <v>2976.6</v>
      </c>
    </row>
    <row r="173" spans="1:4" s="7" customFormat="1" ht="13.5" customHeight="1">
      <c r="A173" s="33">
        <v>10</v>
      </c>
      <c r="B173" s="76" t="s">
        <v>495</v>
      </c>
      <c r="C173" s="77">
        <v>2013</v>
      </c>
      <c r="D173" s="227">
        <v>899</v>
      </c>
    </row>
    <row r="174" spans="1:4" s="7" customFormat="1" ht="14.25" customHeight="1" thickBot="1">
      <c r="A174" s="38">
        <v>11</v>
      </c>
      <c r="B174" s="231" t="s">
        <v>496</v>
      </c>
      <c r="C174" s="232">
        <v>2013</v>
      </c>
      <c r="D174" s="234">
        <v>933.98</v>
      </c>
    </row>
    <row r="175" spans="1:4" s="5" customFormat="1" ht="13.5" thickBot="1">
      <c r="A175" s="39"/>
      <c r="B175" s="407" t="s">
        <v>15</v>
      </c>
      <c r="C175" s="407"/>
      <c r="D175" s="235">
        <f>SUM(D164:D174)</f>
        <v>20452.03</v>
      </c>
    </row>
    <row r="176" spans="1:4" s="5" customFormat="1" ht="13.5" thickBot="1">
      <c r="A176" s="449" t="s">
        <v>576</v>
      </c>
      <c r="B176" s="450"/>
      <c r="C176" s="450"/>
      <c r="D176" s="451"/>
    </row>
    <row r="177" spans="1:4" s="7" customFormat="1" ht="12.75">
      <c r="A177" s="41">
        <v>1</v>
      </c>
      <c r="B177" s="42" t="s">
        <v>276</v>
      </c>
      <c r="C177" s="43">
        <v>2012</v>
      </c>
      <c r="D177" s="44">
        <v>2100</v>
      </c>
    </row>
    <row r="178" spans="1:4" s="7" customFormat="1" ht="12.75">
      <c r="A178" s="33">
        <v>2</v>
      </c>
      <c r="B178" s="34" t="s">
        <v>277</v>
      </c>
      <c r="C178" s="25">
        <v>2013</v>
      </c>
      <c r="D178" s="35">
        <v>1503</v>
      </c>
    </row>
    <row r="179" spans="1:4" s="7" customFormat="1" ht="12.75">
      <c r="A179" s="33">
        <v>3</v>
      </c>
      <c r="B179" s="34" t="s">
        <v>277</v>
      </c>
      <c r="C179" s="25">
        <v>2013</v>
      </c>
      <c r="D179" s="35">
        <v>1503</v>
      </c>
    </row>
    <row r="180" spans="1:4" s="7" customFormat="1" ht="12.75">
      <c r="A180" s="33">
        <v>4</v>
      </c>
      <c r="B180" s="34" t="s">
        <v>278</v>
      </c>
      <c r="C180" s="25">
        <v>2013</v>
      </c>
      <c r="D180" s="35">
        <v>3488.87</v>
      </c>
    </row>
    <row r="181" spans="1:4" s="7" customFormat="1" ht="12.75">
      <c r="A181" s="33">
        <v>5</v>
      </c>
      <c r="B181" s="34" t="s">
        <v>279</v>
      </c>
      <c r="C181" s="25">
        <v>2013</v>
      </c>
      <c r="D181" s="35">
        <v>1599</v>
      </c>
    </row>
    <row r="182" spans="1:4" s="7" customFormat="1" ht="12.75">
      <c r="A182" s="33">
        <v>6</v>
      </c>
      <c r="B182" s="34" t="s">
        <v>280</v>
      </c>
      <c r="C182" s="25">
        <v>2013</v>
      </c>
      <c r="D182" s="35">
        <v>2324</v>
      </c>
    </row>
    <row r="183" spans="1:4" s="7" customFormat="1" ht="12.75">
      <c r="A183" s="33">
        <v>7</v>
      </c>
      <c r="B183" s="34" t="s">
        <v>281</v>
      </c>
      <c r="C183" s="25">
        <v>2013</v>
      </c>
      <c r="D183" s="35">
        <v>425</v>
      </c>
    </row>
    <row r="184" spans="1:4" s="7" customFormat="1" ht="12.75">
      <c r="A184" s="33">
        <v>8</v>
      </c>
      <c r="B184" s="34" t="s">
        <v>282</v>
      </c>
      <c r="C184" s="25">
        <v>2013</v>
      </c>
      <c r="D184" s="35">
        <v>2763.81</v>
      </c>
    </row>
    <row r="185" spans="1:4" s="7" customFormat="1" ht="12.75">
      <c r="A185" s="33">
        <v>9</v>
      </c>
      <c r="B185" s="34" t="s">
        <v>146</v>
      </c>
      <c r="C185" s="25">
        <v>2014</v>
      </c>
      <c r="D185" s="35">
        <v>1570</v>
      </c>
    </row>
    <row r="186" spans="1:4" s="7" customFormat="1" ht="12.75">
      <c r="A186" s="33">
        <v>10</v>
      </c>
      <c r="B186" s="34" t="s">
        <v>283</v>
      </c>
      <c r="C186" s="25">
        <v>2014</v>
      </c>
      <c r="D186" s="35">
        <v>440</v>
      </c>
    </row>
    <row r="187" spans="1:4" s="7" customFormat="1" ht="12.75">
      <c r="A187" s="33">
        <v>11</v>
      </c>
      <c r="B187" s="34" t="s">
        <v>392</v>
      </c>
      <c r="C187" s="25">
        <v>2014</v>
      </c>
      <c r="D187" s="35">
        <v>3388.17</v>
      </c>
    </row>
    <row r="188" spans="1:4" s="7" customFormat="1" ht="12.75">
      <c r="A188" s="33">
        <v>12</v>
      </c>
      <c r="B188" s="34" t="s">
        <v>393</v>
      </c>
      <c r="C188" s="25">
        <v>2015</v>
      </c>
      <c r="D188" s="35">
        <v>1999.99</v>
      </c>
    </row>
    <row r="189" spans="1:4" s="7" customFormat="1" ht="12.75">
      <c r="A189" s="33">
        <v>13</v>
      </c>
      <c r="B189" s="34" t="s">
        <v>394</v>
      </c>
      <c r="C189" s="25">
        <v>2015</v>
      </c>
      <c r="D189" s="35">
        <v>399.99</v>
      </c>
    </row>
    <row r="190" spans="1:4" s="7" customFormat="1" ht="12.75">
      <c r="A190" s="33">
        <v>14</v>
      </c>
      <c r="B190" s="34" t="s">
        <v>395</v>
      </c>
      <c r="C190" s="25">
        <v>2015</v>
      </c>
      <c r="D190" s="35">
        <v>2199</v>
      </c>
    </row>
    <row r="191" spans="1:4" s="7" customFormat="1" ht="12.75">
      <c r="A191" s="33">
        <v>15</v>
      </c>
      <c r="B191" s="34" t="s">
        <v>396</v>
      </c>
      <c r="C191" s="25">
        <v>2015</v>
      </c>
      <c r="D191" s="35">
        <v>1700</v>
      </c>
    </row>
    <row r="192" spans="1:4" s="7" customFormat="1" ht="12.75">
      <c r="A192" s="33">
        <v>16</v>
      </c>
      <c r="B192" s="34" t="s">
        <v>533</v>
      </c>
      <c r="C192" s="25">
        <v>2016</v>
      </c>
      <c r="D192" s="35">
        <v>918</v>
      </c>
    </row>
    <row r="193" spans="1:4" s="7" customFormat="1" ht="12.75">
      <c r="A193" s="33">
        <v>17</v>
      </c>
      <c r="B193" s="34" t="s">
        <v>534</v>
      </c>
      <c r="C193" s="25">
        <v>2016</v>
      </c>
      <c r="D193" s="35">
        <v>624</v>
      </c>
    </row>
    <row r="194" spans="1:4" s="7" customFormat="1" ht="12.75">
      <c r="A194" s="33">
        <v>18</v>
      </c>
      <c r="B194" s="34" t="s">
        <v>534</v>
      </c>
      <c r="C194" s="25">
        <v>2016</v>
      </c>
      <c r="D194" s="35">
        <v>624</v>
      </c>
    </row>
    <row r="195" spans="1:4" s="7" customFormat="1" ht="12.75">
      <c r="A195" s="33">
        <v>19</v>
      </c>
      <c r="B195" s="34" t="s">
        <v>534</v>
      </c>
      <c r="C195" s="25">
        <v>2016</v>
      </c>
      <c r="D195" s="35">
        <v>624</v>
      </c>
    </row>
    <row r="196" spans="1:4" s="7" customFormat="1" ht="12.75">
      <c r="A196" s="33">
        <v>20</v>
      </c>
      <c r="B196" s="34" t="s">
        <v>534</v>
      </c>
      <c r="C196" s="25">
        <v>2016</v>
      </c>
      <c r="D196" s="35">
        <v>624</v>
      </c>
    </row>
    <row r="197" spans="1:4" s="7" customFormat="1" ht="12.75">
      <c r="A197" s="33">
        <v>21</v>
      </c>
      <c r="B197" s="34" t="s">
        <v>534</v>
      </c>
      <c r="C197" s="25">
        <v>2016</v>
      </c>
      <c r="D197" s="35">
        <v>624</v>
      </c>
    </row>
    <row r="198" spans="1:4" s="7" customFormat="1" ht="12.75">
      <c r="A198" s="33">
        <v>22</v>
      </c>
      <c r="B198" s="34" t="s">
        <v>534</v>
      </c>
      <c r="C198" s="25">
        <v>2016</v>
      </c>
      <c r="D198" s="35">
        <v>624</v>
      </c>
    </row>
    <row r="199" spans="1:4" s="7" customFormat="1" ht="12.75">
      <c r="A199" s="33">
        <v>23</v>
      </c>
      <c r="B199" s="34" t="s">
        <v>534</v>
      </c>
      <c r="C199" s="25">
        <v>2016</v>
      </c>
      <c r="D199" s="35">
        <v>624</v>
      </c>
    </row>
    <row r="200" spans="1:4" s="7" customFormat="1" ht="12.75">
      <c r="A200" s="33">
        <v>24</v>
      </c>
      <c r="B200" s="34" t="s">
        <v>534</v>
      </c>
      <c r="C200" s="25">
        <v>2016</v>
      </c>
      <c r="D200" s="35">
        <v>624</v>
      </c>
    </row>
    <row r="201" spans="1:4" s="7" customFormat="1" ht="12.75">
      <c r="A201" s="33">
        <v>25</v>
      </c>
      <c r="B201" s="34" t="s">
        <v>534</v>
      </c>
      <c r="C201" s="25">
        <v>2016</v>
      </c>
      <c r="D201" s="35">
        <v>624</v>
      </c>
    </row>
    <row r="202" spans="1:4" s="7" customFormat="1" ht="12.75">
      <c r="A202" s="33">
        <v>26</v>
      </c>
      <c r="B202" s="34" t="s">
        <v>534</v>
      </c>
      <c r="C202" s="25">
        <v>2016</v>
      </c>
      <c r="D202" s="35">
        <v>624</v>
      </c>
    </row>
    <row r="203" spans="1:4" s="7" customFormat="1" ht="12.75">
      <c r="A203" s="33">
        <v>27</v>
      </c>
      <c r="B203" s="34" t="s">
        <v>534</v>
      </c>
      <c r="C203" s="25">
        <v>2016</v>
      </c>
      <c r="D203" s="35">
        <v>624</v>
      </c>
    </row>
    <row r="204" spans="1:4" s="7" customFormat="1" ht="12.75">
      <c r="A204" s="33">
        <v>28</v>
      </c>
      <c r="B204" s="34" t="s">
        <v>534</v>
      </c>
      <c r="C204" s="25">
        <v>2016</v>
      </c>
      <c r="D204" s="35">
        <v>624</v>
      </c>
    </row>
    <row r="205" spans="1:4" s="7" customFormat="1" ht="12.75">
      <c r="A205" s="33">
        <v>29</v>
      </c>
      <c r="B205" s="34" t="s">
        <v>534</v>
      </c>
      <c r="C205" s="25">
        <v>2016</v>
      </c>
      <c r="D205" s="35">
        <v>624</v>
      </c>
    </row>
    <row r="206" spans="1:4" s="7" customFormat="1" ht="12.75">
      <c r="A206" s="33">
        <v>30</v>
      </c>
      <c r="B206" s="34" t="s">
        <v>534</v>
      </c>
      <c r="C206" s="25">
        <v>2016</v>
      </c>
      <c r="D206" s="35">
        <v>624</v>
      </c>
    </row>
    <row r="207" spans="1:4" s="7" customFormat="1" ht="12.75">
      <c r="A207" s="33">
        <v>31</v>
      </c>
      <c r="B207" s="34" t="s">
        <v>534</v>
      </c>
      <c r="C207" s="25">
        <v>2016</v>
      </c>
      <c r="D207" s="35">
        <v>624</v>
      </c>
    </row>
    <row r="208" spans="1:4" s="7" customFormat="1" ht="12.75">
      <c r="A208" s="33">
        <v>32</v>
      </c>
      <c r="B208" s="34" t="s">
        <v>534</v>
      </c>
      <c r="C208" s="25">
        <v>2016</v>
      </c>
      <c r="D208" s="35">
        <v>624</v>
      </c>
    </row>
    <row r="209" spans="1:4" s="7" customFormat="1" ht="12.75">
      <c r="A209" s="33">
        <v>33</v>
      </c>
      <c r="B209" s="34" t="s">
        <v>534</v>
      </c>
      <c r="C209" s="25">
        <v>2016</v>
      </c>
      <c r="D209" s="35">
        <v>624</v>
      </c>
    </row>
    <row r="210" spans="1:4" s="7" customFormat="1" ht="12.75">
      <c r="A210" s="33">
        <v>34</v>
      </c>
      <c r="B210" s="34" t="s">
        <v>534</v>
      </c>
      <c r="C210" s="25">
        <v>2016</v>
      </c>
      <c r="D210" s="35">
        <v>624</v>
      </c>
    </row>
    <row r="211" spans="1:4" s="7" customFormat="1" ht="12.75">
      <c r="A211" s="33">
        <v>35</v>
      </c>
      <c r="B211" s="34" t="s">
        <v>534</v>
      </c>
      <c r="C211" s="25">
        <v>2016</v>
      </c>
      <c r="D211" s="35">
        <v>624</v>
      </c>
    </row>
    <row r="212" spans="1:4" s="7" customFormat="1" ht="12.75">
      <c r="A212" s="33">
        <v>36</v>
      </c>
      <c r="B212" s="34" t="s">
        <v>534</v>
      </c>
      <c r="C212" s="25">
        <v>2016</v>
      </c>
      <c r="D212" s="35">
        <v>624</v>
      </c>
    </row>
    <row r="213" spans="1:4" s="7" customFormat="1" ht="12.75">
      <c r="A213" s="33">
        <v>37</v>
      </c>
      <c r="B213" s="34" t="s">
        <v>534</v>
      </c>
      <c r="C213" s="25">
        <v>2016</v>
      </c>
      <c r="D213" s="35">
        <v>624</v>
      </c>
    </row>
    <row r="214" spans="1:4" s="7" customFormat="1" ht="12.75">
      <c r="A214" s="33">
        <v>38</v>
      </c>
      <c r="B214" s="34" t="s">
        <v>534</v>
      </c>
      <c r="C214" s="25">
        <v>2016</v>
      </c>
      <c r="D214" s="35">
        <v>624</v>
      </c>
    </row>
    <row r="215" spans="1:4" s="7" customFormat="1" ht="12.75">
      <c r="A215" s="33">
        <v>39</v>
      </c>
      <c r="B215" s="34" t="s">
        <v>534</v>
      </c>
      <c r="C215" s="25">
        <v>2016</v>
      </c>
      <c r="D215" s="35">
        <v>624</v>
      </c>
    </row>
    <row r="216" spans="1:4" s="7" customFormat="1" ht="12.75">
      <c r="A216" s="33">
        <v>40</v>
      </c>
      <c r="B216" s="34" t="s">
        <v>534</v>
      </c>
      <c r="C216" s="25">
        <v>2016</v>
      </c>
      <c r="D216" s="35">
        <v>624</v>
      </c>
    </row>
    <row r="217" spans="1:4" s="7" customFormat="1" ht="12.75">
      <c r="A217" s="33">
        <v>41</v>
      </c>
      <c r="B217" s="34" t="s">
        <v>534</v>
      </c>
      <c r="C217" s="25">
        <v>2016</v>
      </c>
      <c r="D217" s="35">
        <v>624</v>
      </c>
    </row>
    <row r="218" spans="1:4" s="7" customFormat="1" ht="12.75">
      <c r="A218" s="33">
        <v>42</v>
      </c>
      <c r="B218" s="34" t="s">
        <v>534</v>
      </c>
      <c r="C218" s="25">
        <v>2016</v>
      </c>
      <c r="D218" s="35">
        <v>624</v>
      </c>
    </row>
    <row r="219" spans="1:4" s="18" customFormat="1" ht="12.75">
      <c r="A219" s="33">
        <v>43</v>
      </c>
      <c r="B219" s="34" t="s">
        <v>534</v>
      </c>
      <c r="C219" s="25">
        <v>2016</v>
      </c>
      <c r="D219" s="35">
        <v>624</v>
      </c>
    </row>
    <row r="220" spans="1:4" s="18" customFormat="1" ht="12.75">
      <c r="A220" s="33">
        <v>44</v>
      </c>
      <c r="B220" s="34" t="s">
        <v>534</v>
      </c>
      <c r="C220" s="25">
        <v>2016</v>
      </c>
      <c r="D220" s="35">
        <v>624</v>
      </c>
    </row>
    <row r="221" spans="1:4" s="7" customFormat="1" ht="12.75">
      <c r="A221" s="33">
        <v>45</v>
      </c>
      <c r="B221" s="34" t="s">
        <v>479</v>
      </c>
      <c r="C221" s="25">
        <v>2016</v>
      </c>
      <c r="D221" s="35">
        <v>1300</v>
      </c>
    </row>
    <row r="222" spans="1:4" s="7" customFormat="1" ht="13.5" thickBot="1">
      <c r="A222" s="38">
        <v>46</v>
      </c>
      <c r="B222" s="71" t="s">
        <v>479</v>
      </c>
      <c r="C222" s="36">
        <v>2016</v>
      </c>
      <c r="D222" s="37">
        <v>1300</v>
      </c>
    </row>
    <row r="223" spans="1:4" s="8" customFormat="1" ht="13.5" thickBot="1">
      <c r="A223" s="39"/>
      <c r="B223" s="73" t="s">
        <v>0</v>
      </c>
      <c r="C223" s="40"/>
      <c r="D223" s="74">
        <f>SUM(D177:D222)</f>
        <v>48393.83</v>
      </c>
    </row>
    <row r="224" spans="1:4" s="7" customFormat="1" ht="13.5" thickBot="1">
      <c r="A224" s="431" t="s">
        <v>235</v>
      </c>
      <c r="B224" s="432"/>
      <c r="C224" s="432"/>
      <c r="D224" s="433"/>
    </row>
    <row r="225" spans="1:4" s="7" customFormat="1" ht="12.75">
      <c r="A225" s="41">
        <v>1</v>
      </c>
      <c r="B225" s="96" t="s">
        <v>237</v>
      </c>
      <c r="C225" s="97">
        <v>2012</v>
      </c>
      <c r="D225" s="98">
        <v>2175</v>
      </c>
    </row>
    <row r="226" spans="1:4" s="7" customFormat="1" ht="12.75">
      <c r="A226" s="33">
        <v>2</v>
      </c>
      <c r="B226" s="76" t="s">
        <v>236</v>
      </c>
      <c r="C226" s="77">
        <v>2012</v>
      </c>
      <c r="D226" s="99">
        <v>2175</v>
      </c>
    </row>
    <row r="227" spans="1:4" s="7" customFormat="1" ht="12.75">
      <c r="A227" s="33">
        <v>3</v>
      </c>
      <c r="B227" s="76" t="s">
        <v>236</v>
      </c>
      <c r="C227" s="77">
        <v>2012</v>
      </c>
      <c r="D227" s="99">
        <v>1540</v>
      </c>
    </row>
    <row r="228" spans="1:4" s="7" customFormat="1" ht="12.75">
      <c r="A228" s="33">
        <v>4</v>
      </c>
      <c r="B228" s="76" t="s">
        <v>507</v>
      </c>
      <c r="C228" s="77">
        <v>2014</v>
      </c>
      <c r="D228" s="99">
        <v>13111.8</v>
      </c>
    </row>
    <row r="229" spans="1:4" s="7" customFormat="1" ht="12.75">
      <c r="A229" s="33">
        <v>5</v>
      </c>
      <c r="B229" s="76" t="s">
        <v>570</v>
      </c>
      <c r="C229" s="77">
        <v>2013</v>
      </c>
      <c r="D229" s="99">
        <v>2364</v>
      </c>
    </row>
    <row r="230" spans="1:4" s="7" customFormat="1" ht="12.75">
      <c r="A230" s="33">
        <v>6</v>
      </c>
      <c r="B230" s="76" t="s">
        <v>508</v>
      </c>
      <c r="C230" s="77">
        <v>2016</v>
      </c>
      <c r="D230" s="99">
        <v>2349</v>
      </c>
    </row>
    <row r="231" spans="1:4" s="7" customFormat="1" ht="12.75">
      <c r="A231" s="33">
        <v>7</v>
      </c>
      <c r="B231" s="76" t="s">
        <v>509</v>
      </c>
      <c r="C231" s="77">
        <v>2016</v>
      </c>
      <c r="D231" s="99">
        <v>2349</v>
      </c>
    </row>
    <row r="232" spans="1:4" s="7" customFormat="1" ht="13.5" thickBot="1">
      <c r="A232" s="38">
        <v>8</v>
      </c>
      <c r="B232" s="231" t="s">
        <v>508</v>
      </c>
      <c r="C232" s="232">
        <v>2016</v>
      </c>
      <c r="D232" s="264">
        <v>1169</v>
      </c>
    </row>
    <row r="233" spans="1:6" s="7" customFormat="1" ht="13.5" thickBot="1">
      <c r="A233" s="434" t="s">
        <v>0</v>
      </c>
      <c r="B233" s="435"/>
      <c r="C233" s="88"/>
      <c r="D233" s="89">
        <f>SUM(D225:D232)</f>
        <v>27232.8</v>
      </c>
      <c r="F233" s="90"/>
    </row>
    <row r="234" spans="1:4" s="7" customFormat="1" ht="13.5" thickBot="1">
      <c r="A234" s="431" t="s">
        <v>404</v>
      </c>
      <c r="B234" s="432"/>
      <c r="C234" s="432"/>
      <c r="D234" s="433"/>
    </row>
    <row r="235" spans="1:6" s="7" customFormat="1" ht="12.75">
      <c r="A235" s="131">
        <v>1</v>
      </c>
      <c r="B235" s="132" t="s">
        <v>405</v>
      </c>
      <c r="C235" s="133">
        <v>2014</v>
      </c>
      <c r="D235" s="134">
        <v>3389</v>
      </c>
      <c r="F235" s="90"/>
    </row>
    <row r="236" spans="1:6" s="7" customFormat="1" ht="12.75">
      <c r="A236" s="135">
        <v>2</v>
      </c>
      <c r="B236" s="136" t="s">
        <v>279</v>
      </c>
      <c r="C236" s="137">
        <v>2014</v>
      </c>
      <c r="D236" s="138">
        <v>2544</v>
      </c>
      <c r="F236" s="90"/>
    </row>
    <row r="237" spans="1:6" s="7" customFormat="1" ht="12.75">
      <c r="A237" s="135">
        <v>3</v>
      </c>
      <c r="B237" s="136" t="s">
        <v>146</v>
      </c>
      <c r="C237" s="137">
        <v>2015</v>
      </c>
      <c r="D237" s="138">
        <v>3688.98</v>
      </c>
      <c r="F237" s="90"/>
    </row>
    <row r="238" spans="1:6" s="7" customFormat="1" ht="13.5" thickBot="1">
      <c r="A238" s="139">
        <v>4</v>
      </c>
      <c r="B238" s="140" t="s">
        <v>146</v>
      </c>
      <c r="C238" s="141">
        <v>2015</v>
      </c>
      <c r="D238" s="142">
        <v>3688.98</v>
      </c>
      <c r="F238" s="90"/>
    </row>
    <row r="239" spans="1:4" s="8" customFormat="1" ht="13.5" thickBot="1">
      <c r="A239" s="39"/>
      <c r="B239" s="73" t="s">
        <v>0</v>
      </c>
      <c r="C239" s="40"/>
      <c r="D239" s="74">
        <f>SUM(D235:D238)</f>
        <v>13310.96</v>
      </c>
    </row>
    <row r="240" spans="1:6" s="7" customFormat="1" ht="13.5" thickBot="1">
      <c r="A240" s="437" t="s">
        <v>473</v>
      </c>
      <c r="B240" s="438"/>
      <c r="C240" s="438"/>
      <c r="D240" s="439"/>
      <c r="F240" s="90"/>
    </row>
    <row r="241" spans="1:4" s="7" customFormat="1" ht="12.75">
      <c r="A241" s="68">
        <v>1</v>
      </c>
      <c r="B241" s="51" t="s">
        <v>388</v>
      </c>
      <c r="C241" s="52">
        <v>2016</v>
      </c>
      <c r="D241" s="148">
        <v>239</v>
      </c>
    </row>
    <row r="242" spans="1:4" s="7" customFormat="1" ht="13.5" thickBot="1">
      <c r="A242" s="67">
        <v>2</v>
      </c>
      <c r="B242" s="62" t="s">
        <v>236</v>
      </c>
      <c r="C242" s="63">
        <v>2016</v>
      </c>
      <c r="D242" s="149">
        <v>418.2</v>
      </c>
    </row>
    <row r="243" spans="1:4" s="90" customFormat="1" ht="12.75" customHeight="1" thickBot="1">
      <c r="A243" s="21"/>
      <c r="B243" s="46" t="s">
        <v>0</v>
      </c>
      <c r="C243" s="22"/>
      <c r="D243" s="48">
        <f>SUM(D241:D242)</f>
        <v>657.2</v>
      </c>
    </row>
    <row r="244" spans="1:6" s="7" customFormat="1" ht="13.5" thickBot="1">
      <c r="A244" s="431" t="s">
        <v>472</v>
      </c>
      <c r="B244" s="432"/>
      <c r="C244" s="432"/>
      <c r="D244" s="433"/>
      <c r="F244" s="90"/>
    </row>
    <row r="245" spans="1:4" s="7" customFormat="1" ht="12.75" customHeight="1">
      <c r="A245" s="41">
        <v>1</v>
      </c>
      <c r="B245" s="42" t="s">
        <v>389</v>
      </c>
      <c r="C245" s="43">
        <v>2015</v>
      </c>
      <c r="D245" s="44">
        <v>1650</v>
      </c>
    </row>
    <row r="246" spans="1:4" s="7" customFormat="1" ht="12.75" customHeight="1">
      <c r="A246" s="33">
        <v>2</v>
      </c>
      <c r="B246" s="34" t="s">
        <v>388</v>
      </c>
      <c r="C246" s="25">
        <v>2015</v>
      </c>
      <c r="D246" s="35">
        <v>439</v>
      </c>
    </row>
    <row r="247" spans="1:4" s="7" customFormat="1" ht="12.75" customHeight="1">
      <c r="A247" s="33">
        <v>3</v>
      </c>
      <c r="B247" s="34" t="s">
        <v>488</v>
      </c>
      <c r="C247" s="25">
        <v>2015</v>
      </c>
      <c r="D247" s="35">
        <v>870</v>
      </c>
    </row>
    <row r="248" spans="1:4" s="7" customFormat="1" ht="12.75" customHeight="1">
      <c r="A248" s="33">
        <v>4</v>
      </c>
      <c r="B248" s="34" t="s">
        <v>489</v>
      </c>
      <c r="C248" s="25">
        <v>2015</v>
      </c>
      <c r="D248" s="35">
        <v>399</v>
      </c>
    </row>
    <row r="249" spans="1:4" s="7" customFormat="1" ht="12.75" customHeight="1">
      <c r="A249" s="33">
        <v>5</v>
      </c>
      <c r="B249" s="34" t="s">
        <v>490</v>
      </c>
      <c r="C249" s="25">
        <v>2015</v>
      </c>
      <c r="D249" s="35">
        <v>3554.7</v>
      </c>
    </row>
    <row r="250" spans="1:4" s="7" customFormat="1" ht="12.75" customHeight="1">
      <c r="A250" s="33">
        <v>6</v>
      </c>
      <c r="B250" s="34" t="s">
        <v>490</v>
      </c>
      <c r="C250" s="25">
        <v>2015</v>
      </c>
      <c r="D250" s="35">
        <v>3554.7</v>
      </c>
    </row>
    <row r="251" spans="1:4" s="7" customFormat="1" ht="12.75" customHeight="1" thickBot="1">
      <c r="A251" s="38">
        <v>7</v>
      </c>
      <c r="B251" s="71" t="s">
        <v>548</v>
      </c>
      <c r="C251" s="36">
        <v>2016</v>
      </c>
      <c r="D251" s="37">
        <v>880</v>
      </c>
    </row>
    <row r="252" spans="1:4" s="7" customFormat="1" ht="13.5" thickBot="1">
      <c r="A252" s="39"/>
      <c r="B252" s="73" t="s">
        <v>0</v>
      </c>
      <c r="C252" s="40"/>
      <c r="D252" s="86">
        <f>SUM(D245:D251)</f>
        <v>11347.4</v>
      </c>
    </row>
    <row r="253" spans="1:4" s="18" customFormat="1" ht="12.75">
      <c r="A253" s="161"/>
      <c r="B253" s="159"/>
      <c r="C253" s="162"/>
      <c r="D253" s="163"/>
    </row>
    <row r="254" spans="1:4" s="18" customFormat="1" ht="13.5" thickBot="1">
      <c r="A254" s="161"/>
      <c r="B254" s="159"/>
      <c r="C254" s="158"/>
      <c r="D254" s="163"/>
    </row>
    <row r="255" spans="1:4" s="7" customFormat="1" ht="13.5" thickBot="1">
      <c r="A255" s="440" t="s">
        <v>607</v>
      </c>
      <c r="B255" s="441"/>
      <c r="C255" s="441"/>
      <c r="D255" s="442"/>
    </row>
    <row r="256" spans="1:4" s="7" customFormat="1" ht="26.25" thickBot="1">
      <c r="A256" s="21" t="s">
        <v>174</v>
      </c>
      <c r="B256" s="22" t="s">
        <v>25</v>
      </c>
      <c r="C256" s="22" t="s">
        <v>26</v>
      </c>
      <c r="D256" s="292" t="s">
        <v>27</v>
      </c>
    </row>
    <row r="257" spans="1:4" s="5" customFormat="1" ht="13.5" thickBot="1">
      <c r="A257" s="431" t="s">
        <v>178</v>
      </c>
      <c r="B257" s="432"/>
      <c r="C257" s="432"/>
      <c r="D257" s="433"/>
    </row>
    <row r="258" spans="1:4" s="7" customFormat="1" ht="12.75">
      <c r="A258" s="41">
        <v>1</v>
      </c>
      <c r="B258" s="325" t="s">
        <v>117</v>
      </c>
      <c r="C258" s="326">
        <v>2012</v>
      </c>
      <c r="D258" s="327">
        <v>4499.34</v>
      </c>
    </row>
    <row r="259" spans="1:4" s="7" customFormat="1" ht="12.75">
      <c r="A259" s="33">
        <v>2</v>
      </c>
      <c r="B259" s="201" t="s">
        <v>118</v>
      </c>
      <c r="C259" s="322">
        <v>2012</v>
      </c>
      <c r="D259" s="323">
        <v>2749</v>
      </c>
    </row>
    <row r="260" spans="1:4" s="7" customFormat="1" ht="12.75">
      <c r="A260" s="33">
        <v>3</v>
      </c>
      <c r="B260" s="201" t="s">
        <v>119</v>
      </c>
      <c r="C260" s="322">
        <v>2013</v>
      </c>
      <c r="D260" s="323">
        <v>2700</v>
      </c>
    </row>
    <row r="261" spans="1:4" s="7" customFormat="1" ht="12.75">
      <c r="A261" s="33">
        <v>4</v>
      </c>
      <c r="B261" s="201" t="s">
        <v>648</v>
      </c>
      <c r="C261" s="322">
        <v>2017</v>
      </c>
      <c r="D261" s="323">
        <v>2649.01</v>
      </c>
    </row>
    <row r="262" spans="1:4" s="7" customFormat="1" ht="13.5" thickBot="1">
      <c r="A262" s="38">
        <v>5</v>
      </c>
      <c r="B262" s="129" t="s">
        <v>643</v>
      </c>
      <c r="C262" s="328">
        <v>42870</v>
      </c>
      <c r="D262" s="37">
        <v>2649.01</v>
      </c>
    </row>
    <row r="263" spans="1:4" s="7" customFormat="1" ht="13.5" thickBot="1">
      <c r="A263" s="39"/>
      <c r="B263" s="73" t="s">
        <v>0</v>
      </c>
      <c r="C263" s="40"/>
      <c r="D263" s="235">
        <f>SUM(D258:D262)</f>
        <v>15246.36</v>
      </c>
    </row>
    <row r="264" spans="1:4" s="5" customFormat="1" ht="13.5" customHeight="1" thickBot="1">
      <c r="A264" s="437" t="s">
        <v>176</v>
      </c>
      <c r="B264" s="438"/>
      <c r="C264" s="438"/>
      <c r="D264" s="439"/>
    </row>
    <row r="265" spans="1:4" s="7" customFormat="1" ht="12.75">
      <c r="A265" s="68">
        <v>1</v>
      </c>
      <c r="B265" s="51" t="s">
        <v>151</v>
      </c>
      <c r="C265" s="52">
        <v>2012</v>
      </c>
      <c r="D265" s="148">
        <v>1329</v>
      </c>
    </row>
    <row r="266" spans="1:4" s="7" customFormat="1" ht="12.75">
      <c r="A266" s="33">
        <v>2</v>
      </c>
      <c r="B266" s="34" t="s">
        <v>152</v>
      </c>
      <c r="C266" s="25">
        <v>2012</v>
      </c>
      <c r="D266" s="35">
        <v>2600</v>
      </c>
    </row>
    <row r="267" spans="1:4" s="7" customFormat="1" ht="12.75">
      <c r="A267" s="33">
        <v>3</v>
      </c>
      <c r="B267" s="34" t="s">
        <v>147</v>
      </c>
      <c r="C267" s="25">
        <v>2012</v>
      </c>
      <c r="D267" s="35">
        <v>2829</v>
      </c>
    </row>
    <row r="268" spans="1:4" s="7" customFormat="1" ht="12.75">
      <c r="A268" s="33">
        <v>4</v>
      </c>
      <c r="B268" s="34" t="s">
        <v>147</v>
      </c>
      <c r="C268" s="25">
        <v>2012</v>
      </c>
      <c r="D268" s="35">
        <v>2789</v>
      </c>
    </row>
    <row r="269" spans="1:4" s="7" customFormat="1" ht="12.75">
      <c r="A269" s="33">
        <v>5</v>
      </c>
      <c r="B269" s="34" t="s">
        <v>147</v>
      </c>
      <c r="C269" s="25">
        <v>2013</v>
      </c>
      <c r="D269" s="35">
        <v>2799</v>
      </c>
    </row>
    <row r="270" spans="1:4" s="7" customFormat="1" ht="12.75">
      <c r="A270" s="33">
        <v>6</v>
      </c>
      <c r="B270" s="34" t="s">
        <v>506</v>
      </c>
      <c r="C270" s="25">
        <v>2013</v>
      </c>
      <c r="D270" s="35">
        <v>1320</v>
      </c>
    </row>
    <row r="271" spans="1:4" s="7" customFormat="1" ht="12.75">
      <c r="A271" s="33">
        <v>7</v>
      </c>
      <c r="B271" s="34" t="s">
        <v>357</v>
      </c>
      <c r="C271" s="25">
        <v>2014</v>
      </c>
      <c r="D271" s="35">
        <v>3999</v>
      </c>
    </row>
    <row r="272" spans="1:4" s="7" customFormat="1" ht="12.75">
      <c r="A272" s="33">
        <v>8</v>
      </c>
      <c r="B272" s="34" t="s">
        <v>357</v>
      </c>
      <c r="C272" s="25">
        <v>2014</v>
      </c>
      <c r="D272" s="35">
        <v>3999</v>
      </c>
    </row>
    <row r="273" spans="1:4" s="7" customFormat="1" ht="12.75">
      <c r="A273" s="33">
        <v>9</v>
      </c>
      <c r="B273" s="34" t="s">
        <v>359</v>
      </c>
      <c r="C273" s="25">
        <v>2014</v>
      </c>
      <c r="D273" s="35">
        <v>20247.73</v>
      </c>
    </row>
    <row r="274" spans="1:4" s="7" customFormat="1" ht="12.75">
      <c r="A274" s="33">
        <v>10</v>
      </c>
      <c r="B274" s="34" t="s">
        <v>358</v>
      </c>
      <c r="C274" s="25">
        <v>2014</v>
      </c>
      <c r="D274" s="35">
        <v>4911.53</v>
      </c>
    </row>
    <row r="275" spans="1:4" s="7" customFormat="1" ht="12.75">
      <c r="A275" s="33">
        <v>11</v>
      </c>
      <c r="B275" s="34" t="s">
        <v>500</v>
      </c>
      <c r="C275" s="25">
        <v>2015</v>
      </c>
      <c r="D275" s="35">
        <v>1093.99</v>
      </c>
    </row>
    <row r="276" spans="1:4" s="7" customFormat="1" ht="12.75">
      <c r="A276" s="33">
        <v>12</v>
      </c>
      <c r="B276" s="34" t="s">
        <v>605</v>
      </c>
      <c r="C276" s="25">
        <v>2016</v>
      </c>
      <c r="D276" s="35">
        <v>2687</v>
      </c>
    </row>
    <row r="277" spans="1:4" s="7" customFormat="1" ht="13.5" thickBot="1">
      <c r="A277" s="38">
        <v>13</v>
      </c>
      <c r="B277" s="71" t="s">
        <v>605</v>
      </c>
      <c r="C277" s="36">
        <v>2016</v>
      </c>
      <c r="D277" s="37">
        <v>2687</v>
      </c>
    </row>
    <row r="278" spans="1:4" s="7" customFormat="1" ht="13.5" customHeight="1" thickBot="1">
      <c r="A278" s="39"/>
      <c r="B278" s="73" t="s">
        <v>0</v>
      </c>
      <c r="C278" s="40"/>
      <c r="D278" s="74">
        <f>SUM(D265:D277)</f>
        <v>53291.24999999999</v>
      </c>
    </row>
    <row r="279" spans="1:4" s="7" customFormat="1" ht="13.5" customHeight="1" thickBot="1">
      <c r="A279" s="431" t="s">
        <v>177</v>
      </c>
      <c r="B279" s="432"/>
      <c r="C279" s="432"/>
      <c r="D279" s="433"/>
    </row>
    <row r="280" spans="1:5" s="7" customFormat="1" ht="13.5" customHeight="1">
      <c r="A280" s="41">
        <v>1</v>
      </c>
      <c r="B280" s="42" t="s">
        <v>370</v>
      </c>
      <c r="C280" s="43">
        <v>2012</v>
      </c>
      <c r="D280" s="44">
        <v>1700</v>
      </c>
      <c r="E280" s="258" t="s">
        <v>401</v>
      </c>
    </row>
    <row r="281" spans="1:4" s="7" customFormat="1" ht="13.5" customHeight="1">
      <c r="A281" s="33">
        <v>2</v>
      </c>
      <c r="B281" s="34" t="s">
        <v>171</v>
      </c>
      <c r="C281" s="25">
        <v>2012</v>
      </c>
      <c r="D281" s="35">
        <v>1279</v>
      </c>
    </row>
    <row r="282" spans="1:4" s="7" customFormat="1" ht="13.5" customHeight="1">
      <c r="A282" s="33">
        <v>3</v>
      </c>
      <c r="B282" s="34" t="s">
        <v>172</v>
      </c>
      <c r="C282" s="25">
        <v>2012</v>
      </c>
      <c r="D282" s="35">
        <v>3050.29</v>
      </c>
    </row>
    <row r="283" spans="1:5" s="7" customFormat="1" ht="13.5" customHeight="1">
      <c r="A283" s="33">
        <v>4</v>
      </c>
      <c r="B283" s="34" t="s">
        <v>165</v>
      </c>
      <c r="C283" s="25">
        <v>2012</v>
      </c>
      <c r="D283" s="35">
        <v>1600</v>
      </c>
      <c r="E283" s="258" t="s">
        <v>401</v>
      </c>
    </row>
    <row r="284" spans="1:4" s="7" customFormat="1" ht="11.25" customHeight="1">
      <c r="A284" s="33">
        <v>5</v>
      </c>
      <c r="B284" s="34" t="s">
        <v>165</v>
      </c>
      <c r="C284" s="25">
        <v>2012</v>
      </c>
      <c r="D284" s="35">
        <v>1242.82</v>
      </c>
    </row>
    <row r="285" spans="1:4" s="7" customFormat="1" ht="13.5" customHeight="1">
      <c r="A285" s="33">
        <v>6</v>
      </c>
      <c r="B285" s="34" t="s">
        <v>166</v>
      </c>
      <c r="C285" s="25">
        <v>2012</v>
      </c>
      <c r="D285" s="35">
        <v>1450</v>
      </c>
    </row>
    <row r="286" spans="1:4" s="7" customFormat="1" ht="13.5" customHeight="1">
      <c r="A286" s="33">
        <v>7</v>
      </c>
      <c r="B286" s="34" t="s">
        <v>364</v>
      </c>
      <c r="C286" s="25">
        <v>2014</v>
      </c>
      <c r="D286" s="35">
        <v>1299</v>
      </c>
    </row>
    <row r="287" spans="1:4" s="7" customFormat="1" ht="13.5" customHeight="1">
      <c r="A287" s="33">
        <v>8</v>
      </c>
      <c r="B287" s="34" t="s">
        <v>365</v>
      </c>
      <c r="C287" s="25">
        <v>2015</v>
      </c>
      <c r="D287" s="35">
        <v>1699</v>
      </c>
    </row>
    <row r="288" spans="1:4" s="7" customFormat="1" ht="13.5" customHeight="1">
      <c r="A288" s="33">
        <v>9</v>
      </c>
      <c r="B288" s="34" t="s">
        <v>167</v>
      </c>
      <c r="C288" s="25">
        <v>2013</v>
      </c>
      <c r="D288" s="35">
        <v>1799</v>
      </c>
    </row>
    <row r="289" spans="1:4" s="7" customFormat="1" ht="13.5" customHeight="1">
      <c r="A289" s="33">
        <v>10</v>
      </c>
      <c r="B289" s="34" t="s">
        <v>168</v>
      </c>
      <c r="C289" s="25">
        <v>2013</v>
      </c>
      <c r="D289" s="35">
        <v>1799</v>
      </c>
    </row>
    <row r="290" spans="1:4" s="7" customFormat="1" ht="13.5" customHeight="1">
      <c r="A290" s="33">
        <v>11</v>
      </c>
      <c r="B290" s="34" t="s">
        <v>480</v>
      </c>
      <c r="C290" s="25">
        <v>2013</v>
      </c>
      <c r="D290" s="35">
        <v>1584.78</v>
      </c>
    </row>
    <row r="291" spans="1:4" s="7" customFormat="1" ht="13.5" customHeight="1">
      <c r="A291" s="33">
        <v>12</v>
      </c>
      <c r="B291" s="34" t="s">
        <v>169</v>
      </c>
      <c r="C291" s="25">
        <v>2013</v>
      </c>
      <c r="D291" s="35">
        <v>1699.99</v>
      </c>
    </row>
    <row r="292" spans="1:4" s="7" customFormat="1" ht="13.5" customHeight="1">
      <c r="A292" s="33">
        <v>13</v>
      </c>
      <c r="B292" s="34" t="s">
        <v>169</v>
      </c>
      <c r="C292" s="25">
        <v>2013</v>
      </c>
      <c r="D292" s="35">
        <v>1689.99</v>
      </c>
    </row>
    <row r="293" spans="1:5" s="7" customFormat="1" ht="13.5" customHeight="1">
      <c r="A293" s="33">
        <v>14</v>
      </c>
      <c r="B293" s="34" t="s">
        <v>368</v>
      </c>
      <c r="C293" s="25">
        <v>2013</v>
      </c>
      <c r="D293" s="35">
        <v>1799</v>
      </c>
      <c r="E293" s="436"/>
    </row>
    <row r="294" spans="1:5" s="7" customFormat="1" ht="13.5" customHeight="1">
      <c r="A294" s="33">
        <v>15</v>
      </c>
      <c r="B294" s="201" t="s">
        <v>368</v>
      </c>
      <c r="C294" s="25">
        <v>2013</v>
      </c>
      <c r="D294" s="35">
        <v>1799</v>
      </c>
      <c r="E294" s="436"/>
    </row>
    <row r="295" spans="1:4" s="7" customFormat="1" ht="13.5" customHeight="1">
      <c r="A295" s="33">
        <v>16</v>
      </c>
      <c r="B295" s="34" t="s">
        <v>366</v>
      </c>
      <c r="C295" s="25">
        <v>2013</v>
      </c>
      <c r="D295" s="35">
        <v>4797</v>
      </c>
    </row>
    <row r="296" spans="1:4" s="7" customFormat="1" ht="13.5" customHeight="1">
      <c r="A296" s="33">
        <v>17</v>
      </c>
      <c r="B296" s="34" t="s">
        <v>170</v>
      </c>
      <c r="C296" s="25">
        <v>2013</v>
      </c>
      <c r="D296" s="35">
        <v>1999.99</v>
      </c>
    </row>
    <row r="297" spans="1:4" s="7" customFormat="1" ht="13.5" customHeight="1">
      <c r="A297" s="33">
        <v>18</v>
      </c>
      <c r="B297" s="201" t="s">
        <v>343</v>
      </c>
      <c r="C297" s="25">
        <v>2014</v>
      </c>
      <c r="D297" s="35">
        <v>3798</v>
      </c>
    </row>
    <row r="298" spans="1:4" s="7" customFormat="1" ht="13.5" customHeight="1">
      <c r="A298" s="33">
        <v>19</v>
      </c>
      <c r="B298" s="201" t="s">
        <v>481</v>
      </c>
      <c r="C298" s="25">
        <v>2014</v>
      </c>
      <c r="D298" s="35">
        <v>1799</v>
      </c>
    </row>
    <row r="299" spans="1:4" s="7" customFormat="1" ht="13.5" customHeight="1">
      <c r="A299" s="33">
        <v>20</v>
      </c>
      <c r="B299" s="201" t="s">
        <v>482</v>
      </c>
      <c r="C299" s="25">
        <v>2014</v>
      </c>
      <c r="D299" s="35">
        <v>1799</v>
      </c>
    </row>
    <row r="300" spans="1:4" s="7" customFormat="1" ht="13.5" customHeight="1">
      <c r="A300" s="33">
        <v>21</v>
      </c>
      <c r="B300" s="201" t="s">
        <v>483</v>
      </c>
      <c r="C300" s="25">
        <v>2015</v>
      </c>
      <c r="D300" s="35">
        <v>1699</v>
      </c>
    </row>
    <row r="301" spans="1:4" s="7" customFormat="1" ht="13.5" customHeight="1">
      <c r="A301" s="33">
        <v>22</v>
      </c>
      <c r="B301" s="201" t="s">
        <v>484</v>
      </c>
      <c r="C301" s="25">
        <v>2015</v>
      </c>
      <c r="D301" s="35">
        <v>3798</v>
      </c>
    </row>
    <row r="302" spans="1:4" s="7" customFormat="1" ht="13.5" customHeight="1">
      <c r="A302" s="33">
        <v>23</v>
      </c>
      <c r="B302" s="201" t="s">
        <v>485</v>
      </c>
      <c r="C302" s="25">
        <v>2015</v>
      </c>
      <c r="D302" s="35">
        <v>1599</v>
      </c>
    </row>
    <row r="303" spans="1:4" s="7" customFormat="1" ht="13.5" customHeight="1">
      <c r="A303" s="33">
        <v>24</v>
      </c>
      <c r="B303" s="201" t="s">
        <v>486</v>
      </c>
      <c r="C303" s="25">
        <v>2015</v>
      </c>
      <c r="D303" s="35">
        <v>3198</v>
      </c>
    </row>
    <row r="304" spans="1:4" s="7" customFormat="1" ht="13.5" customHeight="1">
      <c r="A304" s="33">
        <v>25</v>
      </c>
      <c r="B304" s="201" t="s">
        <v>485</v>
      </c>
      <c r="C304" s="25">
        <v>2015</v>
      </c>
      <c r="D304" s="35">
        <v>1599</v>
      </c>
    </row>
    <row r="305" spans="1:4" s="7" customFormat="1" ht="26.25" thickBot="1">
      <c r="A305" s="38">
        <v>26</v>
      </c>
      <c r="B305" s="129" t="s">
        <v>497</v>
      </c>
      <c r="C305" s="36">
        <v>2015</v>
      </c>
      <c r="D305" s="37">
        <v>519.98</v>
      </c>
    </row>
    <row r="306" spans="1:4" s="7" customFormat="1" ht="13.5" customHeight="1" thickBot="1">
      <c r="A306" s="286"/>
      <c r="B306" s="407" t="s">
        <v>0</v>
      </c>
      <c r="C306" s="407" t="s">
        <v>2</v>
      </c>
      <c r="D306" s="74">
        <f>SUM(D280:D305)</f>
        <v>52096.840000000004</v>
      </c>
    </row>
    <row r="307" spans="1:4" s="7" customFormat="1" ht="13.5" customHeight="1" thickBot="1">
      <c r="A307" s="431" t="s">
        <v>189</v>
      </c>
      <c r="B307" s="432"/>
      <c r="C307" s="432"/>
      <c r="D307" s="433"/>
    </row>
    <row r="308" spans="1:4" s="7" customFormat="1" ht="12" customHeight="1">
      <c r="A308" s="41">
        <v>1</v>
      </c>
      <c r="B308" s="249" t="s">
        <v>309</v>
      </c>
      <c r="C308" s="43">
        <v>2012</v>
      </c>
      <c r="D308" s="44">
        <v>2632</v>
      </c>
    </row>
    <row r="309" spans="1:4" s="7" customFormat="1" ht="12" customHeight="1">
      <c r="A309" s="33">
        <v>2</v>
      </c>
      <c r="B309" s="24" t="s">
        <v>310</v>
      </c>
      <c r="C309" s="25">
        <v>2012</v>
      </c>
      <c r="D309" s="35">
        <v>2249</v>
      </c>
    </row>
    <row r="310" spans="1:4" s="7" customFormat="1" ht="12" customHeight="1">
      <c r="A310" s="33">
        <v>3</v>
      </c>
      <c r="B310" s="24" t="s">
        <v>311</v>
      </c>
      <c r="C310" s="25">
        <v>2012</v>
      </c>
      <c r="D310" s="35">
        <v>850</v>
      </c>
    </row>
    <row r="311" spans="1:4" s="7" customFormat="1" ht="12" customHeight="1">
      <c r="A311" s="33">
        <v>4</v>
      </c>
      <c r="B311" s="24" t="s">
        <v>312</v>
      </c>
      <c r="C311" s="25">
        <v>2013</v>
      </c>
      <c r="D311" s="35">
        <v>1650</v>
      </c>
    </row>
    <row r="312" spans="1:4" s="7" customFormat="1" ht="12" customHeight="1">
      <c r="A312" s="33">
        <v>5</v>
      </c>
      <c r="B312" s="24" t="s">
        <v>313</v>
      </c>
      <c r="C312" s="25">
        <v>2013</v>
      </c>
      <c r="D312" s="35">
        <v>2398.5</v>
      </c>
    </row>
    <row r="313" spans="1:4" s="7" customFormat="1" ht="12" customHeight="1">
      <c r="A313" s="33">
        <v>6</v>
      </c>
      <c r="B313" s="24" t="s">
        <v>313</v>
      </c>
      <c r="C313" s="25">
        <v>2013</v>
      </c>
      <c r="D313" s="35">
        <v>2398.5</v>
      </c>
    </row>
    <row r="314" spans="1:4" s="7" customFormat="1" ht="13.5" customHeight="1">
      <c r="A314" s="33">
        <v>7</v>
      </c>
      <c r="B314" s="24" t="s">
        <v>314</v>
      </c>
      <c r="C314" s="25">
        <v>2013</v>
      </c>
      <c r="D314" s="35">
        <v>1581.78</v>
      </c>
    </row>
    <row r="315" spans="1:4" s="7" customFormat="1" ht="13.5" customHeight="1">
      <c r="A315" s="33">
        <v>8</v>
      </c>
      <c r="B315" s="24" t="s">
        <v>314</v>
      </c>
      <c r="C315" s="25">
        <v>2013</v>
      </c>
      <c r="D315" s="35">
        <v>1581.78</v>
      </c>
    </row>
    <row r="316" spans="1:4" s="7" customFormat="1" ht="13.5" customHeight="1">
      <c r="A316" s="33">
        <v>9</v>
      </c>
      <c r="B316" s="24" t="s">
        <v>596</v>
      </c>
      <c r="C316" s="25">
        <v>2014</v>
      </c>
      <c r="D316" s="35">
        <v>1649.99</v>
      </c>
    </row>
    <row r="317" spans="1:4" s="7" customFormat="1" ht="13.5" customHeight="1">
      <c r="A317" s="33">
        <v>10</v>
      </c>
      <c r="B317" s="24" t="s">
        <v>377</v>
      </c>
      <c r="C317" s="25">
        <v>2014</v>
      </c>
      <c r="D317" s="35">
        <v>1599.99</v>
      </c>
    </row>
    <row r="318" spans="1:4" s="7" customFormat="1" ht="13.5" customHeight="1">
      <c r="A318" s="33">
        <v>11</v>
      </c>
      <c r="B318" s="24" t="s">
        <v>597</v>
      </c>
      <c r="C318" s="25">
        <v>2014</v>
      </c>
      <c r="D318" s="35">
        <v>249</v>
      </c>
    </row>
    <row r="319" spans="1:4" s="7" customFormat="1" ht="13.5" customHeight="1">
      <c r="A319" s="33">
        <v>12</v>
      </c>
      <c r="B319" s="24" t="s">
        <v>378</v>
      </c>
      <c r="C319" s="25">
        <v>2014</v>
      </c>
      <c r="D319" s="35">
        <v>1518.62</v>
      </c>
    </row>
    <row r="320" spans="1:4" s="7" customFormat="1" ht="13.5" customHeight="1">
      <c r="A320" s="33">
        <v>13</v>
      </c>
      <c r="B320" s="24" t="s">
        <v>379</v>
      </c>
      <c r="C320" s="25">
        <v>2014</v>
      </c>
      <c r="D320" s="35">
        <v>265.99</v>
      </c>
    </row>
    <row r="321" spans="1:4" s="7" customFormat="1" ht="13.5" customHeight="1">
      <c r="A321" s="33">
        <v>14</v>
      </c>
      <c r="B321" s="24" t="s">
        <v>380</v>
      </c>
      <c r="C321" s="25">
        <v>2014</v>
      </c>
      <c r="D321" s="35">
        <v>1799</v>
      </c>
    </row>
    <row r="322" spans="1:4" s="7" customFormat="1" ht="13.5" customHeight="1">
      <c r="A322" s="33">
        <v>15</v>
      </c>
      <c r="B322" s="210" t="s">
        <v>513</v>
      </c>
      <c r="C322" s="211">
        <v>2015</v>
      </c>
      <c r="D322" s="35">
        <v>260</v>
      </c>
    </row>
    <row r="323" spans="1:4" s="7" customFormat="1" ht="13.5" customHeight="1">
      <c r="A323" s="33">
        <v>16</v>
      </c>
      <c r="B323" s="210" t="s">
        <v>514</v>
      </c>
      <c r="C323" s="211">
        <v>2015</v>
      </c>
      <c r="D323" s="35">
        <v>3299</v>
      </c>
    </row>
    <row r="324" spans="1:4" s="7" customFormat="1" ht="13.5" customHeight="1">
      <c r="A324" s="33">
        <v>17</v>
      </c>
      <c r="B324" s="210" t="s">
        <v>515</v>
      </c>
      <c r="C324" s="211">
        <v>2015</v>
      </c>
      <c r="D324" s="35">
        <v>499</v>
      </c>
    </row>
    <row r="325" spans="1:4" s="7" customFormat="1" ht="13.5" customHeight="1">
      <c r="A325" s="33">
        <v>18</v>
      </c>
      <c r="B325" s="210" t="s">
        <v>516</v>
      </c>
      <c r="C325" s="211">
        <v>2015</v>
      </c>
      <c r="D325" s="35">
        <v>319.99</v>
      </c>
    </row>
    <row r="326" spans="1:4" s="7" customFormat="1" ht="13.5" customHeight="1">
      <c r="A326" s="33">
        <v>19</v>
      </c>
      <c r="B326" s="210" t="s">
        <v>517</v>
      </c>
      <c r="C326" s="211">
        <v>2015</v>
      </c>
      <c r="D326" s="35">
        <v>399</v>
      </c>
    </row>
    <row r="327" spans="1:4" s="7" customFormat="1" ht="13.5" customHeight="1">
      <c r="A327" s="33">
        <v>20</v>
      </c>
      <c r="B327" s="210" t="s">
        <v>518</v>
      </c>
      <c r="C327" s="211">
        <v>2015</v>
      </c>
      <c r="D327" s="35">
        <v>1899</v>
      </c>
    </row>
    <row r="328" spans="1:4" s="7" customFormat="1" ht="13.5" customHeight="1">
      <c r="A328" s="33">
        <v>21</v>
      </c>
      <c r="B328" s="210" t="s">
        <v>518</v>
      </c>
      <c r="C328" s="211">
        <v>2015</v>
      </c>
      <c r="D328" s="35">
        <v>1899</v>
      </c>
    </row>
    <row r="329" spans="1:4" s="7" customFormat="1" ht="13.5" customHeight="1">
      <c r="A329" s="33">
        <v>22</v>
      </c>
      <c r="B329" s="210" t="s">
        <v>518</v>
      </c>
      <c r="C329" s="211">
        <v>2015</v>
      </c>
      <c r="D329" s="35">
        <v>1899</v>
      </c>
    </row>
    <row r="330" spans="1:4" s="7" customFormat="1" ht="13.5" customHeight="1">
      <c r="A330" s="33">
        <v>23</v>
      </c>
      <c r="B330" s="210" t="s">
        <v>598</v>
      </c>
      <c r="C330" s="211">
        <v>2015</v>
      </c>
      <c r="D330" s="35">
        <v>1599</v>
      </c>
    </row>
    <row r="331" spans="1:4" s="7" customFormat="1" ht="13.5" customHeight="1">
      <c r="A331" s="33">
        <v>24</v>
      </c>
      <c r="B331" s="210" t="s">
        <v>519</v>
      </c>
      <c r="C331" s="211">
        <v>2015</v>
      </c>
      <c r="D331" s="35">
        <v>420</v>
      </c>
    </row>
    <row r="332" spans="1:4" s="7" customFormat="1" ht="13.5" customHeight="1">
      <c r="A332" s="33">
        <v>25</v>
      </c>
      <c r="B332" s="210" t="s">
        <v>520</v>
      </c>
      <c r="C332" s="211">
        <v>2015</v>
      </c>
      <c r="D332" s="35">
        <v>420</v>
      </c>
    </row>
    <row r="333" spans="1:4" s="7" customFormat="1" ht="13.5" customHeight="1">
      <c r="A333" s="33">
        <v>26</v>
      </c>
      <c r="B333" s="210" t="s">
        <v>521</v>
      </c>
      <c r="C333" s="211">
        <v>2016</v>
      </c>
      <c r="D333" s="35">
        <v>499</v>
      </c>
    </row>
    <row r="334" spans="1:4" s="7" customFormat="1" ht="13.5" customHeight="1">
      <c r="A334" s="33">
        <v>27</v>
      </c>
      <c r="B334" s="210" t="s">
        <v>522</v>
      </c>
      <c r="C334" s="211">
        <v>2016</v>
      </c>
      <c r="D334" s="35">
        <v>1499</v>
      </c>
    </row>
    <row r="335" spans="1:4" s="7" customFormat="1" ht="13.5" customHeight="1">
      <c r="A335" s="33">
        <v>28</v>
      </c>
      <c r="B335" s="210" t="s">
        <v>523</v>
      </c>
      <c r="C335" s="211">
        <v>2016</v>
      </c>
      <c r="D335" s="35">
        <v>1999</v>
      </c>
    </row>
    <row r="336" spans="1:4" s="7" customFormat="1" ht="13.5" customHeight="1">
      <c r="A336" s="33">
        <v>29</v>
      </c>
      <c r="B336" s="210" t="s">
        <v>537</v>
      </c>
      <c r="C336" s="211">
        <v>2016</v>
      </c>
      <c r="D336" s="35">
        <v>17590</v>
      </c>
    </row>
    <row r="337" spans="1:4" s="7" customFormat="1" ht="13.5" customHeight="1">
      <c r="A337" s="33">
        <v>30</v>
      </c>
      <c r="B337" s="210" t="s">
        <v>599</v>
      </c>
      <c r="C337" s="211">
        <v>2016</v>
      </c>
      <c r="D337" s="35">
        <v>1699</v>
      </c>
    </row>
    <row r="338" spans="1:4" s="7" customFormat="1" ht="13.5" customHeight="1">
      <c r="A338" s="33">
        <v>31</v>
      </c>
      <c r="B338" s="210" t="s">
        <v>170</v>
      </c>
      <c r="C338" s="211">
        <v>2016</v>
      </c>
      <c r="D338" s="35">
        <v>1549</v>
      </c>
    </row>
    <row r="339" spans="1:4" s="7" customFormat="1" ht="13.5" customHeight="1">
      <c r="A339" s="33">
        <v>32</v>
      </c>
      <c r="B339" s="210" t="s">
        <v>600</v>
      </c>
      <c r="C339" s="211">
        <v>2016</v>
      </c>
      <c r="D339" s="35">
        <v>1699</v>
      </c>
    </row>
    <row r="340" spans="1:4" s="7" customFormat="1" ht="13.5" customHeight="1" thickBot="1">
      <c r="A340" s="38">
        <v>33</v>
      </c>
      <c r="B340" s="247" t="s">
        <v>601</v>
      </c>
      <c r="C340" s="248">
        <v>2016</v>
      </c>
      <c r="D340" s="37">
        <v>1899</v>
      </c>
    </row>
    <row r="341" spans="1:4" s="7" customFormat="1" ht="13.5" thickBot="1">
      <c r="A341" s="406" t="s">
        <v>0</v>
      </c>
      <c r="B341" s="407" t="s">
        <v>2</v>
      </c>
      <c r="C341" s="40"/>
      <c r="D341" s="74">
        <f>SUM(D308:D340)</f>
        <v>63770.14000000001</v>
      </c>
    </row>
    <row r="342" spans="1:4" s="7" customFormat="1" ht="12.75" customHeight="1" thickBot="1">
      <c r="A342" s="431" t="s">
        <v>217</v>
      </c>
      <c r="B342" s="432"/>
      <c r="C342" s="432"/>
      <c r="D342" s="433"/>
    </row>
    <row r="343" spans="1:4" s="7" customFormat="1" ht="12.75" customHeight="1">
      <c r="A343" s="41">
        <v>1</v>
      </c>
      <c r="B343" s="228" t="s">
        <v>493</v>
      </c>
      <c r="C343" s="229">
        <v>2015</v>
      </c>
      <c r="D343" s="44">
        <v>289</v>
      </c>
    </row>
    <row r="344" spans="1:4" s="7" customFormat="1" ht="12.75" customHeight="1">
      <c r="A344" s="33">
        <v>2</v>
      </c>
      <c r="B344" s="212" t="s">
        <v>494</v>
      </c>
      <c r="C344" s="211">
        <v>2015</v>
      </c>
      <c r="D344" s="35">
        <v>339</v>
      </c>
    </row>
    <row r="345" spans="1:4" s="7" customFormat="1" ht="12.75" customHeight="1">
      <c r="A345" s="33">
        <v>3</v>
      </c>
      <c r="B345" s="212" t="s">
        <v>494</v>
      </c>
      <c r="C345" s="211">
        <v>2015</v>
      </c>
      <c r="D345" s="35">
        <v>339</v>
      </c>
    </row>
    <row r="346" spans="1:4" s="7" customFormat="1" ht="13.5" customHeight="1">
      <c r="A346" s="33">
        <v>4</v>
      </c>
      <c r="B346" s="34" t="s">
        <v>387</v>
      </c>
      <c r="C346" s="25">
        <v>2012</v>
      </c>
      <c r="D346" s="35">
        <v>1242.81</v>
      </c>
    </row>
    <row r="347" spans="1:4" s="7" customFormat="1" ht="13.5" customHeight="1">
      <c r="A347" s="33">
        <v>5</v>
      </c>
      <c r="B347" s="34" t="s">
        <v>313</v>
      </c>
      <c r="C347" s="25">
        <v>2013</v>
      </c>
      <c r="D347" s="35">
        <v>2398.5</v>
      </c>
    </row>
    <row r="348" spans="1:4" s="7" customFormat="1" ht="13.5" customHeight="1">
      <c r="A348" s="33">
        <v>6</v>
      </c>
      <c r="B348" s="34" t="s">
        <v>386</v>
      </c>
      <c r="C348" s="25">
        <v>2013</v>
      </c>
      <c r="D348" s="35">
        <v>1581.78</v>
      </c>
    </row>
    <row r="349" spans="1:4" s="7" customFormat="1" ht="13.5" customHeight="1">
      <c r="A349" s="33">
        <v>7</v>
      </c>
      <c r="B349" s="76" t="s">
        <v>337</v>
      </c>
      <c r="C349" s="77">
        <v>2015</v>
      </c>
      <c r="D349" s="230">
        <v>503.95</v>
      </c>
    </row>
    <row r="350" spans="1:4" s="7" customFormat="1" ht="13.5" customHeight="1">
      <c r="A350" s="33">
        <v>8</v>
      </c>
      <c r="B350" s="76" t="s">
        <v>338</v>
      </c>
      <c r="C350" s="77">
        <v>2014</v>
      </c>
      <c r="D350" s="230">
        <v>2533.8</v>
      </c>
    </row>
    <row r="351" spans="1:4" s="7" customFormat="1" ht="13.5" customHeight="1">
      <c r="A351" s="33">
        <v>9</v>
      </c>
      <c r="B351" s="76" t="s">
        <v>339</v>
      </c>
      <c r="C351" s="77">
        <v>2014</v>
      </c>
      <c r="D351" s="230">
        <v>2183.25</v>
      </c>
    </row>
    <row r="352" spans="1:4" s="7" customFormat="1" ht="13.5" customHeight="1">
      <c r="A352" s="33">
        <v>10</v>
      </c>
      <c r="B352" s="76" t="s">
        <v>340</v>
      </c>
      <c r="C352" s="77">
        <v>2014</v>
      </c>
      <c r="D352" s="230">
        <v>2201.7</v>
      </c>
    </row>
    <row r="353" spans="1:4" s="7" customFormat="1" ht="13.5" customHeight="1">
      <c r="A353" s="33">
        <v>11</v>
      </c>
      <c r="B353" s="76" t="s">
        <v>382</v>
      </c>
      <c r="C353" s="77">
        <v>2014</v>
      </c>
      <c r="D353" s="230">
        <v>169</v>
      </c>
    </row>
    <row r="354" spans="1:4" s="7" customFormat="1" ht="13.5" customHeight="1">
      <c r="A354" s="33">
        <v>12</v>
      </c>
      <c r="B354" s="76" t="s">
        <v>341</v>
      </c>
      <c r="C354" s="77">
        <v>2014</v>
      </c>
      <c r="D354" s="230">
        <v>299.99</v>
      </c>
    </row>
    <row r="355" spans="1:4" s="7" customFormat="1" ht="13.5" customHeight="1">
      <c r="A355" s="33">
        <v>13</v>
      </c>
      <c r="B355" s="76" t="s">
        <v>383</v>
      </c>
      <c r="C355" s="77">
        <v>2014</v>
      </c>
      <c r="D355" s="230">
        <v>549</v>
      </c>
    </row>
    <row r="356" spans="1:4" s="7" customFormat="1" ht="13.5" customHeight="1">
      <c r="A356" s="33">
        <v>14</v>
      </c>
      <c r="B356" s="76" t="s">
        <v>384</v>
      </c>
      <c r="C356" s="77">
        <v>2014</v>
      </c>
      <c r="D356" s="230">
        <v>1259</v>
      </c>
    </row>
    <row r="357" spans="1:4" s="7" customFormat="1" ht="12.75" customHeight="1">
      <c r="A357" s="33">
        <v>15</v>
      </c>
      <c r="B357" s="76" t="s">
        <v>385</v>
      </c>
      <c r="C357" s="77">
        <v>2014</v>
      </c>
      <c r="D357" s="230">
        <v>769</v>
      </c>
    </row>
    <row r="358" spans="1:4" s="7" customFormat="1" ht="13.5" customHeight="1">
      <c r="A358" s="33">
        <v>16</v>
      </c>
      <c r="B358" s="76" t="s">
        <v>383</v>
      </c>
      <c r="C358" s="77">
        <v>2014</v>
      </c>
      <c r="D358" s="230">
        <v>549</v>
      </c>
    </row>
    <row r="359" spans="1:4" s="7" customFormat="1" ht="14.25" customHeight="1">
      <c r="A359" s="33">
        <v>17</v>
      </c>
      <c r="B359" s="76" t="s">
        <v>342</v>
      </c>
      <c r="C359" s="77">
        <v>2014</v>
      </c>
      <c r="D359" s="230">
        <v>1104.54</v>
      </c>
    </row>
    <row r="360" spans="1:4" s="7" customFormat="1" ht="14.25" customHeight="1">
      <c r="A360" s="33">
        <v>18</v>
      </c>
      <c r="B360" s="76" t="s">
        <v>538</v>
      </c>
      <c r="C360" s="77">
        <v>2016</v>
      </c>
      <c r="D360" s="230">
        <v>1649</v>
      </c>
    </row>
    <row r="361" spans="1:4" s="7" customFormat="1" ht="14.25" customHeight="1" thickBot="1">
      <c r="A361" s="38">
        <v>19</v>
      </c>
      <c r="B361" s="231" t="s">
        <v>587</v>
      </c>
      <c r="C361" s="232">
        <v>2016</v>
      </c>
      <c r="D361" s="233">
        <v>1485</v>
      </c>
    </row>
    <row r="362" spans="1:4" s="5" customFormat="1" ht="13.5" thickBot="1">
      <c r="A362" s="39"/>
      <c r="B362" s="407" t="s">
        <v>15</v>
      </c>
      <c r="C362" s="407"/>
      <c r="D362" s="235">
        <f>SUM(D343:D361)</f>
        <v>21446.32</v>
      </c>
    </row>
    <row r="363" spans="1:4" s="5" customFormat="1" ht="13.5" customHeight="1" thickBot="1">
      <c r="A363" s="449" t="s">
        <v>576</v>
      </c>
      <c r="B363" s="450"/>
      <c r="C363" s="450"/>
      <c r="D363" s="451"/>
    </row>
    <row r="364" spans="1:4" s="7" customFormat="1" ht="12.75">
      <c r="A364" s="41">
        <v>1</v>
      </c>
      <c r="B364" s="42" t="s">
        <v>292</v>
      </c>
      <c r="C364" s="43">
        <v>2012</v>
      </c>
      <c r="D364" s="389">
        <v>1768.74</v>
      </c>
    </row>
    <row r="365" spans="1:4" s="7" customFormat="1" ht="12.75">
      <c r="A365" s="33">
        <v>2</v>
      </c>
      <c r="B365" s="34" t="s">
        <v>285</v>
      </c>
      <c r="C365" s="25">
        <v>2012</v>
      </c>
      <c r="D365" s="72">
        <v>1650</v>
      </c>
    </row>
    <row r="366" spans="1:4" s="7" customFormat="1" ht="12.75">
      <c r="A366" s="33">
        <v>3</v>
      </c>
      <c r="B366" s="34" t="s">
        <v>285</v>
      </c>
      <c r="C366" s="25">
        <v>2012</v>
      </c>
      <c r="D366" s="72">
        <v>1650</v>
      </c>
    </row>
    <row r="367" spans="1:4" s="7" customFormat="1" ht="12.75">
      <c r="A367" s="33">
        <v>4</v>
      </c>
      <c r="B367" s="34" t="s">
        <v>285</v>
      </c>
      <c r="C367" s="25">
        <v>2012</v>
      </c>
      <c r="D367" s="72">
        <v>1650</v>
      </c>
    </row>
    <row r="368" spans="1:4" s="7" customFormat="1" ht="12.75">
      <c r="A368" s="33">
        <v>5</v>
      </c>
      <c r="B368" s="34" t="s">
        <v>284</v>
      </c>
      <c r="C368" s="25">
        <v>2012</v>
      </c>
      <c r="D368" s="72">
        <v>1677</v>
      </c>
    </row>
    <row r="369" spans="1:4" s="7" customFormat="1" ht="12.75">
      <c r="A369" s="33">
        <v>6</v>
      </c>
      <c r="B369" s="34" t="s">
        <v>292</v>
      </c>
      <c r="C369" s="25">
        <v>2012</v>
      </c>
      <c r="D369" s="72">
        <v>1719.54</v>
      </c>
    </row>
    <row r="370" spans="1:4" s="7" customFormat="1" ht="12.75">
      <c r="A370" s="33">
        <v>7</v>
      </c>
      <c r="B370" s="34" t="s">
        <v>284</v>
      </c>
      <c r="C370" s="25">
        <v>2012</v>
      </c>
      <c r="D370" s="72">
        <v>1677</v>
      </c>
    </row>
    <row r="371" spans="1:4" s="7" customFormat="1" ht="12.75">
      <c r="A371" s="33">
        <v>8</v>
      </c>
      <c r="B371" s="34" t="s">
        <v>286</v>
      </c>
      <c r="C371" s="25">
        <v>2013</v>
      </c>
      <c r="D371" s="72">
        <v>1599</v>
      </c>
    </row>
    <row r="372" spans="1:4" s="7" customFormat="1" ht="12.75">
      <c r="A372" s="33">
        <v>9</v>
      </c>
      <c r="B372" s="34" t="s">
        <v>286</v>
      </c>
      <c r="C372" s="25">
        <v>2013</v>
      </c>
      <c r="D372" s="72">
        <v>1599</v>
      </c>
    </row>
    <row r="373" spans="1:4" s="7" customFormat="1" ht="12.75">
      <c r="A373" s="33">
        <v>10</v>
      </c>
      <c r="B373" s="34" t="s">
        <v>287</v>
      </c>
      <c r="C373" s="25">
        <v>2013</v>
      </c>
      <c r="D373" s="72">
        <v>1799</v>
      </c>
    </row>
    <row r="374" spans="1:4" s="7" customFormat="1" ht="12.75">
      <c r="A374" s="33">
        <v>11</v>
      </c>
      <c r="B374" s="34" t="s">
        <v>288</v>
      </c>
      <c r="C374" s="25">
        <v>2013</v>
      </c>
      <c r="D374" s="72">
        <v>1800</v>
      </c>
    </row>
    <row r="375" spans="1:4" s="7" customFormat="1" ht="12.75">
      <c r="A375" s="33">
        <v>12</v>
      </c>
      <c r="B375" s="34" t="s">
        <v>289</v>
      </c>
      <c r="C375" s="25">
        <v>2013</v>
      </c>
      <c r="D375" s="72">
        <v>1581.78</v>
      </c>
    </row>
    <row r="376" spans="1:4" s="7" customFormat="1" ht="12.75">
      <c r="A376" s="33">
        <v>13</v>
      </c>
      <c r="B376" s="34" t="s">
        <v>289</v>
      </c>
      <c r="C376" s="25">
        <v>2013</v>
      </c>
      <c r="D376" s="72">
        <v>1581.78</v>
      </c>
    </row>
    <row r="377" spans="1:4" s="7" customFormat="1" ht="12.75">
      <c r="A377" s="33">
        <v>14</v>
      </c>
      <c r="B377" s="34" t="s">
        <v>295</v>
      </c>
      <c r="C377" s="25">
        <v>2013</v>
      </c>
      <c r="D377" s="72">
        <v>2398.5</v>
      </c>
    </row>
    <row r="378" spans="1:4" s="7" customFormat="1" ht="12.75">
      <c r="A378" s="33">
        <v>15</v>
      </c>
      <c r="B378" s="34" t="s">
        <v>295</v>
      </c>
      <c r="C378" s="25">
        <v>2013</v>
      </c>
      <c r="D378" s="72">
        <v>2398.5</v>
      </c>
    </row>
    <row r="379" spans="1:4" s="7" customFormat="1" ht="12.75">
      <c r="A379" s="33">
        <v>16</v>
      </c>
      <c r="B379" s="34" t="s">
        <v>293</v>
      </c>
      <c r="C379" s="25">
        <v>2013</v>
      </c>
      <c r="D379" s="72">
        <v>1920</v>
      </c>
    </row>
    <row r="380" spans="1:4" s="7" customFormat="1" ht="12.75">
      <c r="A380" s="33">
        <v>17</v>
      </c>
      <c r="B380" s="34" t="s">
        <v>293</v>
      </c>
      <c r="C380" s="25">
        <v>2013</v>
      </c>
      <c r="D380" s="72">
        <v>1920</v>
      </c>
    </row>
    <row r="381" spans="1:4" s="7" customFormat="1" ht="12.75">
      <c r="A381" s="33">
        <v>18</v>
      </c>
      <c r="B381" s="34" t="s">
        <v>294</v>
      </c>
      <c r="C381" s="25">
        <v>2013</v>
      </c>
      <c r="D381" s="72">
        <v>1850</v>
      </c>
    </row>
    <row r="382" spans="1:4" s="7" customFormat="1" ht="12.75">
      <c r="A382" s="33">
        <v>19</v>
      </c>
      <c r="B382" s="34" t="s">
        <v>294</v>
      </c>
      <c r="C382" s="25">
        <v>2013</v>
      </c>
      <c r="D382" s="72">
        <v>1850</v>
      </c>
    </row>
    <row r="383" spans="1:4" s="7" customFormat="1" ht="12.75">
      <c r="A383" s="33">
        <v>20</v>
      </c>
      <c r="B383" s="34" t="s">
        <v>290</v>
      </c>
      <c r="C383" s="25">
        <v>2014</v>
      </c>
      <c r="D383" s="72">
        <v>2419.98</v>
      </c>
    </row>
    <row r="384" spans="1:4" s="7" customFormat="1" ht="12.75">
      <c r="A384" s="33">
        <v>21</v>
      </c>
      <c r="B384" s="34" t="s">
        <v>291</v>
      </c>
      <c r="C384" s="25">
        <v>2014</v>
      </c>
      <c r="D384" s="72">
        <v>2100</v>
      </c>
    </row>
    <row r="385" spans="1:4" s="7" customFormat="1" ht="12.75">
      <c r="A385" s="33">
        <v>22</v>
      </c>
      <c r="B385" s="34" t="s">
        <v>291</v>
      </c>
      <c r="C385" s="25">
        <v>2014</v>
      </c>
      <c r="D385" s="72">
        <v>1799.99</v>
      </c>
    </row>
    <row r="386" spans="1:4" s="7" customFormat="1" ht="12.75">
      <c r="A386" s="33">
        <v>23</v>
      </c>
      <c r="B386" s="34" t="s">
        <v>296</v>
      </c>
      <c r="C386" s="25">
        <v>2014</v>
      </c>
      <c r="D386" s="72">
        <v>2200</v>
      </c>
    </row>
    <row r="387" spans="1:4" s="7" customFormat="1" ht="12.75">
      <c r="A387" s="33">
        <v>24</v>
      </c>
      <c r="B387" s="34" t="s">
        <v>296</v>
      </c>
      <c r="C387" s="25">
        <v>2014</v>
      </c>
      <c r="D387" s="72">
        <v>2290</v>
      </c>
    </row>
    <row r="388" spans="1:4" s="7" customFormat="1" ht="12.75">
      <c r="A388" s="33">
        <v>25</v>
      </c>
      <c r="B388" s="34" t="s">
        <v>296</v>
      </c>
      <c r="C388" s="25">
        <v>2015</v>
      </c>
      <c r="D388" s="72">
        <v>1895</v>
      </c>
    </row>
    <row r="389" spans="1:4" s="7" customFormat="1" ht="12.75">
      <c r="A389" s="33">
        <v>26</v>
      </c>
      <c r="B389" s="34" t="s">
        <v>296</v>
      </c>
      <c r="C389" s="25">
        <v>2015</v>
      </c>
      <c r="D389" s="72">
        <v>1895</v>
      </c>
    </row>
    <row r="390" spans="1:4" s="7" customFormat="1" ht="12.75">
      <c r="A390" s="33">
        <v>27</v>
      </c>
      <c r="B390" s="34" t="s">
        <v>296</v>
      </c>
      <c r="C390" s="25">
        <v>2015</v>
      </c>
      <c r="D390" s="72">
        <v>1799</v>
      </c>
    </row>
    <row r="391" spans="1:4" s="7" customFormat="1" ht="12.75">
      <c r="A391" s="33">
        <v>28</v>
      </c>
      <c r="B391" s="34" t="s">
        <v>296</v>
      </c>
      <c r="C391" s="25">
        <v>2015</v>
      </c>
      <c r="D391" s="72">
        <v>1799</v>
      </c>
    </row>
    <row r="392" spans="1:4" s="7" customFormat="1" ht="12.75">
      <c r="A392" s="33">
        <v>29</v>
      </c>
      <c r="B392" s="34" t="s">
        <v>397</v>
      </c>
      <c r="C392" s="25">
        <v>2014</v>
      </c>
      <c r="D392" s="72">
        <v>699.99</v>
      </c>
    </row>
    <row r="393" spans="1:4" s="7" customFormat="1" ht="12.75">
      <c r="A393" s="33">
        <v>30</v>
      </c>
      <c r="B393" s="34" t="s">
        <v>397</v>
      </c>
      <c r="C393" s="25">
        <v>2014</v>
      </c>
      <c r="D393" s="72">
        <v>699.6</v>
      </c>
    </row>
    <row r="394" spans="1:4" s="7" customFormat="1" ht="12.75">
      <c r="A394" s="33">
        <v>31</v>
      </c>
      <c r="B394" s="34" t="s">
        <v>398</v>
      </c>
      <c r="C394" s="25">
        <v>2015</v>
      </c>
      <c r="D394" s="72">
        <v>1900</v>
      </c>
    </row>
    <row r="395" spans="1:4" s="7" customFormat="1" ht="12.75">
      <c r="A395" s="33">
        <v>32</v>
      </c>
      <c r="B395" s="34" t="s">
        <v>398</v>
      </c>
      <c r="C395" s="25">
        <v>2015</v>
      </c>
      <c r="D395" s="72">
        <v>1995</v>
      </c>
    </row>
    <row r="396" spans="1:4" s="7" customFormat="1" ht="12.75">
      <c r="A396" s="33">
        <v>33</v>
      </c>
      <c r="B396" s="34" t="s">
        <v>398</v>
      </c>
      <c r="C396" s="25">
        <v>2015</v>
      </c>
      <c r="D396" s="72">
        <v>1995</v>
      </c>
    </row>
    <row r="397" spans="1:4" s="7" customFormat="1" ht="12.75">
      <c r="A397" s="33">
        <v>34</v>
      </c>
      <c r="B397" s="34" t="s">
        <v>399</v>
      </c>
      <c r="C397" s="25">
        <v>2015</v>
      </c>
      <c r="D397" s="72">
        <v>1949</v>
      </c>
    </row>
    <row r="398" spans="1:4" s="7" customFormat="1" ht="12.75">
      <c r="A398" s="33">
        <v>35</v>
      </c>
      <c r="B398" s="34" t="s">
        <v>503</v>
      </c>
      <c r="C398" s="25">
        <v>2016</v>
      </c>
      <c r="D398" s="72">
        <v>1999</v>
      </c>
    </row>
    <row r="399" spans="1:4" s="7" customFormat="1" ht="12.75">
      <c r="A399" s="33">
        <v>36</v>
      </c>
      <c r="B399" s="34" t="s">
        <v>504</v>
      </c>
      <c r="C399" s="25">
        <v>2016</v>
      </c>
      <c r="D399" s="72">
        <v>1733</v>
      </c>
    </row>
    <row r="400" spans="1:4" s="7" customFormat="1" ht="12.75">
      <c r="A400" s="33">
        <v>37</v>
      </c>
      <c r="B400" s="34" t="s">
        <v>505</v>
      </c>
      <c r="C400" s="25">
        <v>2016</v>
      </c>
      <c r="D400" s="72">
        <v>2279.05</v>
      </c>
    </row>
    <row r="401" spans="1:4" s="7" customFormat="1" ht="14.25" customHeight="1">
      <c r="A401" s="33">
        <v>38</v>
      </c>
      <c r="B401" s="34" t="s">
        <v>285</v>
      </c>
      <c r="C401" s="25">
        <v>2016</v>
      </c>
      <c r="D401" s="72">
        <v>2074.31</v>
      </c>
    </row>
    <row r="402" spans="1:4" s="7" customFormat="1" ht="12.75">
      <c r="A402" s="33">
        <v>39</v>
      </c>
      <c r="B402" s="34" t="s">
        <v>535</v>
      </c>
      <c r="C402" s="25">
        <v>2016</v>
      </c>
      <c r="D402" s="390">
        <v>1380</v>
      </c>
    </row>
    <row r="403" spans="1:4" s="7" customFormat="1" ht="12.75">
      <c r="A403" s="33">
        <v>40</v>
      </c>
      <c r="B403" s="34" t="s">
        <v>535</v>
      </c>
      <c r="C403" s="25">
        <v>2016</v>
      </c>
      <c r="D403" s="390">
        <v>1380</v>
      </c>
    </row>
    <row r="404" spans="1:4" s="7" customFormat="1" ht="12.75">
      <c r="A404" s="33">
        <v>41</v>
      </c>
      <c r="B404" s="34" t="s">
        <v>579</v>
      </c>
      <c r="C404" s="25">
        <v>2017</v>
      </c>
      <c r="D404" s="390">
        <v>2049</v>
      </c>
    </row>
    <row r="405" spans="1:4" s="7" customFormat="1" ht="12.75">
      <c r="A405" s="33">
        <v>42</v>
      </c>
      <c r="B405" s="34" t="s">
        <v>580</v>
      </c>
      <c r="C405" s="25">
        <v>2016</v>
      </c>
      <c r="D405" s="390">
        <v>1380</v>
      </c>
    </row>
    <row r="406" spans="1:4" s="7" customFormat="1" ht="13.5" thickBot="1">
      <c r="A406" s="38">
        <v>43</v>
      </c>
      <c r="B406" s="71" t="s">
        <v>581</v>
      </c>
      <c r="C406" s="36">
        <v>2017</v>
      </c>
      <c r="D406" s="391">
        <v>1930</v>
      </c>
    </row>
    <row r="407" spans="1:6" s="7" customFormat="1" ht="13.5" thickBot="1">
      <c r="A407" s="434" t="s">
        <v>0</v>
      </c>
      <c r="B407" s="435"/>
      <c r="C407" s="88"/>
      <c r="D407" s="89">
        <f>SUM(D364:D406)</f>
        <v>77730.76</v>
      </c>
      <c r="F407" s="90"/>
    </row>
    <row r="408" spans="1:6" s="7" customFormat="1" ht="13.5" customHeight="1" thickBot="1">
      <c r="A408" s="454" t="s">
        <v>223</v>
      </c>
      <c r="B408" s="455"/>
      <c r="C408" s="455"/>
      <c r="D408" s="456"/>
      <c r="F408" s="90"/>
    </row>
    <row r="409" spans="1:6" s="7" customFormat="1" ht="12.75">
      <c r="A409" s="100">
        <v>1</v>
      </c>
      <c r="B409" s="101" t="s">
        <v>400</v>
      </c>
      <c r="C409" s="102">
        <v>2014</v>
      </c>
      <c r="D409" s="103">
        <v>1699</v>
      </c>
      <c r="F409" s="90"/>
    </row>
    <row r="410" spans="1:6" s="7" customFormat="1" ht="12.75">
      <c r="A410" s="100">
        <v>2</v>
      </c>
      <c r="B410" s="101" t="s">
        <v>319</v>
      </c>
      <c r="C410" s="102">
        <v>2012</v>
      </c>
      <c r="D410" s="103">
        <v>1499</v>
      </c>
      <c r="F410" s="90"/>
    </row>
    <row r="411" spans="1:6" s="7" customFormat="1" ht="12.75">
      <c r="A411" s="183">
        <v>3</v>
      </c>
      <c r="B411" s="184" t="s">
        <v>319</v>
      </c>
      <c r="C411" s="185">
        <v>2016</v>
      </c>
      <c r="D411" s="186">
        <v>2398</v>
      </c>
      <c r="F411" s="90"/>
    </row>
    <row r="412" spans="1:6" s="7" customFormat="1" ht="13.5" thickBot="1">
      <c r="A412" s="265">
        <v>4</v>
      </c>
      <c r="B412" s="266" t="s">
        <v>510</v>
      </c>
      <c r="C412" s="267">
        <v>2016</v>
      </c>
      <c r="D412" s="268">
        <v>1999</v>
      </c>
      <c r="F412" s="90"/>
    </row>
    <row r="413" spans="1:6" s="7" customFormat="1" ht="13.5" thickBot="1">
      <c r="A413" s="445" t="s">
        <v>0</v>
      </c>
      <c r="B413" s="446"/>
      <c r="C413" s="104"/>
      <c r="D413" s="105">
        <f>SUM(D409:D412)</f>
        <v>7595</v>
      </c>
      <c r="F413" s="90"/>
    </row>
    <row r="414" spans="1:4" s="7" customFormat="1" ht="13.5" thickBot="1">
      <c r="A414" s="431" t="s">
        <v>404</v>
      </c>
      <c r="B414" s="432"/>
      <c r="C414" s="432"/>
      <c r="D414" s="433"/>
    </row>
    <row r="415" spans="1:6" s="7" customFormat="1" ht="13.5" thickBot="1">
      <c r="A415" s="143">
        <v>1</v>
      </c>
      <c r="B415" s="144" t="s">
        <v>319</v>
      </c>
      <c r="C415" s="104">
        <v>2012</v>
      </c>
      <c r="D415" s="145">
        <v>1499</v>
      </c>
      <c r="F415" s="90"/>
    </row>
    <row r="416" spans="1:6" s="7" customFormat="1" ht="13.5" thickBot="1">
      <c r="A416" s="434" t="s">
        <v>0</v>
      </c>
      <c r="B416" s="435"/>
      <c r="C416" s="88"/>
      <c r="D416" s="89">
        <f>SUM(D415)</f>
        <v>1499</v>
      </c>
      <c r="F416" s="90"/>
    </row>
    <row r="417" spans="1:6" s="7" customFormat="1" ht="13.5" thickBot="1">
      <c r="A417" s="437" t="s">
        <v>473</v>
      </c>
      <c r="B417" s="438"/>
      <c r="C417" s="438"/>
      <c r="D417" s="439"/>
      <c r="F417" s="90"/>
    </row>
    <row r="418" spans="1:4" s="7" customFormat="1" ht="12.75">
      <c r="A418" s="33">
        <v>1</v>
      </c>
      <c r="B418" s="34" t="s">
        <v>255</v>
      </c>
      <c r="C418" s="25">
        <v>2012</v>
      </c>
      <c r="D418" s="35">
        <v>2279</v>
      </c>
    </row>
    <row r="419" spans="1:4" s="7" customFormat="1" ht="12.75">
      <c r="A419" s="33">
        <v>2</v>
      </c>
      <c r="B419" s="34" t="s">
        <v>256</v>
      </c>
      <c r="C419" s="25">
        <v>2012</v>
      </c>
      <c r="D419" s="35">
        <v>2485</v>
      </c>
    </row>
    <row r="420" spans="1:4" s="7" customFormat="1" ht="12.75">
      <c r="A420" s="33">
        <v>3</v>
      </c>
      <c r="B420" s="34" t="s">
        <v>257</v>
      </c>
      <c r="C420" s="25">
        <v>2012</v>
      </c>
      <c r="D420" s="35">
        <v>369</v>
      </c>
    </row>
    <row r="421" spans="1:4" s="7" customFormat="1" ht="12.75">
      <c r="A421" s="33">
        <v>4</v>
      </c>
      <c r="B421" s="34" t="s">
        <v>254</v>
      </c>
      <c r="C421" s="25">
        <v>2014</v>
      </c>
      <c r="D421" s="35">
        <v>319.99</v>
      </c>
    </row>
    <row r="422" spans="1:4" s="7" customFormat="1" ht="13.5" thickBot="1">
      <c r="A422" s="26">
        <v>5</v>
      </c>
      <c r="B422" s="169" t="s">
        <v>655</v>
      </c>
      <c r="C422" s="170">
        <v>2016</v>
      </c>
      <c r="D422" s="392">
        <v>499.99</v>
      </c>
    </row>
    <row r="423" spans="1:4" s="7" customFormat="1" ht="13.5" thickBot="1">
      <c r="A423" s="45"/>
      <c r="B423" s="46" t="s">
        <v>0</v>
      </c>
      <c r="C423" s="47"/>
      <c r="D423" s="150">
        <f>SUM(D418:D422)</f>
        <v>5952.98</v>
      </c>
    </row>
    <row r="424" spans="1:6" s="7" customFormat="1" ht="13.5" thickBot="1">
      <c r="A424" s="431" t="s">
        <v>474</v>
      </c>
      <c r="B424" s="432"/>
      <c r="C424" s="432"/>
      <c r="D424" s="433"/>
      <c r="F424" s="90"/>
    </row>
    <row r="425" spans="1:4" s="7" customFormat="1" ht="13.5" thickBot="1">
      <c r="A425" s="153">
        <v>1</v>
      </c>
      <c r="B425" s="167" t="s">
        <v>258</v>
      </c>
      <c r="C425" s="154">
        <v>2013</v>
      </c>
      <c r="D425" s="168">
        <v>2000</v>
      </c>
    </row>
    <row r="426" spans="1:4" s="7" customFormat="1" ht="13.5" thickBot="1">
      <c r="A426" s="45"/>
      <c r="B426" s="46" t="s">
        <v>0</v>
      </c>
      <c r="C426" s="47"/>
      <c r="D426" s="150">
        <f>SUM(D425:D425)</f>
        <v>2000</v>
      </c>
    </row>
    <row r="427" spans="1:4" s="7" customFormat="1" ht="12.75">
      <c r="A427" s="9"/>
      <c r="B427" s="9"/>
      <c r="C427" s="10"/>
      <c r="D427" s="13"/>
    </row>
    <row r="428" spans="1:4" s="18" customFormat="1" ht="17.25" customHeight="1" thickBot="1">
      <c r="A428" s="81"/>
      <c r="B428" s="81"/>
      <c r="C428" s="82"/>
      <c r="D428" s="83"/>
    </row>
    <row r="429" spans="1:4" s="7" customFormat="1" ht="13.5" thickBot="1">
      <c r="A429" s="440" t="s">
        <v>32</v>
      </c>
      <c r="B429" s="441"/>
      <c r="C429" s="441"/>
      <c r="D429" s="442"/>
    </row>
    <row r="430" spans="1:4" s="7" customFormat="1" ht="26.25" thickBot="1">
      <c r="A430" s="151" t="s">
        <v>174</v>
      </c>
      <c r="B430" s="147" t="s">
        <v>25</v>
      </c>
      <c r="C430" s="147" t="s">
        <v>26</v>
      </c>
      <c r="D430" s="152" t="s">
        <v>27</v>
      </c>
    </row>
    <row r="431" spans="1:4" s="5" customFormat="1" ht="13.5" thickBot="1">
      <c r="A431" s="431" t="s">
        <v>175</v>
      </c>
      <c r="B431" s="432"/>
      <c r="C431" s="432"/>
      <c r="D431" s="433"/>
    </row>
    <row r="432" spans="1:4" s="7" customFormat="1" ht="12.75">
      <c r="A432" s="41">
        <v>1</v>
      </c>
      <c r="B432" s="42" t="s">
        <v>120</v>
      </c>
      <c r="C432" s="43">
        <v>2010</v>
      </c>
      <c r="D432" s="329">
        <v>125149.68</v>
      </c>
    </row>
    <row r="433" spans="1:4" s="7" customFormat="1" ht="12.75">
      <c r="A433" s="33">
        <v>2</v>
      </c>
      <c r="B433" s="34" t="s">
        <v>121</v>
      </c>
      <c r="C433" s="25">
        <v>2014</v>
      </c>
      <c r="D433" s="330">
        <v>21480</v>
      </c>
    </row>
    <row r="434" spans="1:4" s="7" customFormat="1" ht="12.75">
      <c r="A434" s="33">
        <v>3</v>
      </c>
      <c r="B434" s="34" t="s">
        <v>354</v>
      </c>
      <c r="C434" s="25">
        <v>2014</v>
      </c>
      <c r="D434" s="35">
        <v>35223</v>
      </c>
    </row>
    <row r="435" spans="1:4" s="7" customFormat="1" ht="12.75">
      <c r="A435" s="33">
        <v>4</v>
      </c>
      <c r="B435" s="34" t="s">
        <v>355</v>
      </c>
      <c r="C435" s="25">
        <v>2014</v>
      </c>
      <c r="D435" s="35">
        <v>13217</v>
      </c>
    </row>
    <row r="436" spans="1:4" s="7" customFormat="1" ht="13.5" thickBot="1">
      <c r="A436" s="38">
        <v>5</v>
      </c>
      <c r="B436" s="71" t="s">
        <v>649</v>
      </c>
      <c r="C436" s="36">
        <v>2015</v>
      </c>
      <c r="D436" s="37">
        <v>3300</v>
      </c>
    </row>
    <row r="437" spans="1:4" s="7" customFormat="1" ht="13.5" thickBot="1">
      <c r="A437" s="39"/>
      <c r="B437" s="73" t="s">
        <v>0</v>
      </c>
      <c r="C437" s="40"/>
      <c r="D437" s="331">
        <f>SUM(D432:D436)</f>
        <v>198369.68</v>
      </c>
    </row>
    <row r="438" spans="1:4" s="5" customFormat="1" ht="13.5" customHeight="1" thickBot="1">
      <c r="A438" s="437" t="s">
        <v>176</v>
      </c>
      <c r="B438" s="438"/>
      <c r="C438" s="438"/>
      <c r="D438" s="439"/>
    </row>
    <row r="439" spans="1:4" s="7" customFormat="1" ht="13.5" thickBot="1">
      <c r="A439" s="39">
        <v>1</v>
      </c>
      <c r="B439" s="203" t="s">
        <v>487</v>
      </c>
      <c r="C439" s="40">
        <v>2015</v>
      </c>
      <c r="D439" s="204">
        <v>13625.94</v>
      </c>
    </row>
    <row r="440" spans="1:4" s="7" customFormat="1" ht="13.5" customHeight="1" thickBot="1">
      <c r="A440" s="39"/>
      <c r="B440" s="73" t="s">
        <v>0</v>
      </c>
      <c r="C440" s="40"/>
      <c r="D440" s="86">
        <f>SUM(D439:D439)</f>
        <v>13625.94</v>
      </c>
    </row>
    <row r="441" spans="1:4" s="7" customFormat="1" ht="13.5" customHeight="1" thickBot="1">
      <c r="A441" s="431" t="s">
        <v>177</v>
      </c>
      <c r="B441" s="432"/>
      <c r="C441" s="432"/>
      <c r="D441" s="433"/>
    </row>
    <row r="442" spans="1:4" s="7" customFormat="1" ht="13.5" customHeight="1" thickBot="1">
      <c r="A442" s="45">
        <v>1</v>
      </c>
      <c r="B442" s="205" t="s">
        <v>487</v>
      </c>
      <c r="C442" s="47">
        <v>2016</v>
      </c>
      <c r="D442" s="259">
        <v>14000</v>
      </c>
    </row>
    <row r="443" spans="1:4" s="7" customFormat="1" ht="13.5" customHeight="1" thickBot="1">
      <c r="A443" s="45"/>
      <c r="B443" s="46" t="s">
        <v>0</v>
      </c>
      <c r="C443" s="47"/>
      <c r="D443" s="48">
        <f>SUM(D442)</f>
        <v>14000</v>
      </c>
    </row>
    <row r="444" spans="1:4" s="5" customFormat="1" ht="13.5" customHeight="1" thickBot="1">
      <c r="A444" s="437" t="s">
        <v>656</v>
      </c>
      <c r="B444" s="438"/>
      <c r="C444" s="438"/>
      <c r="D444" s="439"/>
    </row>
    <row r="445" spans="1:4" s="7" customFormat="1" ht="13.5" thickBot="1">
      <c r="A445" s="26">
        <v>1</v>
      </c>
      <c r="B445" s="250" t="s">
        <v>381</v>
      </c>
      <c r="C445" s="251">
        <v>2014</v>
      </c>
      <c r="D445" s="252">
        <v>10000</v>
      </c>
    </row>
    <row r="446" spans="1:4" s="7" customFormat="1" ht="15.75" customHeight="1" thickBot="1">
      <c r="A446" s="153"/>
      <c r="B446" s="253" t="s">
        <v>0</v>
      </c>
      <c r="C446" s="154"/>
      <c r="D446" s="254">
        <f>SUM(D445:D445)</f>
        <v>10000</v>
      </c>
    </row>
    <row r="447" spans="1:4" s="7" customFormat="1" ht="15.75" customHeight="1" thickBot="1">
      <c r="A447" s="437" t="s">
        <v>657</v>
      </c>
      <c r="B447" s="438"/>
      <c r="C447" s="438"/>
      <c r="D447" s="439"/>
    </row>
    <row r="448" spans="1:4" s="7" customFormat="1" ht="15.75" customHeight="1" thickBot="1">
      <c r="A448" s="45">
        <v>1</v>
      </c>
      <c r="B448" s="205" t="s">
        <v>536</v>
      </c>
      <c r="C448" s="47">
        <v>2016</v>
      </c>
      <c r="D448" s="206">
        <v>13263.01</v>
      </c>
    </row>
    <row r="449" spans="1:4" s="7" customFormat="1" ht="15.75" customHeight="1" thickBot="1">
      <c r="A449" s="45"/>
      <c r="B449" s="46" t="s">
        <v>0</v>
      </c>
      <c r="C449" s="47"/>
      <c r="D449" s="48">
        <f>SUM(D448)</f>
        <v>13263.01</v>
      </c>
    </row>
    <row r="450" spans="1:4" s="18" customFormat="1" ht="15.75" customHeight="1">
      <c r="A450" s="158"/>
      <c r="B450" s="159"/>
      <c r="C450" s="158"/>
      <c r="D450" s="160"/>
    </row>
    <row r="451" spans="1:4" s="157" customFormat="1" ht="15.75" customHeight="1">
      <c r="A451" s="388"/>
      <c r="B451" s="388"/>
      <c r="C451" s="388"/>
      <c r="D451" s="388"/>
    </row>
    <row r="452" spans="1:4" s="157" customFormat="1" ht="15.75" customHeight="1">
      <c r="A452" s="388"/>
      <c r="B452" s="388"/>
      <c r="C452" s="388"/>
      <c r="D452" s="388"/>
    </row>
    <row r="453" spans="1:4" s="157" customFormat="1" ht="15.75" customHeight="1" thickBot="1">
      <c r="A453" s="346"/>
      <c r="B453" s="346"/>
      <c r="C453" s="346"/>
      <c r="D453" s="346"/>
    </row>
    <row r="454" spans="1:4" s="7" customFormat="1" ht="13.5" thickBot="1">
      <c r="A454" s="9"/>
      <c r="B454" s="457" t="s">
        <v>28</v>
      </c>
      <c r="C454" s="458"/>
      <c r="D454" s="349">
        <f>D111+D128+D143+D162+D175+D223+D233+D252+D243+D239</f>
        <v>498991.55000000005</v>
      </c>
    </row>
    <row r="455" spans="1:4" s="7" customFormat="1" ht="13.5" thickBot="1">
      <c r="A455" s="9"/>
      <c r="B455" s="452" t="s">
        <v>29</v>
      </c>
      <c r="C455" s="453"/>
      <c r="D455" s="350">
        <f>D263+D278+D306+D341+D362+D407+D426+D413+D423+D416</f>
        <v>300628.64999999997</v>
      </c>
    </row>
    <row r="456" spans="1:4" s="7" customFormat="1" ht="17.25" customHeight="1" thickBot="1">
      <c r="A456" s="9"/>
      <c r="B456" s="443" t="s">
        <v>30</v>
      </c>
      <c r="C456" s="444"/>
      <c r="D456" s="351">
        <f>D437+D440+D446+D449+D443</f>
        <v>249258.63</v>
      </c>
    </row>
    <row r="457" spans="1:4" s="7" customFormat="1" ht="12.75">
      <c r="A457" s="9"/>
      <c r="B457" s="9"/>
      <c r="C457" s="10"/>
      <c r="D457" s="13"/>
    </row>
    <row r="458" spans="1:4" s="18" customFormat="1" ht="12.75">
      <c r="A458" s="81"/>
      <c r="B458" s="81"/>
      <c r="C458" s="82"/>
      <c r="D458" s="83"/>
    </row>
    <row r="459" spans="1:4" s="18" customFormat="1" ht="12.75">
      <c r="A459" s="81"/>
      <c r="B459" s="81"/>
      <c r="C459" s="82"/>
      <c r="D459" s="83"/>
    </row>
    <row r="460" spans="1:4" s="18" customFormat="1" ht="12.75">
      <c r="A460" s="81"/>
      <c r="B460" s="81"/>
      <c r="C460" s="82"/>
      <c r="D460" s="83"/>
    </row>
    <row r="461" spans="1:4" s="18" customFormat="1" ht="12.75">
      <c r="A461" s="81"/>
      <c r="B461" s="81"/>
      <c r="C461" s="82"/>
      <c r="D461" s="83"/>
    </row>
    <row r="462" spans="1:4" s="18" customFormat="1" ht="12.75">
      <c r="A462" s="81"/>
      <c r="B462" s="81"/>
      <c r="C462" s="82"/>
      <c r="D462" s="83"/>
    </row>
    <row r="463" spans="1:4" s="18" customFormat="1" ht="12.75">
      <c r="A463" s="81"/>
      <c r="B463" s="81"/>
      <c r="C463" s="82"/>
      <c r="D463" s="83"/>
    </row>
    <row r="464" spans="1:4" s="18" customFormat="1" ht="12.75">
      <c r="A464" s="81"/>
      <c r="B464" s="81"/>
      <c r="C464" s="82"/>
      <c r="D464" s="83"/>
    </row>
    <row r="465" spans="1:4" s="18" customFormat="1" ht="12.75">
      <c r="A465" s="81"/>
      <c r="B465" s="81"/>
      <c r="C465" s="82"/>
      <c r="D465" s="83"/>
    </row>
    <row r="466" spans="1:4" s="18" customFormat="1" ht="12.75">
      <c r="A466" s="81"/>
      <c r="B466" s="81"/>
      <c r="C466" s="82"/>
      <c r="D466" s="83"/>
    </row>
    <row r="467" spans="1:4" s="18" customFormat="1" ht="12.75">
      <c r="A467" s="81"/>
      <c r="B467" s="81"/>
      <c r="C467" s="82"/>
      <c r="D467" s="83"/>
    </row>
    <row r="468" spans="1:4" s="18" customFormat="1" ht="12.75">
      <c r="A468" s="81"/>
      <c r="B468" s="81"/>
      <c r="C468" s="82"/>
      <c r="D468" s="83"/>
    </row>
    <row r="469" spans="1:4" s="18" customFormat="1" ht="12.75">
      <c r="A469" s="81"/>
      <c r="B469" s="81"/>
      <c r="C469" s="82"/>
      <c r="D469" s="83"/>
    </row>
    <row r="470" spans="1:4" s="18" customFormat="1" ht="14.25" customHeight="1">
      <c r="A470" s="81"/>
      <c r="B470" s="81"/>
      <c r="C470" s="82"/>
      <c r="D470" s="83"/>
    </row>
    <row r="471" spans="1:4" s="20" customFormat="1" ht="12.75">
      <c r="A471" s="81"/>
      <c r="B471" s="81"/>
      <c r="C471" s="82"/>
      <c r="D471" s="83"/>
    </row>
    <row r="472" spans="1:4" s="18" customFormat="1" ht="12.75">
      <c r="A472" s="81"/>
      <c r="B472" s="81"/>
      <c r="C472" s="82"/>
      <c r="D472" s="83"/>
    </row>
    <row r="473" spans="1:4" s="18" customFormat="1" ht="12.75">
      <c r="A473" s="81"/>
      <c r="B473" s="81"/>
      <c r="C473" s="82"/>
      <c r="D473" s="83"/>
    </row>
    <row r="474" spans="1:4" s="18" customFormat="1" ht="18" customHeight="1">
      <c r="A474" s="81"/>
      <c r="B474" s="81"/>
      <c r="C474" s="82"/>
      <c r="D474" s="83"/>
    </row>
    <row r="475" spans="1:4" s="20" customFormat="1" ht="12.75">
      <c r="A475" s="81"/>
      <c r="B475" s="81"/>
      <c r="C475" s="82"/>
      <c r="D475" s="83"/>
    </row>
    <row r="476" spans="1:4" s="18" customFormat="1" ht="12.75">
      <c r="A476" s="81"/>
      <c r="B476" s="81"/>
      <c r="C476" s="82"/>
      <c r="D476" s="83"/>
    </row>
    <row r="477" spans="1:4" s="18" customFormat="1" ht="12.75">
      <c r="A477" s="81"/>
      <c r="B477" s="81"/>
      <c r="C477" s="82"/>
      <c r="D477" s="83"/>
    </row>
    <row r="478" spans="1:4" s="20" customFormat="1" ht="12.75">
      <c r="A478" s="81"/>
      <c r="B478" s="81"/>
      <c r="C478" s="82"/>
      <c r="D478" s="83"/>
    </row>
    <row r="479" spans="1:4" s="18" customFormat="1" ht="12.75">
      <c r="A479" s="81"/>
      <c r="B479" s="81"/>
      <c r="C479" s="82"/>
      <c r="D479" s="83"/>
    </row>
    <row r="480" spans="1:4" s="18" customFormat="1" ht="12.75">
      <c r="A480" s="81"/>
      <c r="B480" s="81"/>
      <c r="C480" s="82"/>
      <c r="D480" s="83"/>
    </row>
    <row r="481" spans="1:4" s="18" customFormat="1" ht="12.75">
      <c r="A481" s="81"/>
      <c r="B481" s="81"/>
      <c r="C481" s="82"/>
      <c r="D481" s="83"/>
    </row>
    <row r="482" spans="1:4" s="18" customFormat="1" ht="12.75">
      <c r="A482" s="81"/>
      <c r="B482" s="81"/>
      <c r="C482" s="82"/>
      <c r="D482" s="83"/>
    </row>
    <row r="483" spans="1:4" s="18" customFormat="1" ht="12.75">
      <c r="A483" s="81"/>
      <c r="B483" s="81"/>
      <c r="C483" s="82"/>
      <c r="D483" s="83"/>
    </row>
    <row r="484" spans="1:4" s="18" customFormat="1" ht="12.75">
      <c r="A484" s="81"/>
      <c r="B484" s="81"/>
      <c r="C484" s="82"/>
      <c r="D484" s="83"/>
    </row>
    <row r="485" spans="1:4" s="18" customFormat="1" ht="12.75">
      <c r="A485" s="81"/>
      <c r="B485" s="81"/>
      <c r="C485" s="82"/>
      <c r="D485" s="83"/>
    </row>
    <row r="486" spans="1:4" s="18" customFormat="1" ht="12.75">
      <c r="A486" s="81"/>
      <c r="B486" s="81"/>
      <c r="C486" s="82"/>
      <c r="D486" s="83"/>
    </row>
    <row r="487" spans="1:4" s="18" customFormat="1" ht="12.75">
      <c r="A487" s="81"/>
      <c r="B487" s="81"/>
      <c r="C487" s="82"/>
      <c r="D487" s="83"/>
    </row>
    <row r="488" spans="1:4" s="18" customFormat="1" ht="12.75">
      <c r="A488" s="81"/>
      <c r="B488" s="81"/>
      <c r="C488" s="82"/>
      <c r="D488" s="83"/>
    </row>
    <row r="489" spans="1:4" s="18" customFormat="1" ht="12.75">
      <c r="A489" s="81"/>
      <c r="B489" s="81"/>
      <c r="C489" s="82"/>
      <c r="D489" s="83"/>
    </row>
    <row r="490" spans="1:4" s="20" customFormat="1" ht="12.75">
      <c r="A490" s="81"/>
      <c r="B490" s="81"/>
      <c r="C490" s="82"/>
      <c r="D490" s="83"/>
    </row>
    <row r="491" spans="1:4" s="20" customFormat="1" ht="12.75">
      <c r="A491" s="81"/>
      <c r="B491" s="81"/>
      <c r="C491" s="82"/>
      <c r="D491" s="83"/>
    </row>
    <row r="492" spans="1:4" s="20" customFormat="1" ht="12.75">
      <c r="A492" s="81"/>
      <c r="B492" s="81"/>
      <c r="C492" s="82"/>
      <c r="D492" s="83"/>
    </row>
    <row r="493" spans="1:4" s="20" customFormat="1" ht="12.75">
      <c r="A493" s="81"/>
      <c r="B493" s="81"/>
      <c r="C493" s="82"/>
      <c r="D493" s="83"/>
    </row>
    <row r="494" spans="1:4" s="20" customFormat="1" ht="12.75">
      <c r="A494" s="81"/>
      <c r="B494" s="81"/>
      <c r="C494" s="82"/>
      <c r="D494" s="83"/>
    </row>
    <row r="495" spans="1:4" s="20" customFormat="1" ht="12.75">
      <c r="A495" s="81"/>
      <c r="B495" s="81"/>
      <c r="C495" s="82"/>
      <c r="D495" s="83"/>
    </row>
    <row r="496" spans="1:4" s="20" customFormat="1" ht="12.75">
      <c r="A496" s="81"/>
      <c r="B496" s="81"/>
      <c r="C496" s="82"/>
      <c r="D496" s="83"/>
    </row>
    <row r="497" spans="1:4" s="20" customFormat="1" ht="12.75">
      <c r="A497" s="81"/>
      <c r="B497" s="81"/>
      <c r="C497" s="82"/>
      <c r="D497" s="83"/>
    </row>
    <row r="498" spans="1:4" s="20" customFormat="1" ht="12.75">
      <c r="A498" s="81"/>
      <c r="B498" s="81"/>
      <c r="C498" s="82"/>
      <c r="D498" s="83"/>
    </row>
    <row r="499" spans="1:4" s="20" customFormat="1" ht="12.75">
      <c r="A499" s="81"/>
      <c r="B499" s="81"/>
      <c r="C499" s="82"/>
      <c r="D499" s="83"/>
    </row>
    <row r="500" spans="1:4" s="20" customFormat="1" ht="12.75">
      <c r="A500" s="81"/>
      <c r="B500" s="81"/>
      <c r="C500" s="82"/>
      <c r="D500" s="83"/>
    </row>
    <row r="501" spans="1:4" s="20" customFormat="1" ht="12.75">
      <c r="A501" s="81"/>
      <c r="B501" s="81"/>
      <c r="C501" s="82"/>
      <c r="D501" s="83"/>
    </row>
    <row r="502" spans="1:4" s="20" customFormat="1" ht="14.25" customHeight="1">
      <c r="A502" s="81"/>
      <c r="B502" s="81"/>
      <c r="C502" s="82"/>
      <c r="D502" s="83"/>
    </row>
    <row r="503" spans="1:4" s="20" customFormat="1" ht="12.75">
      <c r="A503" s="81"/>
      <c r="B503" s="81"/>
      <c r="C503" s="82"/>
      <c r="D503" s="83"/>
    </row>
    <row r="504" spans="1:4" s="20" customFormat="1" ht="12.75">
      <c r="A504" s="81"/>
      <c r="B504" s="81"/>
      <c r="C504" s="82"/>
      <c r="D504" s="83"/>
    </row>
    <row r="505" spans="1:4" s="20" customFormat="1" ht="14.25" customHeight="1">
      <c r="A505" s="81"/>
      <c r="B505" s="81"/>
      <c r="C505" s="82"/>
      <c r="D505" s="83"/>
    </row>
    <row r="506" spans="1:4" s="20" customFormat="1" ht="12.75">
      <c r="A506" s="81"/>
      <c r="B506" s="81"/>
      <c r="C506" s="82"/>
      <c r="D506" s="83"/>
    </row>
    <row r="507" spans="1:4" s="18" customFormat="1" ht="12.75">
      <c r="A507" s="81"/>
      <c r="B507" s="81"/>
      <c r="C507" s="82"/>
      <c r="D507" s="83"/>
    </row>
    <row r="508" spans="1:4" s="18" customFormat="1" ht="12.75">
      <c r="A508" s="81"/>
      <c r="B508" s="81"/>
      <c r="C508" s="82"/>
      <c r="D508" s="83"/>
    </row>
    <row r="509" spans="1:4" s="18" customFormat="1" ht="12.75">
      <c r="A509" s="81"/>
      <c r="B509" s="81"/>
      <c r="C509" s="82"/>
      <c r="D509" s="83"/>
    </row>
    <row r="510" spans="1:4" s="18" customFormat="1" ht="12.75">
      <c r="A510" s="81"/>
      <c r="B510" s="81"/>
      <c r="C510" s="82"/>
      <c r="D510" s="83"/>
    </row>
    <row r="511" spans="1:4" s="18" customFormat="1" ht="12.75">
      <c r="A511" s="81"/>
      <c r="B511" s="81"/>
      <c r="C511" s="82"/>
      <c r="D511" s="83"/>
    </row>
    <row r="512" spans="1:4" s="18" customFormat="1" ht="12.75">
      <c r="A512" s="81"/>
      <c r="B512" s="81"/>
      <c r="C512" s="82"/>
      <c r="D512" s="83"/>
    </row>
    <row r="513" spans="1:4" s="18" customFormat="1" ht="12.75">
      <c r="A513" s="81"/>
      <c r="B513" s="81"/>
      <c r="C513" s="82"/>
      <c r="D513" s="83"/>
    </row>
    <row r="514" spans="1:4" s="20" customFormat="1" ht="12.75" customHeight="1">
      <c r="A514" s="81"/>
      <c r="B514" s="81"/>
      <c r="C514" s="82"/>
      <c r="D514" s="83"/>
    </row>
    <row r="515" spans="1:4" s="18" customFormat="1" ht="12.75">
      <c r="A515" s="81"/>
      <c r="B515" s="81"/>
      <c r="C515" s="82"/>
      <c r="D515" s="83"/>
    </row>
    <row r="516" spans="1:4" s="18" customFormat="1" ht="12.75">
      <c r="A516" s="81"/>
      <c r="B516" s="81"/>
      <c r="C516" s="82"/>
      <c r="D516" s="83"/>
    </row>
    <row r="517" spans="1:4" s="18" customFormat="1" ht="12.75">
      <c r="A517" s="81"/>
      <c r="B517" s="81"/>
      <c r="C517" s="82"/>
      <c r="D517" s="83"/>
    </row>
    <row r="518" spans="1:4" s="18" customFormat="1" ht="12.75">
      <c r="A518" s="81"/>
      <c r="B518" s="81"/>
      <c r="C518" s="82"/>
      <c r="D518" s="83"/>
    </row>
    <row r="519" spans="1:4" s="18" customFormat="1" ht="12.75">
      <c r="A519" s="81"/>
      <c r="B519" s="81"/>
      <c r="C519" s="82"/>
      <c r="D519" s="83"/>
    </row>
    <row r="520" spans="1:4" s="18" customFormat="1" ht="12.75">
      <c r="A520" s="81"/>
      <c r="B520" s="81"/>
      <c r="C520" s="82"/>
      <c r="D520" s="83"/>
    </row>
    <row r="521" spans="1:4" s="18" customFormat="1" ht="12.75">
      <c r="A521" s="81"/>
      <c r="B521" s="81"/>
      <c r="C521" s="82"/>
      <c r="D521" s="83"/>
    </row>
    <row r="522" spans="1:4" s="18" customFormat="1" ht="18" customHeight="1">
      <c r="A522" s="81"/>
      <c r="B522" s="81"/>
      <c r="C522" s="82"/>
      <c r="D522" s="83"/>
    </row>
    <row r="523" spans="1:4" s="20" customFormat="1" ht="12.75">
      <c r="A523" s="81"/>
      <c r="B523" s="81"/>
      <c r="C523" s="82"/>
      <c r="D523" s="83"/>
    </row>
    <row r="524" spans="1:4" s="18" customFormat="1" ht="12.75">
      <c r="A524" s="81"/>
      <c r="B524" s="81"/>
      <c r="C524" s="82"/>
      <c r="D524" s="83"/>
    </row>
    <row r="525" spans="1:4" s="18" customFormat="1" ht="12.75">
      <c r="A525" s="81"/>
      <c r="B525" s="81"/>
      <c r="C525" s="82"/>
      <c r="D525" s="83"/>
    </row>
    <row r="526" spans="1:4" s="18" customFormat="1" ht="12.75">
      <c r="A526" s="81"/>
      <c r="B526" s="81"/>
      <c r="C526" s="82"/>
      <c r="D526" s="83"/>
    </row>
    <row r="527" spans="1:4" s="20" customFormat="1" ht="12.75" customHeight="1">
      <c r="A527" s="81"/>
      <c r="B527" s="81"/>
      <c r="C527" s="82"/>
      <c r="D527" s="83"/>
    </row>
    <row r="528" spans="1:4" s="18" customFormat="1" ht="12.75">
      <c r="A528" s="81"/>
      <c r="B528" s="81"/>
      <c r="C528" s="82"/>
      <c r="D528" s="83"/>
    </row>
    <row r="529" spans="1:4" s="18" customFormat="1" ht="12.75">
      <c r="A529" s="81"/>
      <c r="B529" s="81"/>
      <c r="C529" s="82"/>
      <c r="D529" s="83"/>
    </row>
    <row r="530" spans="1:4" s="18" customFormat="1" ht="12.75">
      <c r="A530" s="81"/>
      <c r="B530" s="81"/>
      <c r="C530" s="82"/>
      <c r="D530" s="83"/>
    </row>
    <row r="531" spans="1:4" s="18" customFormat="1" ht="12.75">
      <c r="A531" s="81"/>
      <c r="B531" s="81"/>
      <c r="C531" s="82"/>
      <c r="D531" s="83"/>
    </row>
    <row r="532" spans="1:4" s="18" customFormat="1" ht="12.75">
      <c r="A532" s="81"/>
      <c r="B532" s="81"/>
      <c r="C532" s="82"/>
      <c r="D532" s="83"/>
    </row>
    <row r="533" spans="1:4" s="18" customFormat="1" ht="12.75">
      <c r="A533" s="81"/>
      <c r="B533" s="81"/>
      <c r="C533" s="82"/>
      <c r="D533" s="83"/>
    </row>
    <row r="534" spans="1:4" s="20" customFormat="1" ht="12.75">
      <c r="A534" s="81"/>
      <c r="B534" s="81"/>
      <c r="C534" s="82"/>
      <c r="D534" s="83"/>
    </row>
    <row r="535" spans="1:4" s="20" customFormat="1" ht="12.75">
      <c r="A535" s="81"/>
      <c r="B535" s="81"/>
      <c r="C535" s="82"/>
      <c r="D535" s="83"/>
    </row>
    <row r="536" spans="1:4" s="20" customFormat="1" ht="12.75">
      <c r="A536" s="81"/>
      <c r="B536" s="81"/>
      <c r="C536" s="82"/>
      <c r="D536" s="83"/>
    </row>
    <row r="537" spans="1:4" s="20" customFormat="1" ht="14.25" customHeight="1">
      <c r="A537" s="81"/>
      <c r="B537" s="81"/>
      <c r="C537" s="82"/>
      <c r="D537" s="83"/>
    </row>
    <row r="538" spans="1:4" s="20" customFormat="1" ht="12.75">
      <c r="A538" s="81"/>
      <c r="B538" s="81"/>
      <c r="C538" s="82"/>
      <c r="D538" s="83"/>
    </row>
    <row r="539" spans="1:4" s="20" customFormat="1" ht="12.75">
      <c r="A539" s="81"/>
      <c r="B539" s="81"/>
      <c r="C539" s="82"/>
      <c r="D539" s="83"/>
    </row>
    <row r="540" spans="1:4" s="20" customFormat="1" ht="12.75">
      <c r="A540" s="81"/>
      <c r="B540" s="81"/>
      <c r="C540" s="82"/>
      <c r="D540" s="83"/>
    </row>
    <row r="541" spans="1:4" s="20" customFormat="1" ht="12.75">
      <c r="A541" s="81"/>
      <c r="B541" s="81"/>
      <c r="C541" s="82"/>
      <c r="D541" s="83"/>
    </row>
    <row r="542" spans="1:4" s="20" customFormat="1" ht="12.75">
      <c r="A542" s="81"/>
      <c r="B542" s="81"/>
      <c r="C542" s="82"/>
      <c r="D542" s="83"/>
    </row>
    <row r="543" spans="1:4" s="20" customFormat="1" ht="12.75">
      <c r="A543" s="81"/>
      <c r="B543" s="81"/>
      <c r="C543" s="82"/>
      <c r="D543" s="83"/>
    </row>
    <row r="544" spans="1:4" s="20" customFormat="1" ht="12.75">
      <c r="A544" s="81"/>
      <c r="B544" s="81"/>
      <c r="C544" s="82"/>
      <c r="D544" s="83"/>
    </row>
    <row r="545" spans="1:4" s="20" customFormat="1" ht="12.75">
      <c r="A545" s="81"/>
      <c r="B545" s="81"/>
      <c r="C545" s="82"/>
      <c r="D545" s="83"/>
    </row>
    <row r="546" spans="1:4" s="20" customFormat="1" ht="12.75">
      <c r="A546" s="81"/>
      <c r="B546" s="81"/>
      <c r="C546" s="82"/>
      <c r="D546" s="83"/>
    </row>
    <row r="547" spans="1:4" s="20" customFormat="1" ht="12.75">
      <c r="A547" s="81"/>
      <c r="B547" s="81"/>
      <c r="C547" s="82"/>
      <c r="D547" s="83"/>
    </row>
    <row r="548" spans="1:4" s="20" customFormat="1" ht="12.75">
      <c r="A548" s="81"/>
      <c r="B548" s="81"/>
      <c r="C548" s="82"/>
      <c r="D548" s="83"/>
    </row>
    <row r="549" spans="1:4" s="20" customFormat="1" ht="12.75">
      <c r="A549" s="81"/>
      <c r="B549" s="81"/>
      <c r="C549" s="82"/>
      <c r="D549" s="83"/>
    </row>
    <row r="550" spans="1:4" s="20" customFormat="1" ht="12.75">
      <c r="A550" s="81"/>
      <c r="B550" s="81"/>
      <c r="C550" s="82"/>
      <c r="D550" s="83"/>
    </row>
    <row r="551" spans="1:4" s="20" customFormat="1" ht="12.75">
      <c r="A551" s="81"/>
      <c r="B551" s="81"/>
      <c r="C551" s="82"/>
      <c r="D551" s="83"/>
    </row>
    <row r="552" spans="1:4" s="20" customFormat="1" ht="12.75">
      <c r="A552" s="81"/>
      <c r="B552" s="81"/>
      <c r="C552" s="82"/>
      <c r="D552" s="83"/>
    </row>
    <row r="553" spans="1:4" s="20" customFormat="1" ht="12.75">
      <c r="A553" s="81"/>
      <c r="B553" s="81"/>
      <c r="C553" s="82"/>
      <c r="D553" s="83"/>
    </row>
    <row r="554" spans="1:4" s="20" customFormat="1" ht="12.75">
      <c r="A554" s="81"/>
      <c r="B554" s="81"/>
      <c r="C554" s="82"/>
      <c r="D554" s="83"/>
    </row>
    <row r="555" spans="1:4" s="20" customFormat="1" ht="12.75">
      <c r="A555" s="81"/>
      <c r="B555" s="81"/>
      <c r="C555" s="82"/>
      <c r="D555" s="83"/>
    </row>
    <row r="556" spans="1:4" s="20" customFormat="1" ht="12.75">
      <c r="A556" s="81"/>
      <c r="B556" s="81"/>
      <c r="C556" s="82"/>
      <c r="D556" s="83"/>
    </row>
    <row r="557" spans="1:4" s="20" customFormat="1" ht="12.75">
      <c r="A557" s="81"/>
      <c r="B557" s="81"/>
      <c r="C557" s="82"/>
      <c r="D557" s="83"/>
    </row>
    <row r="558" spans="1:4" s="20" customFormat="1" ht="12.75">
      <c r="A558" s="81"/>
      <c r="B558" s="81"/>
      <c r="C558" s="82"/>
      <c r="D558" s="83"/>
    </row>
    <row r="559" spans="1:4" s="20" customFormat="1" ht="12.75">
      <c r="A559" s="81"/>
      <c r="B559" s="81"/>
      <c r="C559" s="82"/>
      <c r="D559" s="83"/>
    </row>
    <row r="560" spans="1:4" s="20" customFormat="1" ht="12.75">
      <c r="A560" s="81"/>
      <c r="B560" s="81"/>
      <c r="C560" s="82"/>
      <c r="D560" s="83"/>
    </row>
    <row r="561" spans="1:4" s="20" customFormat="1" ht="12.75">
      <c r="A561" s="81"/>
      <c r="B561" s="81"/>
      <c r="C561" s="82"/>
      <c r="D561" s="83"/>
    </row>
    <row r="562" spans="1:4" s="20" customFormat="1" ht="12.75">
      <c r="A562" s="81"/>
      <c r="B562" s="81"/>
      <c r="C562" s="82"/>
      <c r="D562" s="83"/>
    </row>
    <row r="563" spans="1:4" s="20" customFormat="1" ht="12.75">
      <c r="A563" s="81"/>
      <c r="B563" s="81"/>
      <c r="C563" s="82"/>
      <c r="D563" s="83"/>
    </row>
    <row r="564" spans="1:4" s="20" customFormat="1" ht="12.75">
      <c r="A564" s="81"/>
      <c r="B564" s="81"/>
      <c r="C564" s="82"/>
      <c r="D564" s="83"/>
    </row>
    <row r="565" spans="1:4" s="20" customFormat="1" ht="12.75">
      <c r="A565" s="81"/>
      <c r="B565" s="81"/>
      <c r="C565" s="82"/>
      <c r="D565" s="83"/>
    </row>
    <row r="566" spans="1:4" s="20" customFormat="1" ht="12.75">
      <c r="A566" s="81"/>
      <c r="B566" s="81"/>
      <c r="C566" s="82"/>
      <c r="D566" s="83"/>
    </row>
    <row r="567" spans="1:4" s="20" customFormat="1" ht="12.75">
      <c r="A567" s="81"/>
      <c r="B567" s="81"/>
      <c r="C567" s="82"/>
      <c r="D567" s="83"/>
    </row>
    <row r="568" spans="1:4" s="20" customFormat="1" ht="12.75">
      <c r="A568" s="81"/>
      <c r="B568" s="81"/>
      <c r="C568" s="82"/>
      <c r="D568" s="83"/>
    </row>
    <row r="569" spans="1:4" s="20" customFormat="1" ht="12.75">
      <c r="A569" s="81"/>
      <c r="B569" s="81"/>
      <c r="C569" s="82"/>
      <c r="D569" s="83"/>
    </row>
    <row r="570" spans="1:4" s="18" customFormat="1" ht="12.75">
      <c r="A570" s="81"/>
      <c r="B570" s="81"/>
      <c r="C570" s="82"/>
      <c r="D570" s="83"/>
    </row>
    <row r="571" spans="1:4" s="18" customFormat="1" ht="12.75">
      <c r="A571" s="81"/>
      <c r="B571" s="81"/>
      <c r="C571" s="82"/>
      <c r="D571" s="83"/>
    </row>
    <row r="572" spans="1:4" s="18" customFormat="1" ht="12.75">
      <c r="A572" s="81"/>
      <c r="B572" s="81"/>
      <c r="C572" s="82"/>
      <c r="D572" s="83"/>
    </row>
    <row r="573" spans="1:4" s="18" customFormat="1" ht="12.75">
      <c r="A573" s="81"/>
      <c r="B573" s="81"/>
      <c r="C573" s="82"/>
      <c r="D573" s="83"/>
    </row>
    <row r="574" spans="1:4" s="18" customFormat="1" ht="12.75">
      <c r="A574" s="81"/>
      <c r="B574" s="81"/>
      <c r="C574" s="82"/>
      <c r="D574" s="83"/>
    </row>
    <row r="575" spans="1:4" s="18" customFormat="1" ht="12.75">
      <c r="A575" s="81"/>
      <c r="B575" s="81"/>
      <c r="C575" s="82"/>
      <c r="D575" s="83"/>
    </row>
    <row r="576" spans="1:4" s="18" customFormat="1" ht="12.75">
      <c r="A576" s="81"/>
      <c r="B576" s="81"/>
      <c r="C576" s="82"/>
      <c r="D576" s="83"/>
    </row>
    <row r="577" spans="1:4" s="18" customFormat="1" ht="12.75">
      <c r="A577" s="81"/>
      <c r="B577" s="81"/>
      <c r="C577" s="82"/>
      <c r="D577" s="83"/>
    </row>
    <row r="578" spans="1:4" s="18" customFormat="1" ht="12.75">
      <c r="A578" s="81"/>
      <c r="B578" s="81"/>
      <c r="C578" s="82"/>
      <c r="D578" s="83"/>
    </row>
    <row r="579" spans="1:4" s="18" customFormat="1" ht="12.75">
      <c r="A579" s="81"/>
      <c r="B579" s="81"/>
      <c r="C579" s="82"/>
      <c r="D579" s="83"/>
    </row>
    <row r="580" spans="1:4" s="18" customFormat="1" ht="12.75">
      <c r="A580" s="81"/>
      <c r="B580" s="81"/>
      <c r="C580" s="82"/>
      <c r="D580" s="83"/>
    </row>
    <row r="581" spans="1:4" s="18" customFormat="1" ht="12.75">
      <c r="A581" s="81"/>
      <c r="B581" s="81"/>
      <c r="C581" s="82"/>
      <c r="D581" s="83"/>
    </row>
    <row r="582" spans="1:4" s="18" customFormat="1" ht="12.75">
      <c r="A582" s="81"/>
      <c r="B582" s="81"/>
      <c r="C582" s="82"/>
      <c r="D582" s="83"/>
    </row>
    <row r="583" spans="1:4" s="18" customFormat="1" ht="12.75">
      <c r="A583" s="81"/>
      <c r="B583" s="81"/>
      <c r="C583" s="82"/>
      <c r="D583" s="83"/>
    </row>
    <row r="584" spans="1:4" s="18" customFormat="1" ht="12.75">
      <c r="A584" s="81"/>
      <c r="B584" s="81"/>
      <c r="C584" s="82"/>
      <c r="D584" s="83"/>
    </row>
    <row r="585" spans="1:4" s="18" customFormat="1" ht="12.75">
      <c r="A585" s="81"/>
      <c r="B585" s="81"/>
      <c r="C585" s="82"/>
      <c r="D585" s="83"/>
    </row>
    <row r="586" spans="1:4" s="18" customFormat="1" ht="12.75">
      <c r="A586" s="81"/>
      <c r="B586" s="81"/>
      <c r="C586" s="82"/>
      <c r="D586" s="83"/>
    </row>
    <row r="587" spans="1:4" s="18" customFormat="1" ht="12.75">
      <c r="A587" s="81"/>
      <c r="B587" s="81"/>
      <c r="C587" s="82"/>
      <c r="D587" s="83"/>
    </row>
    <row r="588" spans="1:4" s="18" customFormat="1" ht="12.75">
      <c r="A588" s="81"/>
      <c r="B588" s="81"/>
      <c r="C588" s="82"/>
      <c r="D588" s="83"/>
    </row>
    <row r="589" spans="1:4" s="18" customFormat="1" ht="12.75">
      <c r="A589" s="81"/>
      <c r="B589" s="81"/>
      <c r="C589" s="82"/>
      <c r="D589" s="83"/>
    </row>
    <row r="590" spans="1:4" s="18" customFormat="1" ht="12.75">
      <c r="A590" s="81"/>
      <c r="B590" s="81"/>
      <c r="C590" s="82"/>
      <c r="D590" s="83"/>
    </row>
    <row r="591" spans="1:4" s="18" customFormat="1" ht="12.75">
      <c r="A591" s="81"/>
      <c r="B591" s="81"/>
      <c r="C591" s="82"/>
      <c r="D591" s="83"/>
    </row>
    <row r="592" spans="1:4" s="18" customFormat="1" ht="12.75">
      <c r="A592" s="81"/>
      <c r="B592" s="81"/>
      <c r="C592" s="82"/>
      <c r="D592" s="83"/>
    </row>
    <row r="593" spans="1:4" s="18" customFormat="1" ht="12.75">
      <c r="A593" s="81"/>
      <c r="B593" s="81"/>
      <c r="C593" s="82"/>
      <c r="D593" s="83"/>
    </row>
    <row r="594" spans="1:4" s="18" customFormat="1" ht="12.75">
      <c r="A594" s="81"/>
      <c r="B594" s="81"/>
      <c r="C594" s="82"/>
      <c r="D594" s="83"/>
    </row>
    <row r="595" spans="1:4" s="18" customFormat="1" ht="12.75">
      <c r="A595" s="81"/>
      <c r="B595" s="81"/>
      <c r="C595" s="82"/>
      <c r="D595" s="83"/>
    </row>
    <row r="596" spans="1:4" s="18" customFormat="1" ht="12.75">
      <c r="A596" s="81"/>
      <c r="B596" s="81"/>
      <c r="C596" s="82"/>
      <c r="D596" s="83"/>
    </row>
    <row r="597" spans="1:4" s="18" customFormat="1" ht="12.75">
      <c r="A597" s="81"/>
      <c r="B597" s="81"/>
      <c r="C597" s="82"/>
      <c r="D597" s="83"/>
    </row>
    <row r="598" spans="1:4" s="18" customFormat="1" ht="18" customHeight="1">
      <c r="A598" s="81"/>
      <c r="B598" s="81"/>
      <c r="C598" s="82"/>
      <c r="D598" s="83"/>
    </row>
    <row r="599" spans="1:4" s="20" customFormat="1" ht="12.75">
      <c r="A599" s="81"/>
      <c r="B599" s="81"/>
      <c r="C599" s="82"/>
      <c r="D599" s="83"/>
    </row>
    <row r="600" spans="1:4" s="18" customFormat="1" ht="12.75">
      <c r="A600" s="81"/>
      <c r="B600" s="81"/>
      <c r="C600" s="82"/>
      <c r="D600" s="83"/>
    </row>
    <row r="601" spans="1:4" s="18" customFormat="1" ht="12.75">
      <c r="A601" s="81"/>
      <c r="B601" s="81"/>
      <c r="C601" s="82"/>
      <c r="D601" s="83"/>
    </row>
    <row r="602" spans="1:4" s="18" customFormat="1" ht="12.75">
      <c r="A602" s="81"/>
      <c r="B602" s="81"/>
      <c r="C602" s="82"/>
      <c r="D602" s="83"/>
    </row>
    <row r="603" spans="1:4" s="18" customFormat="1" ht="18" customHeight="1">
      <c r="A603" s="81"/>
      <c r="B603" s="81"/>
      <c r="C603" s="82"/>
      <c r="D603" s="83"/>
    </row>
    <row r="604" spans="1:4" s="20" customFormat="1" ht="12.75">
      <c r="A604" s="81"/>
      <c r="B604" s="81"/>
      <c r="C604" s="82"/>
      <c r="D604" s="83"/>
    </row>
    <row r="605" spans="1:4" s="20" customFormat="1" ht="14.25" customHeight="1">
      <c r="A605" s="81"/>
      <c r="B605" s="81"/>
      <c r="C605" s="82"/>
      <c r="D605" s="83"/>
    </row>
    <row r="606" spans="1:4" s="20" customFormat="1" ht="14.25" customHeight="1">
      <c r="A606" s="81"/>
      <c r="B606" s="81"/>
      <c r="C606" s="82"/>
      <c r="D606" s="83"/>
    </row>
    <row r="607" spans="1:4" s="20" customFormat="1" ht="14.25" customHeight="1">
      <c r="A607" s="81"/>
      <c r="B607" s="81"/>
      <c r="C607" s="82"/>
      <c r="D607" s="83"/>
    </row>
    <row r="608" spans="1:4" s="5" customFormat="1" ht="12.75">
      <c r="A608" s="9"/>
      <c r="B608" s="9"/>
      <c r="C608" s="10"/>
      <c r="D608" s="13"/>
    </row>
    <row r="609" spans="1:4" s="5" customFormat="1" ht="14.25" customHeight="1">
      <c r="A609" s="9"/>
      <c r="B609" s="9"/>
      <c r="C609" s="10"/>
      <c r="D609" s="13"/>
    </row>
    <row r="610" spans="1:4" s="5" customFormat="1" ht="12.75">
      <c r="A610" s="9"/>
      <c r="B610" s="9"/>
      <c r="C610" s="10"/>
      <c r="D610" s="13"/>
    </row>
    <row r="611" spans="1:4" s="5" customFormat="1" ht="14.25" customHeight="1">
      <c r="A611" s="9"/>
      <c r="B611" s="9"/>
      <c r="C611" s="10"/>
      <c r="D611" s="13"/>
    </row>
    <row r="612" spans="1:4" s="5" customFormat="1" ht="12.75">
      <c r="A612" s="9"/>
      <c r="B612" s="9"/>
      <c r="C612" s="10"/>
      <c r="D612" s="13"/>
    </row>
    <row r="613" spans="1:4" s="7" customFormat="1" ht="30" customHeight="1">
      <c r="A613" s="9"/>
      <c r="B613" s="9"/>
      <c r="C613" s="10"/>
      <c r="D613" s="13"/>
    </row>
    <row r="614" spans="1:4" s="7" customFormat="1" ht="12.75">
      <c r="A614" s="9"/>
      <c r="B614" s="9"/>
      <c r="C614" s="10"/>
      <c r="D614" s="13"/>
    </row>
    <row r="615" spans="1:4" s="7" customFormat="1" ht="12.75">
      <c r="A615" s="9"/>
      <c r="B615" s="9"/>
      <c r="C615" s="10"/>
      <c r="D615" s="13"/>
    </row>
    <row r="616" spans="1:4" s="7" customFormat="1" ht="12.75">
      <c r="A616" s="9"/>
      <c r="B616" s="9"/>
      <c r="C616" s="10"/>
      <c r="D616" s="13"/>
    </row>
    <row r="617" spans="1:4" s="7" customFormat="1" ht="12.75">
      <c r="A617" s="9"/>
      <c r="B617" s="9"/>
      <c r="C617" s="10"/>
      <c r="D617" s="13"/>
    </row>
    <row r="618" spans="1:4" s="7" customFormat="1" ht="12.75">
      <c r="A618" s="9"/>
      <c r="B618" s="9"/>
      <c r="C618" s="10"/>
      <c r="D618" s="13"/>
    </row>
    <row r="619" spans="1:4" s="7" customFormat="1" ht="12.75">
      <c r="A619" s="9"/>
      <c r="B619" s="9"/>
      <c r="C619" s="10"/>
      <c r="D619" s="13"/>
    </row>
    <row r="620" spans="1:4" s="7" customFormat="1" ht="12.75">
      <c r="A620" s="9"/>
      <c r="B620" s="9"/>
      <c r="C620" s="10"/>
      <c r="D620" s="13"/>
    </row>
    <row r="621" spans="1:4" s="7" customFormat="1" ht="12.75">
      <c r="A621" s="9"/>
      <c r="B621" s="9"/>
      <c r="C621" s="10"/>
      <c r="D621" s="13"/>
    </row>
    <row r="622" spans="1:4" s="7" customFormat="1" ht="12.75">
      <c r="A622" s="9"/>
      <c r="B622" s="9"/>
      <c r="C622" s="10"/>
      <c r="D622" s="13"/>
    </row>
    <row r="623" spans="1:4" s="7" customFormat="1" ht="12.75">
      <c r="A623" s="9"/>
      <c r="B623" s="9"/>
      <c r="C623" s="10"/>
      <c r="D623" s="13"/>
    </row>
    <row r="624" spans="1:4" s="7" customFormat="1" ht="12.75">
      <c r="A624" s="9"/>
      <c r="B624" s="9"/>
      <c r="C624" s="10"/>
      <c r="D624" s="13"/>
    </row>
    <row r="625" spans="1:4" s="7" customFormat="1" ht="12.75">
      <c r="A625" s="9"/>
      <c r="B625" s="9"/>
      <c r="C625" s="10"/>
      <c r="D625" s="13"/>
    </row>
    <row r="626" spans="1:4" s="7" customFormat="1" ht="12.75">
      <c r="A626" s="9"/>
      <c r="B626" s="9"/>
      <c r="C626" s="10"/>
      <c r="D626" s="13"/>
    </row>
    <row r="627" spans="1:4" s="7" customFormat="1" ht="12.75">
      <c r="A627" s="9"/>
      <c r="B627" s="9"/>
      <c r="C627" s="10"/>
      <c r="D627" s="13"/>
    </row>
    <row r="628" spans="1:4" s="5" customFormat="1" ht="12.75">
      <c r="A628" s="9"/>
      <c r="B628" s="9"/>
      <c r="C628" s="10"/>
      <c r="D628" s="13"/>
    </row>
    <row r="629" spans="1:4" s="5" customFormat="1" ht="12.75">
      <c r="A629" s="9"/>
      <c r="B629" s="9"/>
      <c r="C629" s="10"/>
      <c r="D629" s="13"/>
    </row>
    <row r="630" spans="1:4" s="5" customFormat="1" ht="18" customHeight="1">
      <c r="A630" s="9"/>
      <c r="B630" s="9"/>
      <c r="C630" s="10"/>
      <c r="D630" s="13"/>
    </row>
    <row r="631" spans="1:4" s="5" customFormat="1" ht="20.25" customHeight="1">
      <c r="A631" s="9"/>
      <c r="B631" s="9"/>
      <c r="C631" s="10"/>
      <c r="D631" s="13"/>
    </row>
    <row r="632" spans="1:4" s="5" customFormat="1" ht="12.75">
      <c r="A632" s="9"/>
      <c r="B632" s="9"/>
      <c r="C632" s="10"/>
      <c r="D632" s="13"/>
    </row>
    <row r="633" spans="1:4" s="5" customFormat="1" ht="12.75">
      <c r="A633" s="9"/>
      <c r="B633" s="9"/>
      <c r="C633" s="10"/>
      <c r="D633" s="13"/>
    </row>
    <row r="634" spans="1:4" s="5" customFormat="1" ht="12.75">
      <c r="A634" s="9"/>
      <c r="B634" s="9"/>
      <c r="C634" s="10"/>
      <c r="D634" s="13"/>
    </row>
    <row r="635" spans="1:4" s="5" customFormat="1" ht="12.75">
      <c r="A635" s="9"/>
      <c r="B635" s="9"/>
      <c r="C635" s="10"/>
      <c r="D635" s="13"/>
    </row>
    <row r="636" spans="1:4" s="5" customFormat="1" ht="12.75">
      <c r="A636" s="9"/>
      <c r="B636" s="9"/>
      <c r="C636" s="10"/>
      <c r="D636" s="13"/>
    </row>
    <row r="637" spans="1:4" s="5" customFormat="1" ht="12.75">
      <c r="A637" s="9"/>
      <c r="B637" s="9"/>
      <c r="C637" s="10"/>
      <c r="D637" s="13"/>
    </row>
    <row r="638" spans="1:4" s="5" customFormat="1" ht="12.75">
      <c r="A638" s="9"/>
      <c r="B638" s="9"/>
      <c r="C638" s="10"/>
      <c r="D638" s="13"/>
    </row>
    <row r="639" spans="1:4" s="5" customFormat="1" ht="12.75">
      <c r="A639" s="9"/>
      <c r="B639" s="9"/>
      <c r="C639" s="10"/>
      <c r="D639" s="13"/>
    </row>
    <row r="640" spans="1:4" s="5" customFormat="1" ht="12.75">
      <c r="A640" s="9"/>
      <c r="B640" s="9"/>
      <c r="C640" s="10"/>
      <c r="D640" s="13"/>
    </row>
    <row r="641" spans="1:4" s="5" customFormat="1" ht="12.75">
      <c r="A641" s="9"/>
      <c r="B641" s="9"/>
      <c r="C641" s="10"/>
      <c r="D641" s="13"/>
    </row>
    <row r="642" spans="1:4" s="5" customFormat="1" ht="12.75">
      <c r="A642" s="9"/>
      <c r="B642" s="9"/>
      <c r="C642" s="10"/>
      <c r="D642" s="13"/>
    </row>
    <row r="643" spans="1:4" s="5" customFormat="1" ht="12.75">
      <c r="A643" s="9"/>
      <c r="B643" s="9"/>
      <c r="C643" s="10"/>
      <c r="D643" s="13"/>
    </row>
    <row r="644" spans="1:4" s="5" customFormat="1" ht="12.75">
      <c r="A644" s="9"/>
      <c r="B644" s="9"/>
      <c r="C644" s="10"/>
      <c r="D644" s="13"/>
    </row>
    <row r="645" spans="1:4" s="5" customFormat="1" ht="12.75">
      <c r="A645" s="9"/>
      <c r="B645" s="9"/>
      <c r="C645" s="10"/>
      <c r="D645" s="13"/>
    </row>
    <row r="646" spans="1:4" s="5" customFormat="1" ht="12.75">
      <c r="A646" s="9"/>
      <c r="B646" s="9"/>
      <c r="C646" s="10"/>
      <c r="D646" s="13"/>
    </row>
    <row r="647" spans="1:4" s="5" customFormat="1" ht="12.75">
      <c r="A647" s="9"/>
      <c r="B647" s="9"/>
      <c r="C647" s="10"/>
      <c r="D647" s="13"/>
    </row>
    <row r="648" spans="1:4" s="5" customFormat="1" ht="12.75">
      <c r="A648" s="9"/>
      <c r="B648" s="9"/>
      <c r="C648" s="10"/>
      <c r="D648" s="13"/>
    </row>
    <row r="649" spans="1:4" s="5" customFormat="1" ht="12.75">
      <c r="A649" s="9"/>
      <c r="B649" s="9"/>
      <c r="C649" s="10"/>
      <c r="D649" s="13"/>
    </row>
    <row r="650" spans="1:4" s="5" customFormat="1" ht="12.75">
      <c r="A650" s="9"/>
      <c r="B650" s="9"/>
      <c r="C650" s="10"/>
      <c r="D650" s="13"/>
    </row>
    <row r="651" spans="1:4" s="5" customFormat="1" ht="12.75">
      <c r="A651" s="9"/>
      <c r="B651" s="9"/>
      <c r="C651" s="10"/>
      <c r="D651" s="13"/>
    </row>
    <row r="652" spans="1:4" s="5" customFormat="1" ht="12.75">
      <c r="A652" s="9"/>
      <c r="B652" s="9"/>
      <c r="C652" s="10"/>
      <c r="D652" s="13"/>
    </row>
    <row r="653" spans="1:4" s="5" customFormat="1" ht="12.75">
      <c r="A653" s="9"/>
      <c r="B653" s="9"/>
      <c r="C653" s="10"/>
      <c r="D653" s="13"/>
    </row>
    <row r="654" spans="1:4" s="5" customFormat="1" ht="12.75">
      <c r="A654" s="9"/>
      <c r="B654" s="9"/>
      <c r="C654" s="10"/>
      <c r="D654" s="13"/>
    </row>
    <row r="655" spans="1:4" s="5" customFormat="1" ht="12.75">
      <c r="A655" s="9"/>
      <c r="B655" s="9"/>
      <c r="C655" s="10"/>
      <c r="D655" s="13"/>
    </row>
    <row r="656" spans="1:4" s="5" customFormat="1" ht="12.75">
      <c r="A656" s="9"/>
      <c r="B656" s="9"/>
      <c r="C656" s="10"/>
      <c r="D656" s="13"/>
    </row>
    <row r="657" spans="1:4" s="5" customFormat="1" ht="12.75">
      <c r="A657" s="9"/>
      <c r="B657" s="9"/>
      <c r="C657" s="10"/>
      <c r="D657" s="13"/>
    </row>
    <row r="658" spans="1:4" s="5" customFormat="1" ht="12.75">
      <c r="A658" s="9"/>
      <c r="B658" s="9"/>
      <c r="C658" s="10"/>
      <c r="D658" s="13"/>
    </row>
    <row r="659" spans="1:4" s="5" customFormat="1" ht="12.75">
      <c r="A659" s="9"/>
      <c r="B659" s="9"/>
      <c r="C659" s="10"/>
      <c r="D659" s="13"/>
    </row>
    <row r="660" spans="1:4" s="5" customFormat="1" ht="12.75">
      <c r="A660" s="9"/>
      <c r="B660" s="9"/>
      <c r="C660" s="10"/>
      <c r="D660" s="13"/>
    </row>
    <row r="661" spans="1:4" s="5" customFormat="1" ht="12.75">
      <c r="A661" s="9"/>
      <c r="B661" s="9"/>
      <c r="C661" s="10"/>
      <c r="D661" s="13"/>
    </row>
    <row r="662" spans="1:4" s="5" customFormat="1" ht="12.75">
      <c r="A662" s="9"/>
      <c r="B662" s="9"/>
      <c r="C662" s="10"/>
      <c r="D662" s="13"/>
    </row>
    <row r="663" spans="1:4" s="5" customFormat="1" ht="12.75">
      <c r="A663" s="9"/>
      <c r="B663" s="9"/>
      <c r="C663" s="10"/>
      <c r="D663" s="13"/>
    </row>
    <row r="664" spans="1:4" s="5" customFormat="1" ht="12.75">
      <c r="A664" s="9"/>
      <c r="B664" s="9"/>
      <c r="C664" s="10"/>
      <c r="D664" s="13"/>
    </row>
    <row r="665" spans="1:4" s="5" customFormat="1" ht="12.75">
      <c r="A665" s="9"/>
      <c r="B665" s="9"/>
      <c r="C665" s="10"/>
      <c r="D665" s="13"/>
    </row>
    <row r="666" spans="1:4" s="5" customFormat="1" ht="12.75">
      <c r="A666" s="9"/>
      <c r="B666" s="9"/>
      <c r="C666" s="10"/>
      <c r="D666" s="13"/>
    </row>
    <row r="667" spans="1:4" s="5" customFormat="1" ht="12.75">
      <c r="A667" s="9"/>
      <c r="B667" s="9"/>
      <c r="C667" s="10"/>
      <c r="D667" s="13"/>
    </row>
    <row r="668" spans="1:4" s="5" customFormat="1" ht="12.75">
      <c r="A668" s="9"/>
      <c r="B668" s="9"/>
      <c r="C668" s="10"/>
      <c r="D668" s="13"/>
    </row>
    <row r="669" spans="1:4" s="5" customFormat="1" ht="12.75">
      <c r="A669" s="9"/>
      <c r="B669" s="9"/>
      <c r="C669" s="10"/>
      <c r="D669" s="13"/>
    </row>
    <row r="670" spans="1:4" s="5" customFormat="1" ht="12.75">
      <c r="A670" s="9"/>
      <c r="B670" s="9"/>
      <c r="C670" s="10"/>
      <c r="D670" s="13"/>
    </row>
    <row r="671" spans="1:4" s="5" customFormat="1" ht="12.75">
      <c r="A671" s="9"/>
      <c r="B671" s="9"/>
      <c r="C671" s="10"/>
      <c r="D671" s="13"/>
    </row>
    <row r="672" spans="1:4" s="5" customFormat="1" ht="12.75">
      <c r="A672" s="9"/>
      <c r="B672" s="9"/>
      <c r="C672" s="10"/>
      <c r="D672" s="13"/>
    </row>
    <row r="673" spans="1:4" s="5" customFormat="1" ht="12.75">
      <c r="A673" s="9"/>
      <c r="B673" s="9"/>
      <c r="C673" s="10"/>
      <c r="D673" s="13"/>
    </row>
    <row r="674" spans="1:4" s="5" customFormat="1" ht="12.75">
      <c r="A674" s="9"/>
      <c r="B674" s="9"/>
      <c r="C674" s="10"/>
      <c r="D674" s="13"/>
    </row>
    <row r="675" spans="1:4" s="5" customFormat="1" ht="12.75">
      <c r="A675" s="9"/>
      <c r="B675" s="9"/>
      <c r="C675" s="10"/>
      <c r="D675" s="13"/>
    </row>
    <row r="676" spans="1:4" s="5" customFormat="1" ht="12.75">
      <c r="A676" s="9"/>
      <c r="B676" s="9"/>
      <c r="C676" s="10"/>
      <c r="D676" s="13"/>
    </row>
    <row r="677" spans="1:4" s="5" customFormat="1" ht="12.75">
      <c r="A677" s="9"/>
      <c r="B677" s="9"/>
      <c r="C677" s="10"/>
      <c r="D677" s="13"/>
    </row>
    <row r="678" spans="1:4" s="5" customFormat="1" ht="12.75">
      <c r="A678" s="9"/>
      <c r="B678" s="9"/>
      <c r="C678" s="10"/>
      <c r="D678" s="13"/>
    </row>
    <row r="679" spans="1:4" s="5" customFormat="1" ht="12.75">
      <c r="A679" s="9"/>
      <c r="B679" s="9"/>
      <c r="C679" s="10"/>
      <c r="D679" s="13"/>
    </row>
    <row r="680" spans="1:4" s="5" customFormat="1" ht="12.75">
      <c r="A680" s="9"/>
      <c r="B680" s="9"/>
      <c r="C680" s="10"/>
      <c r="D680" s="13"/>
    </row>
    <row r="681" spans="1:4" s="5" customFormat="1" ht="12.75">
      <c r="A681" s="9"/>
      <c r="B681" s="9"/>
      <c r="C681" s="10"/>
      <c r="D681" s="13"/>
    </row>
    <row r="682" spans="1:4" s="5" customFormat="1" ht="12.75">
      <c r="A682" s="9"/>
      <c r="B682" s="9"/>
      <c r="C682" s="10"/>
      <c r="D682" s="13"/>
    </row>
    <row r="683" spans="1:4" s="5" customFormat="1" ht="12.75">
      <c r="A683" s="9"/>
      <c r="B683" s="9"/>
      <c r="C683" s="10"/>
      <c r="D683" s="13"/>
    </row>
    <row r="684" spans="1:4" s="5" customFormat="1" ht="12.75">
      <c r="A684" s="9"/>
      <c r="B684" s="9"/>
      <c r="C684" s="10"/>
      <c r="D684" s="13"/>
    </row>
    <row r="685" spans="1:4" s="5" customFormat="1" ht="12.75">
      <c r="A685" s="9"/>
      <c r="B685" s="9"/>
      <c r="C685" s="10"/>
      <c r="D685" s="13"/>
    </row>
    <row r="686" spans="1:4" s="5" customFormat="1" ht="12.75">
      <c r="A686" s="9"/>
      <c r="B686" s="9"/>
      <c r="C686" s="10"/>
      <c r="D686" s="13"/>
    </row>
    <row r="687" spans="1:4" s="5" customFormat="1" ht="12.75">
      <c r="A687" s="9"/>
      <c r="B687" s="9"/>
      <c r="C687" s="10"/>
      <c r="D687" s="13"/>
    </row>
    <row r="688" spans="1:4" s="5" customFormat="1" ht="12.75">
      <c r="A688" s="9"/>
      <c r="B688" s="9"/>
      <c r="C688" s="10"/>
      <c r="D688" s="13"/>
    </row>
    <row r="689" spans="1:4" s="5" customFormat="1" ht="12.75">
      <c r="A689" s="9"/>
      <c r="B689" s="9"/>
      <c r="C689" s="10"/>
      <c r="D689" s="13"/>
    </row>
    <row r="690" spans="1:4" s="5" customFormat="1" ht="12.75">
      <c r="A690" s="9"/>
      <c r="B690" s="9"/>
      <c r="C690" s="10"/>
      <c r="D690" s="13"/>
    </row>
    <row r="691" spans="1:4" s="5" customFormat="1" ht="12.75">
      <c r="A691" s="9"/>
      <c r="B691" s="9"/>
      <c r="C691" s="10"/>
      <c r="D691" s="13"/>
    </row>
    <row r="692" spans="1:4" s="5" customFormat="1" ht="12.75">
      <c r="A692" s="9"/>
      <c r="B692" s="9"/>
      <c r="C692" s="10"/>
      <c r="D692" s="13"/>
    </row>
    <row r="693" spans="1:4" s="5" customFormat="1" ht="12.75">
      <c r="A693" s="9"/>
      <c r="B693" s="9"/>
      <c r="C693" s="10"/>
      <c r="D693" s="13"/>
    </row>
    <row r="694" spans="1:4" s="5" customFormat="1" ht="12.75">
      <c r="A694" s="9"/>
      <c r="B694" s="9"/>
      <c r="C694" s="10"/>
      <c r="D694" s="13"/>
    </row>
    <row r="695" spans="1:4" s="5" customFormat="1" ht="12.75">
      <c r="A695" s="9"/>
      <c r="B695" s="9"/>
      <c r="C695" s="10"/>
      <c r="D695" s="13"/>
    </row>
    <row r="696" spans="1:4" s="5" customFormat="1" ht="12.75">
      <c r="A696" s="9"/>
      <c r="B696" s="9"/>
      <c r="C696" s="10"/>
      <c r="D696" s="13"/>
    </row>
    <row r="697" spans="1:4" s="5" customFormat="1" ht="12.75">
      <c r="A697" s="9"/>
      <c r="B697" s="9"/>
      <c r="C697" s="10"/>
      <c r="D697" s="13"/>
    </row>
    <row r="698" spans="1:4" ht="12.75">
      <c r="A698" s="9"/>
      <c r="C698" s="10"/>
      <c r="D698" s="13"/>
    </row>
    <row r="699" spans="1:4" ht="12.75">
      <c r="A699" s="9"/>
      <c r="C699" s="10"/>
      <c r="D699" s="13"/>
    </row>
    <row r="700" spans="1:4" ht="12.75">
      <c r="A700" s="9"/>
      <c r="C700" s="10"/>
      <c r="D700" s="13"/>
    </row>
    <row r="701" spans="1:4" ht="12.75">
      <c r="A701" s="9"/>
      <c r="C701" s="10"/>
      <c r="D701" s="13"/>
    </row>
    <row r="702" spans="1:4" ht="12.75">
      <c r="A702" s="9"/>
      <c r="C702" s="10"/>
      <c r="D702" s="13"/>
    </row>
    <row r="703" spans="1:4" ht="12.75">
      <c r="A703" s="9"/>
      <c r="C703" s="10"/>
      <c r="D703" s="13"/>
    </row>
    <row r="704" spans="1:4" ht="12.75">
      <c r="A704" s="9"/>
      <c r="C704" s="10"/>
      <c r="D704" s="13"/>
    </row>
    <row r="705" spans="1:4" ht="12.75">
      <c r="A705" s="9"/>
      <c r="C705" s="10"/>
      <c r="D705" s="13"/>
    </row>
    <row r="706" spans="1:4" ht="12.75">
      <c r="A706" s="9"/>
      <c r="C706" s="10"/>
      <c r="D706" s="13"/>
    </row>
    <row r="707" spans="1:4" ht="12.75">
      <c r="A707" s="9"/>
      <c r="C707" s="10"/>
      <c r="D707" s="13"/>
    </row>
    <row r="708" spans="1:4" ht="12.75">
      <c r="A708" s="9"/>
      <c r="C708" s="10"/>
      <c r="D708" s="13"/>
    </row>
    <row r="709" spans="1:4" ht="12.75">
      <c r="A709" s="9"/>
      <c r="C709" s="10"/>
      <c r="D709" s="13"/>
    </row>
    <row r="710" spans="1:4" ht="12.75">
      <c r="A710" s="9"/>
      <c r="C710" s="10"/>
      <c r="D710" s="13"/>
    </row>
    <row r="711" spans="1:4" ht="12.75">
      <c r="A711" s="9"/>
      <c r="C711" s="10"/>
      <c r="D711" s="13"/>
    </row>
    <row r="712" spans="1:4" ht="12.75">
      <c r="A712" s="9"/>
      <c r="C712" s="10"/>
      <c r="D712" s="13"/>
    </row>
    <row r="713" spans="1:4" ht="12.75">
      <c r="A713" s="9"/>
      <c r="C713" s="10"/>
      <c r="D713" s="13"/>
    </row>
    <row r="714" spans="1:4" ht="12.75">
      <c r="A714" s="9"/>
      <c r="C714" s="10"/>
      <c r="D714" s="13"/>
    </row>
    <row r="715" spans="1:4" ht="12.75">
      <c r="A715" s="9"/>
      <c r="C715" s="10"/>
      <c r="D715" s="13"/>
    </row>
    <row r="716" spans="1:4" ht="12.75">
      <c r="A716" s="9"/>
      <c r="C716" s="10"/>
      <c r="D716" s="13"/>
    </row>
    <row r="717" spans="1:4" ht="12.75">
      <c r="A717" s="9"/>
      <c r="C717" s="10"/>
      <c r="D717" s="13"/>
    </row>
    <row r="718" spans="1:4" ht="12.75">
      <c r="A718" s="9"/>
      <c r="C718" s="10"/>
      <c r="D718" s="13"/>
    </row>
    <row r="719" spans="1:4" ht="12.75">
      <c r="A719" s="9"/>
      <c r="C719" s="10"/>
      <c r="D719" s="13"/>
    </row>
    <row r="720" spans="1:4" ht="12.75">
      <c r="A720" s="9"/>
      <c r="C720" s="10"/>
      <c r="D720" s="13"/>
    </row>
    <row r="721" spans="1:4" ht="12.75">
      <c r="A721" s="9"/>
      <c r="C721" s="10"/>
      <c r="D721" s="13"/>
    </row>
    <row r="722" spans="1:4" ht="12.75">
      <c r="A722" s="9"/>
      <c r="C722" s="10"/>
      <c r="D722" s="13"/>
    </row>
    <row r="723" spans="1:4" ht="12.75">
      <c r="A723" s="9"/>
      <c r="C723" s="10"/>
      <c r="D723" s="13"/>
    </row>
    <row r="724" spans="1:4" ht="12.75">
      <c r="A724" s="9"/>
      <c r="C724" s="10"/>
      <c r="D724" s="13"/>
    </row>
    <row r="725" spans="1:4" ht="12.75">
      <c r="A725" s="9"/>
      <c r="C725" s="10"/>
      <c r="D725" s="13"/>
    </row>
    <row r="726" spans="1:4" ht="12.75">
      <c r="A726" s="9"/>
      <c r="C726" s="10"/>
      <c r="D726" s="13"/>
    </row>
    <row r="727" spans="1:4" ht="12.75">
      <c r="A727" s="9"/>
      <c r="C727" s="10"/>
      <c r="D727" s="13"/>
    </row>
    <row r="728" spans="1:4" ht="12.75">
      <c r="A728" s="9"/>
      <c r="C728" s="10"/>
      <c r="D728" s="13"/>
    </row>
    <row r="729" spans="1:4" ht="12.75">
      <c r="A729" s="9"/>
      <c r="C729" s="10"/>
      <c r="D729" s="13"/>
    </row>
    <row r="730" spans="1:4" ht="12.75">
      <c r="A730" s="9"/>
      <c r="C730" s="10"/>
      <c r="D730" s="13"/>
    </row>
    <row r="731" spans="1:4" ht="12.75">
      <c r="A731" s="9"/>
      <c r="C731" s="10"/>
      <c r="D731" s="13"/>
    </row>
    <row r="732" spans="1:4" ht="12.75">
      <c r="A732" s="9"/>
      <c r="C732" s="10"/>
      <c r="D732" s="13"/>
    </row>
    <row r="733" spans="1:4" ht="12.75">
      <c r="A733" s="9"/>
      <c r="C733" s="10"/>
      <c r="D733" s="13"/>
    </row>
    <row r="734" spans="1:4" ht="12.75">
      <c r="A734" s="9"/>
      <c r="C734" s="10"/>
      <c r="D734" s="13"/>
    </row>
    <row r="735" spans="1:4" ht="12.75">
      <c r="A735" s="9"/>
      <c r="C735" s="10"/>
      <c r="D735" s="13"/>
    </row>
    <row r="736" spans="1:4" ht="12.75">
      <c r="A736" s="9"/>
      <c r="C736" s="10"/>
      <c r="D736" s="13"/>
    </row>
    <row r="737" spans="1:4" ht="12.75">
      <c r="A737" s="9"/>
      <c r="C737" s="10"/>
      <c r="D737" s="13"/>
    </row>
    <row r="738" spans="1:4" ht="12.75">
      <c r="A738" s="9"/>
      <c r="C738" s="10"/>
      <c r="D738" s="13"/>
    </row>
    <row r="739" spans="1:4" ht="12.75">
      <c r="A739" s="9"/>
      <c r="C739" s="10"/>
      <c r="D739" s="13"/>
    </row>
    <row r="740" spans="1:4" ht="12.75">
      <c r="A740" s="9"/>
      <c r="C740" s="10"/>
      <c r="D740" s="13"/>
    </row>
    <row r="741" spans="1:4" ht="12.75">
      <c r="A741" s="9"/>
      <c r="C741" s="10"/>
      <c r="D741" s="13"/>
    </row>
    <row r="742" spans="1:4" ht="12.75">
      <c r="A742" s="9"/>
      <c r="C742" s="10"/>
      <c r="D742" s="13"/>
    </row>
    <row r="743" spans="1:4" ht="12.75">
      <c r="A743" s="9"/>
      <c r="C743" s="10"/>
      <c r="D743" s="13"/>
    </row>
    <row r="744" spans="1:4" ht="12.75">
      <c r="A744" s="9"/>
      <c r="C744" s="10"/>
      <c r="D744" s="13"/>
    </row>
    <row r="745" spans="1:4" ht="12.75">
      <c r="A745" s="9"/>
      <c r="C745" s="10"/>
      <c r="D745" s="13"/>
    </row>
    <row r="746" spans="1:4" ht="12.75">
      <c r="A746" s="9"/>
      <c r="C746" s="10"/>
      <c r="D746" s="13"/>
    </row>
    <row r="747" spans="1:4" ht="12.75">
      <c r="A747" s="9"/>
      <c r="C747" s="10"/>
      <c r="D747" s="13"/>
    </row>
    <row r="748" spans="1:4" ht="12.75">
      <c r="A748" s="9"/>
      <c r="C748" s="10"/>
      <c r="D748" s="13"/>
    </row>
    <row r="749" spans="1:4" ht="12.75">
      <c r="A749" s="9"/>
      <c r="C749" s="10"/>
      <c r="D749" s="13"/>
    </row>
    <row r="750" spans="1:4" ht="12.75">
      <c r="A750" s="9"/>
      <c r="C750" s="10"/>
      <c r="D750" s="13"/>
    </row>
    <row r="751" spans="1:4" ht="12.75">
      <c r="A751" s="9"/>
      <c r="C751" s="10"/>
      <c r="D751" s="13"/>
    </row>
    <row r="752" spans="1:4" ht="12.75">
      <c r="A752" s="9"/>
      <c r="C752" s="10"/>
      <c r="D752" s="13"/>
    </row>
    <row r="753" spans="1:4" ht="12.75">
      <c r="A753" s="9"/>
      <c r="C753" s="10"/>
      <c r="D753" s="13"/>
    </row>
    <row r="754" spans="1:4" ht="12.75">
      <c r="A754" s="9"/>
      <c r="C754" s="10"/>
      <c r="D754" s="13"/>
    </row>
    <row r="755" spans="1:4" ht="12.75">
      <c r="A755" s="9"/>
      <c r="C755" s="10"/>
      <c r="D755" s="13"/>
    </row>
    <row r="756" spans="1:4" ht="12.75">
      <c r="A756" s="9"/>
      <c r="C756" s="10"/>
      <c r="D756" s="13"/>
    </row>
    <row r="757" spans="1:4" ht="12.75">
      <c r="A757" s="9"/>
      <c r="C757" s="10"/>
      <c r="D757" s="13"/>
    </row>
    <row r="758" spans="1:4" ht="12.75">
      <c r="A758" s="9"/>
      <c r="C758" s="10"/>
      <c r="D758" s="13"/>
    </row>
    <row r="759" spans="1:4" ht="12.75">
      <c r="A759" s="9"/>
      <c r="C759" s="10"/>
      <c r="D759" s="13"/>
    </row>
    <row r="760" spans="1:4" ht="12.75">
      <c r="A760" s="9"/>
      <c r="C760" s="10"/>
      <c r="D760" s="13"/>
    </row>
    <row r="761" spans="1:4" ht="12.75">
      <c r="A761" s="9"/>
      <c r="C761" s="10"/>
      <c r="D761" s="13"/>
    </row>
    <row r="762" spans="1:4" ht="12.75">
      <c r="A762" s="9"/>
      <c r="C762" s="10"/>
      <c r="D762" s="13"/>
    </row>
    <row r="763" spans="1:4" ht="12.75">
      <c r="A763" s="9"/>
      <c r="C763" s="10"/>
      <c r="D763" s="13"/>
    </row>
    <row r="764" spans="1:4" ht="12.75">
      <c r="A764" s="9"/>
      <c r="C764" s="10"/>
      <c r="D764" s="13"/>
    </row>
    <row r="765" spans="1:4" ht="12.75">
      <c r="A765" s="9"/>
      <c r="C765" s="10"/>
      <c r="D765" s="13"/>
    </row>
    <row r="766" spans="1:4" ht="12.75">
      <c r="A766" s="9"/>
      <c r="C766" s="10"/>
      <c r="D766" s="13"/>
    </row>
    <row r="767" spans="1:4" ht="12.75">
      <c r="A767" s="9"/>
      <c r="C767" s="10"/>
      <c r="D767" s="13"/>
    </row>
    <row r="768" spans="1:4" ht="12.75">
      <c r="A768" s="9"/>
      <c r="C768" s="10"/>
      <c r="D768" s="13"/>
    </row>
    <row r="769" spans="1:4" ht="12.75">
      <c r="A769" s="9"/>
      <c r="C769" s="10"/>
      <c r="D769" s="13"/>
    </row>
    <row r="770" spans="1:4" ht="12.75">
      <c r="A770" s="9"/>
      <c r="C770" s="10"/>
      <c r="D770" s="13"/>
    </row>
    <row r="771" spans="1:4" ht="12.75">
      <c r="A771" s="9"/>
      <c r="C771" s="10"/>
      <c r="D771" s="13"/>
    </row>
    <row r="772" spans="1:4" ht="12.75">
      <c r="A772" s="9"/>
      <c r="C772" s="10"/>
      <c r="D772" s="13"/>
    </row>
    <row r="773" spans="1:4" ht="12.75">
      <c r="A773" s="9"/>
      <c r="C773" s="10"/>
      <c r="D773" s="13"/>
    </row>
    <row r="774" spans="1:4" ht="12.75">
      <c r="A774" s="9"/>
      <c r="C774" s="10"/>
      <c r="D774" s="13"/>
    </row>
    <row r="775" spans="1:4" ht="12.75">
      <c r="A775" s="9"/>
      <c r="C775" s="10"/>
      <c r="D775" s="13"/>
    </row>
    <row r="776" spans="1:4" ht="12.75">
      <c r="A776" s="9"/>
      <c r="C776" s="10"/>
      <c r="D776" s="13"/>
    </row>
    <row r="777" spans="1:4" ht="12.75">
      <c r="A777" s="9"/>
      <c r="C777" s="10"/>
      <c r="D777" s="13"/>
    </row>
    <row r="778" spans="1:4" ht="12.75">
      <c r="A778" s="9"/>
      <c r="C778" s="10"/>
      <c r="D778" s="13"/>
    </row>
    <row r="779" spans="1:4" ht="12.75">
      <c r="A779" s="9"/>
      <c r="C779" s="10"/>
      <c r="D779" s="13"/>
    </row>
    <row r="780" spans="1:4" ht="12.75">
      <c r="A780" s="9"/>
      <c r="C780" s="10"/>
      <c r="D780" s="13"/>
    </row>
    <row r="781" spans="1:4" ht="12.75">
      <c r="A781" s="9"/>
      <c r="C781" s="10"/>
      <c r="D781" s="13"/>
    </row>
    <row r="782" spans="1:4" ht="12.75">
      <c r="A782" s="9"/>
      <c r="C782" s="10"/>
      <c r="D782" s="13"/>
    </row>
    <row r="783" spans="1:4" ht="12.75">
      <c r="A783" s="9"/>
      <c r="C783" s="10"/>
      <c r="D783" s="13"/>
    </row>
    <row r="784" spans="1:4" ht="12.75">
      <c r="A784" s="9"/>
      <c r="C784" s="10"/>
      <c r="D784" s="13"/>
    </row>
    <row r="785" spans="1:4" ht="12.75">
      <c r="A785" s="9"/>
      <c r="C785" s="10"/>
      <c r="D785" s="13"/>
    </row>
    <row r="786" spans="1:4" ht="12.75">
      <c r="A786" s="9"/>
      <c r="C786" s="10"/>
      <c r="D786" s="13"/>
    </row>
    <row r="787" spans="1:4" ht="12.75">
      <c r="A787" s="9"/>
      <c r="C787" s="10"/>
      <c r="D787" s="13"/>
    </row>
    <row r="788" spans="1:4" ht="12.75">
      <c r="A788" s="9"/>
      <c r="C788" s="10"/>
      <c r="D788" s="13"/>
    </row>
    <row r="789" spans="1:4" ht="12.75">
      <c r="A789" s="9"/>
      <c r="C789" s="10"/>
      <c r="D789" s="13"/>
    </row>
    <row r="790" spans="1:4" ht="12.75">
      <c r="A790" s="9"/>
      <c r="C790" s="10"/>
      <c r="D790" s="13"/>
    </row>
    <row r="791" spans="1:4" ht="12.75">
      <c r="A791" s="9"/>
      <c r="C791" s="10"/>
      <c r="D791" s="13"/>
    </row>
    <row r="792" spans="1:4" ht="12.75">
      <c r="A792" s="9"/>
      <c r="C792" s="10"/>
      <c r="D792" s="13"/>
    </row>
    <row r="793" spans="1:4" ht="12.75">
      <c r="A793" s="9"/>
      <c r="C793" s="10"/>
      <c r="D793" s="13"/>
    </row>
    <row r="794" spans="1:4" ht="12.75">
      <c r="A794" s="9"/>
      <c r="C794" s="10"/>
      <c r="D794" s="13"/>
    </row>
    <row r="795" spans="1:4" ht="12.75">
      <c r="A795" s="9"/>
      <c r="C795" s="10"/>
      <c r="D795" s="13"/>
    </row>
    <row r="796" spans="1:4" ht="12.75">
      <c r="A796" s="9"/>
      <c r="C796" s="10"/>
      <c r="D796" s="13"/>
    </row>
    <row r="797" spans="1:4" ht="12.75">
      <c r="A797" s="9"/>
      <c r="C797" s="10"/>
      <c r="D797" s="13"/>
    </row>
    <row r="798" spans="1:4" ht="12.75">
      <c r="A798" s="9"/>
      <c r="C798" s="10"/>
      <c r="D798" s="13"/>
    </row>
    <row r="799" spans="1:4" ht="12.75">
      <c r="A799" s="9"/>
      <c r="C799" s="10"/>
      <c r="D799" s="13"/>
    </row>
    <row r="800" spans="1:4" ht="12.75">
      <c r="A800" s="9"/>
      <c r="C800" s="10"/>
      <c r="D800" s="13"/>
    </row>
    <row r="801" spans="1:4" ht="12.75">
      <c r="A801" s="9"/>
      <c r="C801" s="10"/>
      <c r="D801" s="13"/>
    </row>
    <row r="802" spans="1:4" ht="12.75">
      <c r="A802" s="9"/>
      <c r="C802" s="10"/>
      <c r="D802" s="13"/>
    </row>
    <row r="803" spans="1:4" ht="12.75">
      <c r="A803" s="9"/>
      <c r="C803" s="10"/>
      <c r="D803" s="13"/>
    </row>
    <row r="804" spans="1:4" ht="12.75">
      <c r="A804" s="9"/>
      <c r="C804" s="10"/>
      <c r="D804" s="13"/>
    </row>
    <row r="805" spans="1:4" ht="12.75">
      <c r="A805" s="9"/>
      <c r="C805" s="10"/>
      <c r="D805" s="13"/>
    </row>
    <row r="806" spans="1:4" ht="12.75">
      <c r="A806" s="9"/>
      <c r="C806" s="10"/>
      <c r="D806" s="13"/>
    </row>
    <row r="807" spans="1:4" ht="12.75">
      <c r="A807" s="9"/>
      <c r="C807" s="10"/>
      <c r="D807" s="13"/>
    </row>
    <row r="808" spans="1:4" ht="12.75">
      <c r="A808" s="9"/>
      <c r="C808" s="10"/>
      <c r="D808" s="13"/>
    </row>
    <row r="809" spans="1:4" ht="12.75">
      <c r="A809" s="9"/>
      <c r="C809" s="10"/>
      <c r="D809" s="13"/>
    </row>
    <row r="810" spans="1:4" ht="12.75">
      <c r="A810" s="9"/>
      <c r="C810" s="10"/>
      <c r="D810" s="13"/>
    </row>
    <row r="811" spans="1:4" ht="12.75">
      <c r="A811" s="9"/>
      <c r="C811" s="10"/>
      <c r="D811" s="13"/>
    </row>
    <row r="812" spans="1:4" ht="12.75">
      <c r="A812" s="9"/>
      <c r="C812" s="10"/>
      <c r="D812" s="13"/>
    </row>
    <row r="813" spans="1:4" ht="12.75">
      <c r="A813" s="9"/>
      <c r="C813" s="10"/>
      <c r="D813" s="13"/>
    </row>
    <row r="814" spans="1:4" ht="12.75">
      <c r="A814" s="9"/>
      <c r="C814" s="10"/>
      <c r="D814" s="13"/>
    </row>
    <row r="815" spans="1:4" ht="12.75">
      <c r="A815" s="9"/>
      <c r="C815" s="10"/>
      <c r="D815" s="13"/>
    </row>
    <row r="816" spans="1:4" ht="12.75">
      <c r="A816" s="9"/>
      <c r="C816" s="10"/>
      <c r="D816" s="13"/>
    </row>
    <row r="817" spans="1:4" ht="12.75">
      <c r="A817" s="9"/>
      <c r="C817" s="10"/>
      <c r="D817" s="13"/>
    </row>
    <row r="818" spans="1:4" ht="12.75">
      <c r="A818" s="9"/>
      <c r="C818" s="10"/>
      <c r="D818" s="13"/>
    </row>
    <row r="819" spans="1:4" ht="12.75">
      <c r="A819" s="9"/>
      <c r="C819" s="10"/>
      <c r="D819" s="13"/>
    </row>
    <row r="820" spans="1:4" ht="12.75">
      <c r="A820" s="9"/>
      <c r="C820" s="10"/>
      <c r="D820" s="13"/>
    </row>
    <row r="821" spans="1:4" ht="12.75">
      <c r="A821" s="9"/>
      <c r="C821" s="10"/>
      <c r="D821" s="13"/>
    </row>
    <row r="822" spans="1:4" ht="12.75">
      <c r="A822" s="9"/>
      <c r="C822" s="10"/>
      <c r="D822" s="13"/>
    </row>
    <row r="823" spans="1:4" ht="12.75">
      <c r="A823" s="9"/>
      <c r="C823" s="10"/>
      <c r="D823" s="13"/>
    </row>
    <row r="824" spans="1:4" ht="12.75">
      <c r="A824" s="9"/>
      <c r="C824" s="10"/>
      <c r="D824" s="13"/>
    </row>
    <row r="825" spans="1:4" ht="12.75">
      <c r="A825" s="9"/>
      <c r="C825" s="10"/>
      <c r="D825" s="13"/>
    </row>
    <row r="826" spans="1:4" ht="12.75">
      <c r="A826" s="9"/>
      <c r="C826" s="10"/>
      <c r="D826" s="13"/>
    </row>
    <row r="827" spans="1:4" ht="12.75">
      <c r="A827" s="9"/>
      <c r="C827" s="10"/>
      <c r="D827" s="13"/>
    </row>
    <row r="828" spans="1:4" ht="12.75">
      <c r="A828" s="9"/>
      <c r="C828" s="10"/>
      <c r="D828" s="13"/>
    </row>
    <row r="829" spans="1:4" ht="12.75">
      <c r="A829" s="9"/>
      <c r="C829" s="10"/>
      <c r="D829" s="13"/>
    </row>
    <row r="830" spans="1:4" ht="12.75">
      <c r="A830" s="9"/>
      <c r="C830" s="10"/>
      <c r="D830" s="13"/>
    </row>
    <row r="831" spans="1:4" ht="12.75">
      <c r="A831" s="9"/>
      <c r="C831" s="10"/>
      <c r="D831" s="13"/>
    </row>
    <row r="832" spans="1:4" ht="12.75">
      <c r="A832" s="9"/>
      <c r="C832" s="10"/>
      <c r="D832" s="13"/>
    </row>
    <row r="833" spans="1:4" ht="12.75">
      <c r="A833" s="9"/>
      <c r="C833" s="10"/>
      <c r="D833" s="13"/>
    </row>
    <row r="834" spans="1:4" ht="12.75">
      <c r="A834" s="9"/>
      <c r="C834" s="10"/>
      <c r="D834" s="13"/>
    </row>
    <row r="835" spans="1:4" ht="12.75">
      <c r="A835" s="9"/>
      <c r="C835" s="10"/>
      <c r="D835" s="13"/>
    </row>
    <row r="836" spans="1:4" ht="12.75">
      <c r="A836" s="9"/>
      <c r="C836" s="10"/>
      <c r="D836" s="13"/>
    </row>
    <row r="837" spans="1:4" ht="12.75">
      <c r="A837" s="9"/>
      <c r="C837" s="10"/>
      <c r="D837" s="13"/>
    </row>
    <row r="838" spans="1:4" ht="12.75">
      <c r="A838" s="9"/>
      <c r="C838" s="10"/>
      <c r="D838" s="13"/>
    </row>
    <row r="839" spans="1:4" ht="12.75">
      <c r="A839" s="9"/>
      <c r="C839" s="10"/>
      <c r="D839" s="13"/>
    </row>
    <row r="840" spans="1:4" ht="12.75">
      <c r="A840" s="9"/>
      <c r="C840" s="10"/>
      <c r="D840" s="13"/>
    </row>
    <row r="841" spans="1:4" ht="12.75">
      <c r="A841" s="9"/>
      <c r="C841" s="10"/>
      <c r="D841" s="13"/>
    </row>
    <row r="842" spans="1:4" ht="12.75">
      <c r="A842" s="9"/>
      <c r="C842" s="10"/>
      <c r="D842" s="13"/>
    </row>
    <row r="843" spans="1:4" ht="12.75">
      <c r="A843" s="9"/>
      <c r="C843" s="10"/>
      <c r="D843" s="13"/>
    </row>
    <row r="844" spans="1:4" ht="12.75">
      <c r="A844" s="9"/>
      <c r="C844" s="10"/>
      <c r="D844" s="13"/>
    </row>
    <row r="845" spans="1:4" ht="12.75">
      <c r="A845" s="9"/>
      <c r="C845" s="10"/>
      <c r="D845" s="13"/>
    </row>
    <row r="846" spans="1:4" ht="12.75">
      <c r="A846" s="9"/>
      <c r="C846" s="10"/>
      <c r="D846" s="13"/>
    </row>
    <row r="847" spans="1:4" ht="12.75">
      <c r="A847" s="9"/>
      <c r="C847" s="10"/>
      <c r="D847" s="13"/>
    </row>
    <row r="848" spans="1:4" ht="12.75">
      <c r="A848" s="9"/>
      <c r="C848" s="10"/>
      <c r="D848" s="13"/>
    </row>
    <row r="849" spans="1:4" ht="12.75">
      <c r="A849" s="9"/>
      <c r="C849" s="10"/>
      <c r="D849" s="13"/>
    </row>
    <row r="850" spans="1:4" ht="12.75">
      <c r="A850" s="9"/>
      <c r="C850" s="10"/>
      <c r="D850" s="13"/>
    </row>
    <row r="851" spans="1:4" ht="12.75">
      <c r="A851" s="9"/>
      <c r="C851" s="10"/>
      <c r="D851" s="13"/>
    </row>
    <row r="852" spans="1:4" ht="12.75">
      <c r="A852" s="9"/>
      <c r="C852" s="10"/>
      <c r="D852" s="13"/>
    </row>
    <row r="853" spans="1:4" ht="12.75">
      <c r="A853" s="9"/>
      <c r="C853" s="10"/>
      <c r="D853" s="13"/>
    </row>
    <row r="854" spans="1:4" ht="12.75">
      <c r="A854" s="9"/>
      <c r="C854" s="10"/>
      <c r="D854" s="13"/>
    </row>
    <row r="855" spans="1:4" ht="12.75">
      <c r="A855" s="9"/>
      <c r="C855" s="10"/>
      <c r="D855" s="13"/>
    </row>
    <row r="856" spans="1:4" ht="12.75">
      <c r="A856" s="9"/>
      <c r="C856" s="10"/>
      <c r="D856" s="13"/>
    </row>
    <row r="857" spans="1:4" ht="12.75">
      <c r="A857" s="9"/>
      <c r="C857" s="10"/>
      <c r="D857" s="13"/>
    </row>
    <row r="858" spans="1:4" ht="12.75">
      <c r="A858" s="9"/>
      <c r="C858" s="10"/>
      <c r="D858" s="13"/>
    </row>
    <row r="859" spans="1:4" ht="12.75">
      <c r="A859" s="9"/>
      <c r="C859" s="10"/>
      <c r="D859" s="13"/>
    </row>
    <row r="860" spans="1:4" ht="12.75">
      <c r="A860" s="9"/>
      <c r="C860" s="10"/>
      <c r="D860" s="13"/>
    </row>
    <row r="861" spans="1:4" ht="12.75">
      <c r="A861" s="9"/>
      <c r="C861" s="10"/>
      <c r="D861" s="13"/>
    </row>
    <row r="862" spans="1:4" ht="12.75">
      <c r="A862" s="9"/>
      <c r="C862" s="10"/>
      <c r="D862" s="13"/>
    </row>
    <row r="863" spans="1:4" ht="12.75">
      <c r="A863" s="9"/>
      <c r="C863" s="10"/>
      <c r="D863" s="13"/>
    </row>
    <row r="864" spans="1:4" ht="12.75">
      <c r="A864" s="9"/>
      <c r="C864" s="10"/>
      <c r="D864" s="13"/>
    </row>
    <row r="865" spans="1:4" ht="12.75">
      <c r="A865" s="9"/>
      <c r="C865" s="10"/>
      <c r="D865" s="13"/>
    </row>
    <row r="866" spans="1:4" ht="12.75">
      <c r="A866" s="9"/>
      <c r="C866" s="10"/>
      <c r="D866" s="13"/>
    </row>
    <row r="867" spans="1:4" ht="12.75">
      <c r="A867" s="9"/>
      <c r="C867" s="10"/>
      <c r="D867" s="13"/>
    </row>
    <row r="868" spans="1:4" ht="12.75">
      <c r="A868" s="9"/>
      <c r="C868" s="10"/>
      <c r="D868" s="13"/>
    </row>
    <row r="869" spans="1:4" ht="12.75">
      <c r="A869" s="9"/>
      <c r="C869" s="10"/>
      <c r="D869" s="13"/>
    </row>
    <row r="870" spans="1:4" ht="12.75">
      <c r="A870" s="9"/>
      <c r="C870" s="10"/>
      <c r="D870" s="13"/>
    </row>
    <row r="871" spans="1:4" ht="12.75">
      <c r="A871" s="9"/>
      <c r="C871" s="10"/>
      <c r="D871" s="13"/>
    </row>
    <row r="872" spans="1:4" ht="12.75">
      <c r="A872" s="9"/>
      <c r="C872" s="10"/>
      <c r="D872" s="13"/>
    </row>
    <row r="873" spans="1:4" ht="12.75">
      <c r="A873" s="9"/>
      <c r="C873" s="10"/>
      <c r="D873" s="13"/>
    </row>
    <row r="874" spans="1:4" ht="12.75">
      <c r="A874" s="9"/>
      <c r="C874" s="10"/>
      <c r="D874" s="13"/>
    </row>
    <row r="875" spans="1:4" ht="12.75">
      <c r="A875" s="9"/>
      <c r="C875" s="10"/>
      <c r="D875" s="13"/>
    </row>
    <row r="876" spans="1:4" ht="12.75">
      <c r="A876" s="9"/>
      <c r="C876" s="10"/>
      <c r="D876" s="13"/>
    </row>
    <row r="877" spans="1:4" ht="12.75">
      <c r="A877" s="9"/>
      <c r="C877" s="10"/>
      <c r="D877" s="13"/>
    </row>
    <row r="878" spans="1:4" ht="12.75">
      <c r="A878" s="9"/>
      <c r="C878" s="10"/>
      <c r="D878" s="13"/>
    </row>
    <row r="879" spans="1:4" ht="12.75">
      <c r="A879" s="9"/>
      <c r="C879" s="10"/>
      <c r="D879" s="13"/>
    </row>
    <row r="880" spans="1:4" ht="12.75">
      <c r="A880" s="9"/>
      <c r="C880" s="10"/>
      <c r="D880" s="13"/>
    </row>
    <row r="881" spans="1:4" ht="12.75">
      <c r="A881" s="9"/>
      <c r="C881" s="10"/>
      <c r="D881" s="13"/>
    </row>
    <row r="882" spans="1:4" ht="12.75">
      <c r="A882" s="9"/>
      <c r="C882" s="10"/>
      <c r="D882" s="13"/>
    </row>
    <row r="883" spans="1:4" ht="12.75">
      <c r="A883" s="9"/>
      <c r="C883" s="10"/>
      <c r="D883" s="13"/>
    </row>
    <row r="884" spans="1:4" ht="12.75">
      <c r="A884" s="9"/>
      <c r="C884" s="10"/>
      <c r="D884" s="13"/>
    </row>
    <row r="885" spans="1:4" ht="12.75">
      <c r="A885" s="9"/>
      <c r="C885" s="10"/>
      <c r="D885" s="13"/>
    </row>
    <row r="886" spans="1:4" ht="12.75">
      <c r="A886" s="9"/>
      <c r="C886" s="10"/>
      <c r="D886" s="13"/>
    </row>
    <row r="887" spans="1:4" ht="12.75">
      <c r="A887" s="9"/>
      <c r="C887" s="10"/>
      <c r="D887" s="13"/>
    </row>
    <row r="888" spans="1:4" ht="12.75">
      <c r="A888" s="9"/>
      <c r="C888" s="10"/>
      <c r="D888" s="13"/>
    </row>
    <row r="889" spans="1:4" ht="12.75">
      <c r="A889" s="9"/>
      <c r="C889" s="10"/>
      <c r="D889" s="13"/>
    </row>
    <row r="890" spans="1:4" ht="12.75">
      <c r="A890" s="9"/>
      <c r="C890" s="10"/>
      <c r="D890" s="13"/>
    </row>
    <row r="891" spans="1:4" ht="12.75">
      <c r="A891" s="9"/>
      <c r="C891" s="10"/>
      <c r="D891" s="13"/>
    </row>
    <row r="892" spans="1:4" ht="12.75">
      <c r="A892" s="9"/>
      <c r="C892" s="10"/>
      <c r="D892" s="13"/>
    </row>
    <row r="893" spans="1:4" ht="12.75">
      <c r="A893" s="9"/>
      <c r="C893" s="10"/>
      <c r="D893" s="13"/>
    </row>
    <row r="894" spans="1:4" ht="12.75">
      <c r="A894" s="9"/>
      <c r="C894" s="10"/>
      <c r="D894" s="13"/>
    </row>
    <row r="895" spans="1:4" ht="12.75">
      <c r="A895" s="9"/>
      <c r="C895" s="10"/>
      <c r="D895" s="13"/>
    </row>
    <row r="896" spans="1:4" ht="12.75">
      <c r="A896" s="9"/>
      <c r="C896" s="10"/>
      <c r="D896" s="13"/>
    </row>
    <row r="897" spans="1:4" ht="12.75">
      <c r="A897" s="9"/>
      <c r="C897" s="10"/>
      <c r="D897" s="13"/>
    </row>
    <row r="898" spans="1:4" ht="12.75">
      <c r="A898" s="9"/>
      <c r="C898" s="10"/>
      <c r="D898" s="13"/>
    </row>
    <row r="899" spans="1:4" ht="12.75">
      <c r="A899" s="9"/>
      <c r="C899" s="10"/>
      <c r="D899" s="13"/>
    </row>
    <row r="900" spans="1:4" ht="12.75">
      <c r="A900" s="9"/>
      <c r="C900" s="10"/>
      <c r="D900" s="13"/>
    </row>
    <row r="901" spans="1:4" ht="12.75">
      <c r="A901" s="9"/>
      <c r="C901" s="10"/>
      <c r="D901" s="13"/>
    </row>
    <row r="902" spans="1:4" ht="12.75">
      <c r="A902" s="9"/>
      <c r="C902" s="10"/>
      <c r="D902" s="13"/>
    </row>
    <row r="903" spans="1:4" ht="12.75">
      <c r="A903" s="9"/>
      <c r="C903" s="10"/>
      <c r="D903" s="13"/>
    </row>
    <row r="904" spans="1:4" ht="12.75">
      <c r="A904" s="9"/>
      <c r="C904" s="10"/>
      <c r="D904" s="13"/>
    </row>
    <row r="905" spans="1:4" ht="12.75">
      <c r="A905" s="9"/>
      <c r="C905" s="10"/>
      <c r="D905" s="13"/>
    </row>
    <row r="906" spans="1:4" ht="12.75">
      <c r="A906" s="9"/>
      <c r="C906" s="10"/>
      <c r="D906" s="13"/>
    </row>
    <row r="907" spans="1:4" ht="12.75">
      <c r="A907" s="9"/>
      <c r="C907" s="10"/>
      <c r="D907" s="13"/>
    </row>
    <row r="908" spans="1:4" ht="12.75">
      <c r="A908" s="9"/>
      <c r="C908" s="10"/>
      <c r="D908" s="13"/>
    </row>
    <row r="909" spans="1:4" ht="12.75">
      <c r="A909" s="9"/>
      <c r="C909" s="10"/>
      <c r="D909" s="13"/>
    </row>
    <row r="910" spans="1:4" ht="12.75">
      <c r="A910" s="9"/>
      <c r="C910" s="10"/>
      <c r="D910" s="13"/>
    </row>
    <row r="911" spans="1:4" ht="12.75">
      <c r="A911" s="9"/>
      <c r="C911" s="10"/>
      <c r="D911" s="13"/>
    </row>
    <row r="912" spans="1:4" ht="12.75">
      <c r="A912" s="9"/>
      <c r="C912" s="10"/>
      <c r="D912" s="13"/>
    </row>
    <row r="913" spans="1:4" ht="12.75">
      <c r="A913" s="9"/>
      <c r="C913" s="10"/>
      <c r="D913" s="13"/>
    </row>
    <row r="914" spans="1:4" ht="12.75">
      <c r="A914" s="9"/>
      <c r="C914" s="10"/>
      <c r="D914" s="13"/>
    </row>
    <row r="915" spans="1:4" ht="12.75">
      <c r="A915" s="9"/>
      <c r="C915" s="10"/>
      <c r="D915" s="13"/>
    </row>
    <row r="916" spans="1:4" ht="12.75">
      <c r="A916" s="9"/>
      <c r="C916" s="10"/>
      <c r="D916" s="13"/>
    </row>
    <row r="917" spans="1:4" ht="12.75">
      <c r="A917" s="9"/>
      <c r="C917" s="10"/>
      <c r="D917" s="13"/>
    </row>
    <row r="918" spans="1:4" ht="12.75">
      <c r="A918" s="9"/>
      <c r="C918" s="10"/>
      <c r="D918" s="13"/>
    </row>
    <row r="919" spans="1:4" ht="12.75">
      <c r="A919" s="9"/>
      <c r="C919" s="10"/>
      <c r="D919" s="13"/>
    </row>
    <row r="920" spans="1:4" ht="12.75">
      <c r="A920" s="9"/>
      <c r="C920" s="10"/>
      <c r="D920" s="13"/>
    </row>
    <row r="921" spans="1:4" ht="12.75">
      <c r="A921" s="9"/>
      <c r="C921" s="10"/>
      <c r="D921" s="13"/>
    </row>
    <row r="922" spans="1:4" ht="12.75">
      <c r="A922" s="9"/>
      <c r="C922" s="10"/>
      <c r="D922" s="13"/>
    </row>
    <row r="923" spans="1:4" ht="12.75">
      <c r="A923" s="9"/>
      <c r="C923" s="10"/>
      <c r="D923" s="13"/>
    </row>
    <row r="924" spans="1:4" ht="12.75">
      <c r="A924" s="9"/>
      <c r="C924" s="10"/>
      <c r="D924" s="13"/>
    </row>
    <row r="925" spans="1:4" ht="12.75">
      <c r="A925" s="9"/>
      <c r="C925" s="10"/>
      <c r="D925" s="13"/>
    </row>
    <row r="926" spans="1:4" ht="12.75">
      <c r="A926" s="9"/>
      <c r="C926" s="10"/>
      <c r="D926" s="13"/>
    </row>
    <row r="927" spans="1:4" ht="12.75">
      <c r="A927" s="9"/>
      <c r="C927" s="10"/>
      <c r="D927" s="13"/>
    </row>
    <row r="928" spans="1:4" ht="12.75">
      <c r="A928" s="9"/>
      <c r="C928" s="10"/>
      <c r="D928" s="13"/>
    </row>
    <row r="929" spans="1:4" ht="12.75">
      <c r="A929" s="9"/>
      <c r="C929" s="10"/>
      <c r="D929" s="13"/>
    </row>
    <row r="930" spans="1:4" ht="12.75">
      <c r="A930" s="9"/>
      <c r="C930" s="10"/>
      <c r="D930" s="13"/>
    </row>
    <row r="931" spans="1:4" ht="12.75">
      <c r="A931" s="9"/>
      <c r="C931" s="10"/>
      <c r="D931" s="13"/>
    </row>
    <row r="932" spans="1:4" ht="12.75">
      <c r="A932" s="9"/>
      <c r="C932" s="10"/>
      <c r="D932" s="13"/>
    </row>
    <row r="933" spans="1:4" ht="12.75">
      <c r="A933" s="9"/>
      <c r="C933" s="10"/>
      <c r="D933" s="13"/>
    </row>
    <row r="934" spans="1:4" ht="12.75">
      <c r="A934" s="9"/>
      <c r="C934" s="10"/>
      <c r="D934" s="13"/>
    </row>
    <row r="935" spans="1:4" ht="12.75">
      <c r="A935" s="9"/>
      <c r="C935" s="10"/>
      <c r="D935" s="13"/>
    </row>
    <row r="936" spans="1:4" ht="12.75">
      <c r="A936" s="9"/>
      <c r="C936" s="10"/>
      <c r="D936" s="13"/>
    </row>
    <row r="937" spans="1:4" ht="12.75">
      <c r="A937" s="9"/>
      <c r="C937" s="10"/>
      <c r="D937" s="13"/>
    </row>
    <row r="938" spans="1:4" ht="12.75">
      <c r="A938" s="9"/>
      <c r="C938" s="10"/>
      <c r="D938" s="13"/>
    </row>
    <row r="939" spans="1:4" ht="12.75">
      <c r="A939" s="9"/>
      <c r="C939" s="10"/>
      <c r="D939" s="13"/>
    </row>
    <row r="940" spans="1:4" ht="12.75">
      <c r="A940" s="9"/>
      <c r="C940" s="10"/>
      <c r="D940" s="13"/>
    </row>
    <row r="941" spans="1:4" ht="12.75">
      <c r="A941" s="9"/>
      <c r="C941" s="10"/>
      <c r="D941" s="13"/>
    </row>
    <row r="942" spans="1:4" ht="12.75">
      <c r="A942" s="9"/>
      <c r="C942" s="10"/>
      <c r="D942" s="13"/>
    </row>
    <row r="943" spans="1:4" ht="12.75">
      <c r="A943" s="9"/>
      <c r="C943" s="10"/>
      <c r="D943" s="13"/>
    </row>
    <row r="944" spans="1:4" ht="12.75">
      <c r="A944" s="9"/>
      <c r="C944" s="10"/>
      <c r="D944" s="13"/>
    </row>
    <row r="945" spans="1:4" ht="12.75">
      <c r="A945" s="9"/>
      <c r="C945" s="10"/>
      <c r="D945" s="13"/>
    </row>
    <row r="946" spans="1:4" ht="12.75">
      <c r="A946" s="9"/>
      <c r="C946" s="10"/>
      <c r="D946" s="13"/>
    </row>
    <row r="947" spans="1:4" ht="12.75">
      <c r="A947" s="9"/>
      <c r="C947" s="10"/>
      <c r="D947" s="13"/>
    </row>
    <row r="948" spans="1:4" ht="12.75">
      <c r="A948" s="9"/>
      <c r="C948" s="10"/>
      <c r="D948" s="13"/>
    </row>
    <row r="949" spans="1:4" ht="12.75">
      <c r="A949" s="9"/>
      <c r="C949" s="10"/>
      <c r="D949" s="13"/>
    </row>
    <row r="950" spans="1:4" ht="12.75">
      <c r="A950" s="9"/>
      <c r="C950" s="10"/>
      <c r="D950" s="13"/>
    </row>
    <row r="951" spans="1:4" ht="12.75">
      <c r="A951" s="9"/>
      <c r="C951" s="10"/>
      <c r="D951" s="13"/>
    </row>
    <row r="952" spans="1:4" ht="12.75">
      <c r="A952" s="9"/>
      <c r="C952" s="10"/>
      <c r="D952" s="13"/>
    </row>
    <row r="953" spans="1:4" ht="12.75">
      <c r="A953" s="9"/>
      <c r="C953" s="10"/>
      <c r="D953" s="13"/>
    </row>
    <row r="954" spans="1:4" ht="12.75">
      <c r="A954" s="9"/>
      <c r="C954" s="10"/>
      <c r="D954" s="13"/>
    </row>
    <row r="955" spans="1:4" ht="12.75">
      <c r="A955" s="9"/>
      <c r="C955" s="10"/>
      <c r="D955" s="13"/>
    </row>
    <row r="956" spans="1:4" ht="12.75">
      <c r="A956" s="9"/>
      <c r="C956" s="10"/>
      <c r="D956" s="13"/>
    </row>
    <row r="957" spans="1:4" ht="12.75">
      <c r="A957" s="9"/>
      <c r="C957" s="10"/>
      <c r="D957" s="13"/>
    </row>
    <row r="958" spans="1:4" ht="12.75">
      <c r="A958" s="9"/>
      <c r="C958" s="10"/>
      <c r="D958" s="13"/>
    </row>
    <row r="959" spans="1:4" ht="12.75">
      <c r="A959" s="9"/>
      <c r="C959" s="10"/>
      <c r="D959" s="13"/>
    </row>
    <row r="960" spans="1:4" ht="12.75">
      <c r="A960" s="9"/>
      <c r="C960" s="10"/>
      <c r="D960" s="13"/>
    </row>
    <row r="961" spans="1:4" ht="12.75">
      <c r="A961" s="9"/>
      <c r="C961" s="10"/>
      <c r="D961" s="13"/>
    </row>
    <row r="962" spans="1:4" ht="12.75">
      <c r="A962" s="9"/>
      <c r="C962" s="10"/>
      <c r="D962" s="13"/>
    </row>
    <row r="963" spans="1:4" ht="12.75">
      <c r="A963" s="9"/>
      <c r="C963" s="10"/>
      <c r="D963" s="13"/>
    </row>
    <row r="964" spans="1:4" ht="12.75">
      <c r="A964" s="9"/>
      <c r="C964" s="10"/>
      <c r="D964" s="13"/>
    </row>
    <row r="965" spans="1:4" ht="12.75">
      <c r="A965" s="9"/>
      <c r="C965" s="10"/>
      <c r="D965" s="13"/>
    </row>
    <row r="966" spans="1:4" ht="12.75">
      <c r="A966" s="9"/>
      <c r="C966" s="10"/>
      <c r="D966" s="13"/>
    </row>
    <row r="967" spans="1:4" ht="12.75">
      <c r="A967" s="9"/>
      <c r="C967" s="10"/>
      <c r="D967" s="13"/>
    </row>
    <row r="968" spans="1:4" ht="12.75">
      <c r="A968" s="9"/>
      <c r="C968" s="10"/>
      <c r="D968" s="13"/>
    </row>
    <row r="969" spans="1:4" ht="12.75">
      <c r="A969" s="9"/>
      <c r="C969" s="10"/>
      <c r="D969" s="13"/>
    </row>
    <row r="970" spans="1:4" ht="12.75">
      <c r="A970" s="9"/>
      <c r="C970" s="10"/>
      <c r="D970" s="13"/>
    </row>
    <row r="971" spans="1:4" ht="12.75">
      <c r="A971" s="9"/>
      <c r="C971" s="10"/>
      <c r="D971" s="13"/>
    </row>
    <row r="972" spans="1:4" ht="12.75">
      <c r="A972" s="9"/>
      <c r="C972" s="10"/>
      <c r="D972" s="13"/>
    </row>
    <row r="973" spans="1:4" ht="12.75">
      <c r="A973" s="9"/>
      <c r="C973" s="10"/>
      <c r="D973" s="13"/>
    </row>
    <row r="974" spans="1:4" ht="12.75">
      <c r="A974" s="9"/>
      <c r="C974" s="10"/>
      <c r="D974" s="13"/>
    </row>
    <row r="975" spans="1:4" ht="12.75">
      <c r="A975" s="9"/>
      <c r="C975" s="10"/>
      <c r="D975" s="13"/>
    </row>
  </sheetData>
  <sheetProtection/>
  <mergeCells count="42">
    <mergeCell ref="A244:D244"/>
    <mergeCell ref="A424:D424"/>
    <mergeCell ref="A307:D307"/>
    <mergeCell ref="A341:B341"/>
    <mergeCell ref="A279:D279"/>
    <mergeCell ref="A363:D363"/>
    <mergeCell ref="A407:B407"/>
    <mergeCell ref="A417:D417"/>
    <mergeCell ref="B455:C455"/>
    <mergeCell ref="A408:D408"/>
    <mergeCell ref="B454:C454"/>
    <mergeCell ref="A438:D438"/>
    <mergeCell ref="A444:D444"/>
    <mergeCell ref="A441:D441"/>
    <mergeCell ref="A447:D447"/>
    <mergeCell ref="A431:D431"/>
    <mergeCell ref="A3:D3"/>
    <mergeCell ref="A5:D5"/>
    <mergeCell ref="A112:D112"/>
    <mergeCell ref="A129:D129"/>
    <mergeCell ref="B143:C143"/>
    <mergeCell ref="A176:D176"/>
    <mergeCell ref="B456:C456"/>
    <mergeCell ref="A144:D144"/>
    <mergeCell ref="A163:D163"/>
    <mergeCell ref="A162:B162"/>
    <mergeCell ref="A257:D257"/>
    <mergeCell ref="B175:C175"/>
    <mergeCell ref="A413:B413"/>
    <mergeCell ref="A429:D429"/>
    <mergeCell ref="A342:D342"/>
    <mergeCell ref="B362:C362"/>
    <mergeCell ref="A234:D234"/>
    <mergeCell ref="A414:D414"/>
    <mergeCell ref="A416:B416"/>
    <mergeCell ref="A233:B233"/>
    <mergeCell ref="A224:D224"/>
    <mergeCell ref="E293:E294"/>
    <mergeCell ref="A240:D240"/>
    <mergeCell ref="A264:D264"/>
    <mergeCell ref="A255:D255"/>
    <mergeCell ref="B306:C306"/>
  </mergeCells>
  <printOptions horizontalCentered="1"/>
  <pageMargins left="0.5905511811023623" right="0" top="0.3937007874015748" bottom="0.1968503937007874" header="0.7086614173228347" footer="0.5118110236220472"/>
  <pageSetup horizontalDpi="600" verticalDpi="600" orientation="portrait" paperSize="9" scale="97" r:id="rId1"/>
  <headerFooter alignWithMargins="0">
    <oddFooter>&amp;CStrona &amp;P z &amp;N</oddFooter>
  </headerFooter>
  <rowBreaks count="5" manualBreakCount="5">
    <brk id="111" max="3" man="1"/>
    <brk id="175" max="3" man="1"/>
    <brk id="253" max="3" man="1"/>
    <brk id="341" max="3" man="1"/>
    <brk id="444" max="3" man="1"/>
  </rowBreaks>
</worksheet>
</file>

<file path=xl/worksheets/sheet4.xml><?xml version="1.0" encoding="utf-8"?>
<worksheet xmlns="http://schemas.openxmlformats.org/spreadsheetml/2006/main" xmlns:r="http://schemas.openxmlformats.org/officeDocument/2006/relationships">
  <dimension ref="A1:T8"/>
  <sheetViews>
    <sheetView zoomScaleSheetLayoutView="100" zoomScalePageLayoutView="0" workbookViewId="0" topLeftCell="A1">
      <selection activeCell="F13" sqref="F13"/>
    </sheetView>
  </sheetViews>
  <sheetFormatPr defaultColWidth="9.140625" defaultRowHeight="12.75"/>
  <cols>
    <col min="1" max="1" width="4.57421875" style="1" customWidth="1"/>
    <col min="2" max="2" width="14.8515625" style="1" customWidth="1"/>
    <col min="3" max="3" width="14.00390625" style="1" customWidth="1"/>
    <col min="4" max="4" width="21.8515625" style="4" customWidth="1"/>
    <col min="5" max="5" width="10.8515625" style="1" customWidth="1"/>
    <col min="6" max="6" width="13.57421875" style="1" customWidth="1"/>
    <col min="7" max="7" width="12.00390625" style="1" customWidth="1"/>
    <col min="8" max="8" width="13.140625" style="1" customWidth="1"/>
    <col min="9" max="9" width="11.57421875" style="2" customWidth="1"/>
    <col min="10" max="10" width="10.8515625" style="2" customWidth="1"/>
    <col min="11" max="11" width="15.140625" style="1" customWidth="1"/>
    <col min="12" max="12" width="10.00390625" style="1" customWidth="1"/>
    <col min="13" max="13" width="9.140625" style="1" customWidth="1"/>
    <col min="14" max="15" width="15.00390625" style="1" customWidth="1"/>
    <col min="16" max="19" width="8.00390625" style="1" customWidth="1"/>
    <col min="20" max="16384" width="9.140625" style="1" customWidth="1"/>
  </cols>
  <sheetData>
    <row r="1" spans="1:9" ht="18">
      <c r="A1" s="334" t="s">
        <v>129</v>
      </c>
      <c r="I1" s="335"/>
    </row>
    <row r="2" spans="1:9" ht="23.25" customHeight="1" thickBot="1">
      <c r="A2" s="477" t="s">
        <v>16</v>
      </c>
      <c r="B2" s="477"/>
      <c r="C2" s="477"/>
      <c r="D2" s="477"/>
      <c r="E2" s="477"/>
      <c r="F2" s="477"/>
      <c r="G2" s="477"/>
      <c r="H2" s="477"/>
      <c r="I2" s="477"/>
    </row>
    <row r="3" spans="1:20" ht="18" customHeight="1">
      <c r="A3" s="470" t="s">
        <v>17</v>
      </c>
      <c r="B3" s="474" t="s">
        <v>18</v>
      </c>
      <c r="C3" s="474" t="s">
        <v>19</v>
      </c>
      <c r="D3" s="474" t="s">
        <v>20</v>
      </c>
      <c r="E3" s="474" t="s">
        <v>21</v>
      </c>
      <c r="F3" s="474" t="s">
        <v>9</v>
      </c>
      <c r="G3" s="474" t="s">
        <v>58</v>
      </c>
      <c r="H3" s="474" t="s">
        <v>22</v>
      </c>
      <c r="I3" s="474" t="s">
        <v>10</v>
      </c>
      <c r="J3" s="474" t="s">
        <v>11</v>
      </c>
      <c r="K3" s="464" t="s">
        <v>12</v>
      </c>
      <c r="L3" s="459" t="s">
        <v>59</v>
      </c>
      <c r="M3" s="474" t="s">
        <v>60</v>
      </c>
      <c r="N3" s="459" t="s">
        <v>61</v>
      </c>
      <c r="O3" s="459"/>
      <c r="P3" s="464" t="s">
        <v>532</v>
      </c>
      <c r="Q3" s="465"/>
      <c r="R3" s="465"/>
      <c r="S3" s="466"/>
      <c r="T3" s="461" t="s">
        <v>650</v>
      </c>
    </row>
    <row r="4" spans="1:20" ht="36.75" customHeight="1">
      <c r="A4" s="471"/>
      <c r="B4" s="475"/>
      <c r="C4" s="475"/>
      <c r="D4" s="475"/>
      <c r="E4" s="475"/>
      <c r="F4" s="475"/>
      <c r="G4" s="475"/>
      <c r="H4" s="475"/>
      <c r="I4" s="475"/>
      <c r="J4" s="475"/>
      <c r="K4" s="476"/>
      <c r="L4" s="460"/>
      <c r="M4" s="475"/>
      <c r="N4" s="460"/>
      <c r="O4" s="460"/>
      <c r="P4" s="467"/>
      <c r="Q4" s="468"/>
      <c r="R4" s="468"/>
      <c r="S4" s="469"/>
      <c r="T4" s="462"/>
    </row>
    <row r="5" spans="1:20" ht="42" customHeight="1" thickBot="1">
      <c r="A5" s="472"/>
      <c r="B5" s="407"/>
      <c r="C5" s="407"/>
      <c r="D5" s="407"/>
      <c r="E5" s="407"/>
      <c r="F5" s="407"/>
      <c r="G5" s="407"/>
      <c r="H5" s="407"/>
      <c r="I5" s="407"/>
      <c r="J5" s="407"/>
      <c r="K5" s="447"/>
      <c r="L5" s="473"/>
      <c r="M5" s="407"/>
      <c r="N5" s="336" t="s">
        <v>23</v>
      </c>
      <c r="O5" s="336" t="s">
        <v>24</v>
      </c>
      <c r="P5" s="337" t="s">
        <v>62</v>
      </c>
      <c r="Q5" s="337" t="s">
        <v>63</v>
      </c>
      <c r="R5" s="337" t="s">
        <v>64</v>
      </c>
      <c r="S5" s="337" t="s">
        <v>65</v>
      </c>
      <c r="T5" s="463"/>
    </row>
    <row r="6" spans="1:20" ht="18.75" customHeight="1" thickBot="1">
      <c r="A6" s="408" t="s">
        <v>80</v>
      </c>
      <c r="B6" s="409"/>
      <c r="C6" s="409"/>
      <c r="D6" s="409"/>
      <c r="E6" s="409"/>
      <c r="F6" s="409"/>
      <c r="G6" s="409"/>
      <c r="H6" s="409"/>
      <c r="I6" s="409"/>
      <c r="J6" s="409"/>
      <c r="K6" s="409"/>
      <c r="L6" s="409"/>
      <c r="M6" s="409"/>
      <c r="N6" s="409"/>
      <c r="O6" s="409"/>
      <c r="P6" s="409"/>
      <c r="Q6" s="409"/>
      <c r="R6" s="409"/>
      <c r="S6" s="409"/>
      <c r="T6" s="410"/>
    </row>
    <row r="7" spans="1:20" ht="38.25">
      <c r="A7" s="41">
        <v>1</v>
      </c>
      <c r="B7" s="43" t="s">
        <v>123</v>
      </c>
      <c r="C7" s="43" t="s">
        <v>124</v>
      </c>
      <c r="D7" s="43" t="s">
        <v>125</v>
      </c>
      <c r="E7" s="43" t="s">
        <v>126</v>
      </c>
      <c r="F7" s="43" t="s">
        <v>127</v>
      </c>
      <c r="G7" s="43">
        <v>1988</v>
      </c>
      <c r="H7" s="338">
        <v>2002</v>
      </c>
      <c r="I7" s="43" t="s">
        <v>128</v>
      </c>
      <c r="J7" s="339">
        <v>6</v>
      </c>
      <c r="K7" s="43">
        <v>1132</v>
      </c>
      <c r="L7" s="43">
        <v>2900</v>
      </c>
      <c r="M7" s="43" t="s">
        <v>83</v>
      </c>
      <c r="N7" s="43" t="s">
        <v>651</v>
      </c>
      <c r="O7" s="43" t="s">
        <v>652</v>
      </c>
      <c r="P7" s="198" t="s">
        <v>324</v>
      </c>
      <c r="Q7" s="198" t="s">
        <v>324</v>
      </c>
      <c r="R7" s="198"/>
      <c r="S7" s="198"/>
      <c r="T7" s="199"/>
    </row>
    <row r="8" spans="1:20" ht="39" thickBot="1">
      <c r="A8" s="128">
        <v>2</v>
      </c>
      <c r="B8" s="69" t="s">
        <v>540</v>
      </c>
      <c r="C8" s="69" t="s">
        <v>541</v>
      </c>
      <c r="D8" s="340" t="s">
        <v>542</v>
      </c>
      <c r="E8" s="69" t="s">
        <v>543</v>
      </c>
      <c r="F8" s="69" t="s">
        <v>127</v>
      </c>
      <c r="G8" s="69">
        <v>2287</v>
      </c>
      <c r="H8" s="69">
        <v>2011</v>
      </c>
      <c r="I8" s="69" t="s">
        <v>544</v>
      </c>
      <c r="J8" s="69">
        <v>6</v>
      </c>
      <c r="K8" s="69">
        <v>1169</v>
      </c>
      <c r="L8" s="69">
        <v>3300</v>
      </c>
      <c r="M8" s="69"/>
      <c r="N8" s="36" t="s">
        <v>653</v>
      </c>
      <c r="O8" s="36" t="s">
        <v>654</v>
      </c>
      <c r="P8" s="69" t="s">
        <v>324</v>
      </c>
      <c r="Q8" s="69" t="s">
        <v>324</v>
      </c>
      <c r="R8" s="69"/>
      <c r="S8" s="69"/>
      <c r="T8" s="308"/>
    </row>
    <row r="25" ht="12.75"/>
    <row r="26" ht="12.75"/>
    <row r="27" ht="12.75"/>
  </sheetData>
  <sheetProtection/>
  <mergeCells count="18">
    <mergeCell ref="A2:I2"/>
    <mergeCell ref="G3:G5"/>
    <mergeCell ref="J3:J5"/>
    <mergeCell ref="B3:B5"/>
    <mergeCell ref="C3:C5"/>
    <mergeCell ref="D3:D5"/>
    <mergeCell ref="F3:F5"/>
    <mergeCell ref="H3:H5"/>
    <mergeCell ref="E3:E5"/>
    <mergeCell ref="N3:O4"/>
    <mergeCell ref="T3:T5"/>
    <mergeCell ref="P3:S4"/>
    <mergeCell ref="A3:A5"/>
    <mergeCell ref="A6:T6"/>
    <mergeCell ref="L3:L5"/>
    <mergeCell ref="M3:M5"/>
    <mergeCell ref="K3:K5"/>
    <mergeCell ref="I3:I5"/>
  </mergeCells>
  <printOptions horizontalCentered="1"/>
  <pageMargins left="0" right="0" top="0.7874015748031497" bottom="0.3937007874015748" header="0.5118110236220472" footer="0.5118110236220472"/>
  <pageSetup horizontalDpi="600" verticalDpi="600" orientation="landscape" paperSize="9" scale="44"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F25"/>
  <sheetViews>
    <sheetView zoomScalePageLayoutView="0" workbookViewId="0" topLeftCell="A1">
      <selection activeCell="D16" sqref="D16"/>
    </sheetView>
  </sheetViews>
  <sheetFormatPr defaultColWidth="9.140625" defaultRowHeight="12.75"/>
  <cols>
    <col min="1" max="1" width="5.8515625" style="16" customWidth="1"/>
    <col min="2" max="2" width="52.421875" style="0" customWidth="1"/>
    <col min="3" max="4" width="20.140625" style="14" customWidth="1"/>
    <col min="6" max="6" width="13.421875" style="0" bestFit="1" customWidth="1"/>
    <col min="7" max="7" width="10.00390625" style="0" bestFit="1" customWidth="1"/>
  </cols>
  <sheetData>
    <row r="1" spans="1:4" s="5" customFormat="1" ht="16.5">
      <c r="A1" s="6"/>
      <c r="B1" s="256" t="s">
        <v>344</v>
      </c>
      <c r="C1" s="287"/>
      <c r="D1" s="347"/>
    </row>
    <row r="2" spans="1:4" s="5" customFormat="1" ht="16.5">
      <c r="A2" s="6"/>
      <c r="B2" s="256"/>
      <c r="C2" s="287"/>
      <c r="D2" s="287"/>
    </row>
    <row r="3" spans="1:4" s="5" customFormat="1" ht="12.75" customHeight="1" thickBot="1">
      <c r="A3" s="6"/>
      <c r="B3" s="478" t="s">
        <v>57</v>
      </c>
      <c r="C3" s="478"/>
      <c r="D3" s="478"/>
    </row>
    <row r="4" spans="1:4" s="5" customFormat="1" ht="26.25" thickBot="1">
      <c r="A4" s="290" t="s">
        <v>17</v>
      </c>
      <c r="B4" s="291" t="s">
        <v>14</v>
      </c>
      <c r="C4" s="288" t="s">
        <v>31</v>
      </c>
      <c r="D4" s="289" t="s">
        <v>13</v>
      </c>
    </row>
    <row r="5" spans="1:4" s="7" customFormat="1" ht="26.25" customHeight="1">
      <c r="A5" s="332">
        <v>1</v>
      </c>
      <c r="B5" s="333" t="s">
        <v>122</v>
      </c>
      <c r="C5" s="196">
        <v>1216307.2</v>
      </c>
      <c r="D5" s="44">
        <v>0</v>
      </c>
    </row>
    <row r="6" spans="1:4" s="7" customFormat="1" ht="24.75" customHeight="1">
      <c r="A6" s="23">
        <v>2</v>
      </c>
      <c r="B6" s="34" t="s">
        <v>130</v>
      </c>
      <c r="C6" s="78">
        <v>938871.41</v>
      </c>
      <c r="D6" s="35">
        <v>503611.62</v>
      </c>
    </row>
    <row r="7" spans="1:4" s="7" customFormat="1" ht="26.25" customHeight="1">
      <c r="A7" s="23">
        <v>3</v>
      </c>
      <c r="B7" s="236" t="s">
        <v>179</v>
      </c>
      <c r="C7" s="207">
        <v>439513.21</v>
      </c>
      <c r="D7" s="208">
        <v>50368.2</v>
      </c>
    </row>
    <row r="8" spans="1:4" s="7" customFormat="1" ht="26.25" customHeight="1">
      <c r="A8" s="23">
        <v>4</v>
      </c>
      <c r="B8" s="255" t="s">
        <v>69</v>
      </c>
      <c r="C8" s="237">
        <v>439445.94</v>
      </c>
      <c r="D8" s="238">
        <v>88031.91</v>
      </c>
    </row>
    <row r="9" spans="1:4" s="18" customFormat="1" ht="26.25" customHeight="1">
      <c r="A9" s="23">
        <v>5</v>
      </c>
      <c r="B9" s="236" t="s">
        <v>70</v>
      </c>
      <c r="C9" s="237">
        <v>286714.05</v>
      </c>
      <c r="D9" s="238">
        <v>32358.35</v>
      </c>
    </row>
    <row r="10" spans="1:4" s="7" customFormat="1" ht="26.25" customHeight="1">
      <c r="A10" s="23">
        <v>6</v>
      </c>
      <c r="B10" s="34" t="s">
        <v>575</v>
      </c>
      <c r="C10" s="207">
        <v>332113.15</v>
      </c>
      <c r="D10" s="208">
        <v>74960.43</v>
      </c>
    </row>
    <row r="11" spans="1:4" s="7" customFormat="1" ht="26.25" customHeight="1">
      <c r="A11" s="23">
        <v>7</v>
      </c>
      <c r="B11" s="34" t="s">
        <v>219</v>
      </c>
      <c r="C11" s="78">
        <v>308834</v>
      </c>
      <c r="D11" s="35">
        <v>0</v>
      </c>
    </row>
    <row r="12" spans="1:4" s="7" customFormat="1" ht="26.25" customHeight="1">
      <c r="A12" s="23">
        <v>8</v>
      </c>
      <c r="B12" s="34" t="s">
        <v>406</v>
      </c>
      <c r="C12" s="78">
        <v>186095</v>
      </c>
      <c r="D12" s="35">
        <v>0</v>
      </c>
    </row>
    <row r="13" spans="1:4" s="7" customFormat="1" ht="26.25" customHeight="1">
      <c r="A13" s="23">
        <v>9</v>
      </c>
      <c r="B13" s="24" t="s">
        <v>466</v>
      </c>
      <c r="C13" s="84">
        <v>232350.94</v>
      </c>
      <c r="D13" s="35">
        <v>0</v>
      </c>
    </row>
    <row r="14" spans="1:4" s="7" customFormat="1" ht="26.25" customHeight="1" thickBot="1">
      <c r="A14" s="128">
        <v>10</v>
      </c>
      <c r="B14" s="129" t="s">
        <v>468</v>
      </c>
      <c r="C14" s="146">
        <v>169161.22</v>
      </c>
      <c r="D14" s="37">
        <v>0</v>
      </c>
    </row>
    <row r="15" spans="1:4" s="5" customFormat="1" ht="18" customHeight="1" thickBot="1">
      <c r="A15" s="260"/>
      <c r="B15" s="261" t="s">
        <v>15</v>
      </c>
      <c r="C15" s="262">
        <f>SUM(C5:C14)</f>
        <v>4549406.119999999</v>
      </c>
      <c r="D15" s="263">
        <f>SUM(D5:D14)</f>
        <v>749330.51</v>
      </c>
    </row>
    <row r="16" spans="1:4" s="20" customFormat="1" ht="12.75">
      <c r="A16" s="19"/>
      <c r="B16" s="18"/>
      <c r="C16" s="79"/>
      <c r="D16" s="79"/>
    </row>
    <row r="17" spans="1:6" s="20" customFormat="1" ht="12.75">
      <c r="A17" s="19"/>
      <c r="B17" s="18"/>
      <c r="C17" s="79"/>
      <c r="D17" s="79"/>
      <c r="F17" s="80"/>
    </row>
    <row r="18" spans="1:4" s="20" customFormat="1" ht="12.75">
      <c r="A18" s="19"/>
      <c r="B18" s="18"/>
      <c r="C18" s="79"/>
      <c r="D18" s="79"/>
    </row>
    <row r="19" spans="2:4" ht="12.75">
      <c r="B19" s="3"/>
      <c r="C19" s="15"/>
      <c r="D19" s="15"/>
    </row>
    <row r="20" spans="2:4" ht="12.75">
      <c r="B20" s="3"/>
      <c r="C20" s="15"/>
      <c r="D20" s="15"/>
    </row>
    <row r="21" spans="2:4" ht="12.75">
      <c r="B21" s="3"/>
      <c r="C21" s="15"/>
      <c r="D21" s="15"/>
    </row>
    <row r="22" spans="2:4" ht="12.75">
      <c r="B22" s="3"/>
      <c r="C22" s="15"/>
      <c r="D22" s="15"/>
    </row>
    <row r="23" spans="2:4" ht="12.75">
      <c r="B23" s="3"/>
      <c r="C23" s="15"/>
      <c r="D23" s="15"/>
    </row>
    <row r="24" spans="2:4" ht="12.75">
      <c r="B24" s="3"/>
      <c r="C24" s="15"/>
      <c r="D24" s="15"/>
    </row>
    <row r="25" spans="2:4" ht="12.75">
      <c r="B25" s="3"/>
      <c r="C25" s="15"/>
      <c r="D25" s="15"/>
    </row>
  </sheetData>
  <sheetProtection/>
  <mergeCells count="1">
    <mergeCell ref="B3:D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E34"/>
  <sheetViews>
    <sheetView zoomScalePageLayoutView="0" workbookViewId="0" topLeftCell="A1">
      <selection activeCell="A1" sqref="A1"/>
    </sheetView>
  </sheetViews>
  <sheetFormatPr defaultColWidth="9.140625" defaultRowHeight="12.75"/>
  <cols>
    <col min="1" max="1" width="16.7109375" style="0" customWidth="1"/>
    <col min="2" max="2" width="7.00390625" style="0" bestFit="1" customWidth="1"/>
    <col min="3" max="3" width="16.57421875" style="0" customWidth="1"/>
    <col min="4" max="4" width="14.140625" style="0" customWidth="1"/>
    <col min="5" max="5" width="60.421875" style="0" bestFit="1" customWidth="1"/>
  </cols>
  <sheetData>
    <row r="2" ht="16.5">
      <c r="A2" s="256" t="s">
        <v>688</v>
      </c>
    </row>
    <row r="4" ht="13.5" thickBot="1"/>
    <row r="5" spans="1:5" s="352" customFormat="1" ht="13.5" thickBot="1">
      <c r="A5" s="479" t="s">
        <v>660</v>
      </c>
      <c r="B5" s="480"/>
      <c r="C5" s="480"/>
      <c r="D5" s="481"/>
      <c r="E5" s="482"/>
    </row>
    <row r="6" spans="1:5" s="352" customFormat="1" ht="39" thickBot="1">
      <c r="A6" s="21" t="s">
        <v>661</v>
      </c>
      <c r="B6" s="22" t="s">
        <v>662</v>
      </c>
      <c r="C6" s="119" t="s">
        <v>663</v>
      </c>
      <c r="D6" s="354" t="s">
        <v>667</v>
      </c>
      <c r="E6" s="353" t="s">
        <v>664</v>
      </c>
    </row>
    <row r="7" spans="1:5" s="6" customFormat="1" ht="12.75" customHeight="1" thickBot="1">
      <c r="A7" s="483" t="s">
        <v>684</v>
      </c>
      <c r="B7" s="484"/>
      <c r="C7" s="484"/>
      <c r="D7" s="484"/>
      <c r="E7" s="485"/>
    </row>
    <row r="8" spans="1:5" s="6" customFormat="1" ht="25.5" customHeight="1">
      <c r="A8" s="380">
        <v>2014</v>
      </c>
      <c r="B8" s="356">
        <v>1</v>
      </c>
      <c r="C8" s="376">
        <f>5721.89-3256.01-1167</f>
        <v>1298.88</v>
      </c>
      <c r="D8" s="377">
        <v>0</v>
      </c>
      <c r="E8" s="355" t="s">
        <v>665</v>
      </c>
    </row>
    <row r="9" spans="1:5" s="6" customFormat="1" ht="25.5" customHeight="1">
      <c r="A9" s="380">
        <v>2014</v>
      </c>
      <c r="B9" s="356">
        <v>1</v>
      </c>
      <c r="C9" s="376">
        <v>2741</v>
      </c>
      <c r="D9" s="377">
        <v>0</v>
      </c>
      <c r="E9" s="355" t="s">
        <v>670</v>
      </c>
    </row>
    <row r="10" spans="1:5" s="6" customFormat="1" ht="25.5" customHeight="1">
      <c r="A10" s="380">
        <v>2014</v>
      </c>
      <c r="B10" s="356">
        <v>1</v>
      </c>
      <c r="C10" s="376">
        <v>1707</v>
      </c>
      <c r="D10" s="377">
        <v>0</v>
      </c>
      <c r="E10" s="355" t="s">
        <v>671</v>
      </c>
    </row>
    <row r="11" spans="1:5" s="379" customFormat="1" ht="25.5" customHeight="1">
      <c r="A11" s="33">
        <v>2014</v>
      </c>
      <c r="B11" s="25">
        <v>1</v>
      </c>
      <c r="C11" s="78">
        <f>1275.5-368.01-759.89</f>
        <v>147.60000000000002</v>
      </c>
      <c r="D11" s="378">
        <v>0</v>
      </c>
      <c r="E11" s="190" t="s">
        <v>666</v>
      </c>
    </row>
    <row r="12" spans="1:5" s="6" customFormat="1" ht="25.5" customHeight="1">
      <c r="A12" s="380">
        <v>2014</v>
      </c>
      <c r="B12" s="356">
        <v>1</v>
      </c>
      <c r="C12" s="376">
        <v>3000</v>
      </c>
      <c r="D12" s="377">
        <v>0</v>
      </c>
      <c r="E12" s="355" t="s">
        <v>669</v>
      </c>
    </row>
    <row r="13" spans="1:5" s="6" customFormat="1" ht="25.5" customHeight="1">
      <c r="A13" s="380">
        <v>2014</v>
      </c>
      <c r="B13" s="356">
        <v>1</v>
      </c>
      <c r="C13" s="376">
        <v>49.99</v>
      </c>
      <c r="D13" s="377">
        <v>0</v>
      </c>
      <c r="E13" s="355" t="s">
        <v>668</v>
      </c>
    </row>
    <row r="14" spans="1:5" s="6" customFormat="1" ht="25.5" customHeight="1" thickBot="1">
      <c r="A14" s="380">
        <v>2014</v>
      </c>
      <c r="B14" s="356">
        <v>2</v>
      </c>
      <c r="C14" s="376">
        <v>1651.05</v>
      </c>
      <c r="D14" s="377">
        <v>0</v>
      </c>
      <c r="E14" s="355" t="s">
        <v>678</v>
      </c>
    </row>
    <row r="15" spans="1:5" s="352" customFormat="1" ht="24" customHeight="1" thickBot="1">
      <c r="A15" s="361" t="s">
        <v>673</v>
      </c>
      <c r="B15" s="363">
        <f>SUM(B8:B14)</f>
        <v>8</v>
      </c>
      <c r="C15" s="373">
        <f>SUM(C8:C14)</f>
        <v>10595.519999999999</v>
      </c>
      <c r="D15" s="381">
        <f>SUM(D8:D14)</f>
        <v>0</v>
      </c>
      <c r="E15" s="360"/>
    </row>
    <row r="16" spans="1:5" ht="13.5" thickBot="1">
      <c r="A16" s="486" t="s">
        <v>685</v>
      </c>
      <c r="B16" s="487"/>
      <c r="C16" s="487"/>
      <c r="D16" s="487"/>
      <c r="E16" s="488"/>
    </row>
    <row r="17" spans="1:5" ht="25.5" customHeight="1">
      <c r="A17" s="68">
        <v>2015</v>
      </c>
      <c r="B17" s="52">
        <v>1</v>
      </c>
      <c r="C17" s="368">
        <v>782</v>
      </c>
      <c r="D17" s="345">
        <v>0</v>
      </c>
      <c r="E17" s="187" t="s">
        <v>675</v>
      </c>
    </row>
    <row r="18" spans="1:5" ht="25.5" customHeight="1">
      <c r="A18" s="33">
        <v>2015</v>
      </c>
      <c r="B18" s="25">
        <v>3</v>
      </c>
      <c r="C18" s="369">
        <v>2198.39</v>
      </c>
      <c r="D18" s="78">
        <v>0</v>
      </c>
      <c r="E18" s="190" t="s">
        <v>676</v>
      </c>
    </row>
    <row r="19" spans="1:5" ht="25.5" customHeight="1">
      <c r="A19" s="33">
        <v>2015</v>
      </c>
      <c r="B19" s="25">
        <v>1</v>
      </c>
      <c r="C19" s="371">
        <v>195</v>
      </c>
      <c r="D19" s="78">
        <v>0</v>
      </c>
      <c r="E19" s="355" t="s">
        <v>677</v>
      </c>
    </row>
    <row r="20" spans="1:5" ht="25.5" customHeight="1">
      <c r="A20" s="33">
        <v>2015</v>
      </c>
      <c r="B20" s="25">
        <v>1</v>
      </c>
      <c r="C20" s="371">
        <v>106.27</v>
      </c>
      <c r="D20" s="78">
        <v>0</v>
      </c>
      <c r="E20" s="190" t="s">
        <v>666</v>
      </c>
    </row>
    <row r="21" spans="1:5" ht="25.5" customHeight="1">
      <c r="A21" s="33">
        <v>2015</v>
      </c>
      <c r="B21" s="25">
        <v>1</v>
      </c>
      <c r="C21" s="371">
        <v>520</v>
      </c>
      <c r="D21" s="78">
        <v>0</v>
      </c>
      <c r="E21" s="355" t="s">
        <v>678</v>
      </c>
    </row>
    <row r="22" spans="1:5" ht="25.5" customHeight="1">
      <c r="A22" s="33">
        <v>2015</v>
      </c>
      <c r="B22" s="25">
        <v>1</v>
      </c>
      <c r="C22" s="371">
        <v>1680</v>
      </c>
      <c r="D22" s="78">
        <v>0</v>
      </c>
      <c r="E22" s="355" t="s">
        <v>674</v>
      </c>
    </row>
    <row r="23" spans="1:5" ht="13.5" thickBot="1">
      <c r="A23" s="67">
        <v>2015</v>
      </c>
      <c r="B23" s="63">
        <v>1</v>
      </c>
      <c r="C23" s="372">
        <v>5250</v>
      </c>
      <c r="D23" s="374">
        <v>0</v>
      </c>
      <c r="E23" s="357" t="s">
        <v>669</v>
      </c>
    </row>
    <row r="24" spans="1:5" ht="24" customHeight="1" thickBot="1">
      <c r="A24" s="361" t="s">
        <v>679</v>
      </c>
      <c r="B24" s="363">
        <f>SUM(B17:B23)</f>
        <v>9</v>
      </c>
      <c r="C24" s="366">
        <f>SUM(C17:C23)</f>
        <v>10731.66</v>
      </c>
      <c r="D24" s="366">
        <f>SUM(D17:D23)</f>
        <v>0</v>
      </c>
      <c r="E24" s="359"/>
    </row>
    <row r="25" spans="1:5" ht="13.5" thickBot="1">
      <c r="A25" s="486" t="s">
        <v>686</v>
      </c>
      <c r="B25" s="487"/>
      <c r="C25" s="487"/>
      <c r="D25" s="487"/>
      <c r="E25" s="488"/>
    </row>
    <row r="26" spans="1:5" ht="25.5" customHeight="1">
      <c r="A26" s="382">
        <v>2016</v>
      </c>
      <c r="B26" s="52">
        <v>1</v>
      </c>
      <c r="C26" s="368">
        <v>150</v>
      </c>
      <c r="D26" s="345">
        <v>0</v>
      </c>
      <c r="E26" s="187" t="s">
        <v>680</v>
      </c>
    </row>
    <row r="27" spans="1:5" ht="25.5" customHeight="1">
      <c r="A27" s="383">
        <v>2016</v>
      </c>
      <c r="B27" s="25">
        <v>1</v>
      </c>
      <c r="C27" s="369">
        <v>11264.17</v>
      </c>
      <c r="D27" s="78">
        <v>0</v>
      </c>
      <c r="E27" s="355" t="s">
        <v>674</v>
      </c>
    </row>
    <row r="28" spans="1:5" ht="25.5" customHeight="1">
      <c r="A28" s="383">
        <v>2016</v>
      </c>
      <c r="B28" s="25">
        <v>1</v>
      </c>
      <c r="C28" s="369">
        <v>106</v>
      </c>
      <c r="D28" s="371">
        <v>0</v>
      </c>
      <c r="E28" s="355" t="s">
        <v>678</v>
      </c>
    </row>
    <row r="29" spans="1:5" ht="25.5" customHeight="1" thickBot="1">
      <c r="A29" s="384">
        <v>2016</v>
      </c>
      <c r="B29" s="63">
        <v>1</v>
      </c>
      <c r="C29" s="370">
        <v>2999.99</v>
      </c>
      <c r="D29" s="372">
        <v>0</v>
      </c>
      <c r="E29" s="357" t="s">
        <v>665</v>
      </c>
    </row>
    <row r="30" spans="1:5" ht="24" customHeight="1" thickBot="1">
      <c r="A30" s="361" t="s">
        <v>672</v>
      </c>
      <c r="B30" s="363">
        <f>SUM(B26:B29)</f>
        <v>4</v>
      </c>
      <c r="C30" s="366">
        <f>SUM(C26:C29)</f>
        <v>14520.16</v>
      </c>
      <c r="D30" s="366">
        <f>SUM(D26:D29)</f>
        <v>0</v>
      </c>
      <c r="E30" s="359"/>
    </row>
    <row r="31" spans="1:5" ht="13.5" thickBot="1">
      <c r="A31" s="486" t="s">
        <v>687</v>
      </c>
      <c r="B31" s="487"/>
      <c r="C31" s="487"/>
      <c r="D31" s="487"/>
      <c r="E31" s="488"/>
    </row>
    <row r="32" spans="1:5" ht="25.5" customHeight="1" thickBot="1">
      <c r="A32" s="386">
        <v>2017</v>
      </c>
      <c r="B32" s="27">
        <v>1</v>
      </c>
      <c r="C32" s="365">
        <v>1355</v>
      </c>
      <c r="D32" s="375">
        <v>0</v>
      </c>
      <c r="E32" s="387" t="s">
        <v>681</v>
      </c>
    </row>
    <row r="33" spans="1:5" ht="24" customHeight="1" thickBot="1">
      <c r="A33" s="361" t="s">
        <v>682</v>
      </c>
      <c r="B33" s="363">
        <f>SUM(B32)</f>
        <v>1</v>
      </c>
      <c r="C33" s="366">
        <f>SUM(C32)</f>
        <v>1355</v>
      </c>
      <c r="D33" s="366">
        <f>SUM(D32)</f>
        <v>0</v>
      </c>
      <c r="E33" s="359"/>
    </row>
    <row r="34" spans="1:5" ht="24" customHeight="1" thickBot="1">
      <c r="A34" s="362" t="s">
        <v>683</v>
      </c>
      <c r="B34" s="364">
        <f>SUM(B15,B24,B30,B33)</f>
        <v>22</v>
      </c>
      <c r="C34" s="367">
        <f>SUM(C15,C24,C30,C33)</f>
        <v>37202.34</v>
      </c>
      <c r="D34" s="385">
        <f>SUM(D15,D24,D30,D33)</f>
        <v>0</v>
      </c>
      <c r="E34" s="358"/>
    </row>
  </sheetData>
  <sheetProtection/>
  <mergeCells count="5">
    <mergeCell ref="A5:E5"/>
    <mergeCell ref="A7:E7"/>
    <mergeCell ref="A16:E16"/>
    <mergeCell ref="A25:E25"/>
    <mergeCell ref="A31:E3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J6"/>
  <sheetViews>
    <sheetView zoomScalePageLayoutView="0" workbookViewId="0" topLeftCell="A1">
      <selection activeCell="G7" sqref="G7"/>
    </sheetView>
  </sheetViews>
  <sheetFormatPr defaultColWidth="9.140625" defaultRowHeight="12.75"/>
  <cols>
    <col min="1" max="1" width="4.7109375" style="0" customWidth="1"/>
    <col min="2" max="2" width="26.8515625" style="0" customWidth="1"/>
    <col min="3" max="3" width="22.421875" style="0" customWidth="1"/>
    <col min="4" max="4" width="14.00390625" style="0" customWidth="1"/>
    <col min="5" max="5" width="13.8515625" style="0" customWidth="1"/>
    <col min="6" max="6" width="13.421875" style="0" customWidth="1"/>
    <col min="7" max="7" width="15.7109375" style="0" customWidth="1"/>
    <col min="8" max="8" width="18.8515625" style="0" customWidth="1"/>
    <col min="9" max="9" width="17.8515625" style="0" customWidth="1"/>
    <col min="10" max="10" width="21.7109375" style="0" customWidth="1"/>
  </cols>
  <sheetData>
    <row r="1" s="5" customFormat="1" ht="12.75"/>
    <row r="2" spans="2:9" s="5" customFormat="1" ht="12.75">
      <c r="B2" s="8" t="s">
        <v>658</v>
      </c>
      <c r="I2" s="8"/>
    </row>
    <row r="3" spans="1:10" s="5" customFormat="1" ht="114.75" customHeight="1" thickBot="1">
      <c r="A3" s="171" t="s">
        <v>323</v>
      </c>
      <c r="B3" s="172" t="s">
        <v>549</v>
      </c>
      <c r="C3" s="173" t="s">
        <v>550</v>
      </c>
      <c r="D3" s="173" t="s">
        <v>551</v>
      </c>
      <c r="E3" s="173" t="s">
        <v>26</v>
      </c>
      <c r="F3" s="173" t="s">
        <v>552</v>
      </c>
      <c r="G3" s="173" t="s">
        <v>553</v>
      </c>
      <c r="H3" s="173" t="s">
        <v>554</v>
      </c>
      <c r="I3" s="173" t="s">
        <v>555</v>
      </c>
      <c r="J3" s="173" t="s">
        <v>556</v>
      </c>
    </row>
    <row r="4" spans="1:10" s="5" customFormat="1" ht="12.75" customHeight="1" thickBot="1">
      <c r="A4" s="400" t="s">
        <v>564</v>
      </c>
      <c r="B4" s="401"/>
      <c r="C4" s="401"/>
      <c r="D4" s="401"/>
      <c r="E4" s="401"/>
      <c r="F4" s="401"/>
      <c r="G4" s="401"/>
      <c r="H4" s="401"/>
      <c r="I4" s="401"/>
      <c r="J4" s="402"/>
    </row>
    <row r="5" spans="1:10" s="5" customFormat="1" ht="51.75" thickBot="1">
      <c r="A5" s="174">
        <v>1</v>
      </c>
      <c r="B5" s="175" t="s">
        <v>557</v>
      </c>
      <c r="C5" s="176" t="s">
        <v>558</v>
      </c>
      <c r="D5" s="177" t="s">
        <v>559</v>
      </c>
      <c r="E5" s="178">
        <v>1991</v>
      </c>
      <c r="F5" s="179" t="s">
        <v>560</v>
      </c>
      <c r="G5" s="179">
        <v>26242.52</v>
      </c>
      <c r="H5" s="179" t="s">
        <v>561</v>
      </c>
      <c r="I5" s="179" t="s">
        <v>562</v>
      </c>
      <c r="J5" s="180" t="s">
        <v>563</v>
      </c>
    </row>
    <row r="6" spans="1:10" s="8" customFormat="1" ht="13.5" thickBot="1">
      <c r="A6" s="489" t="s">
        <v>0</v>
      </c>
      <c r="B6" s="490"/>
      <c r="C6" s="490"/>
      <c r="D6" s="490"/>
      <c r="E6" s="490"/>
      <c r="F6" s="491"/>
      <c r="G6" s="181">
        <f>SUM(G5)</f>
        <v>26242.52</v>
      </c>
      <c r="H6" s="181"/>
      <c r="I6" s="181"/>
      <c r="J6" s="182"/>
    </row>
    <row r="7" s="20" customFormat="1" ht="12.75"/>
  </sheetData>
  <sheetProtection/>
  <mergeCells count="2">
    <mergeCell ref="A6:F6"/>
    <mergeCell ref="A4:J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D9"/>
  <sheetViews>
    <sheetView zoomScalePageLayoutView="0" workbookViewId="0" topLeftCell="A1">
      <selection activeCell="C19" sqref="C19"/>
    </sheetView>
  </sheetViews>
  <sheetFormatPr defaultColWidth="9.140625" defaultRowHeight="12.75"/>
  <cols>
    <col min="1" max="1" width="5.8515625" style="0" customWidth="1"/>
    <col min="2" max="2" width="28.57421875" style="0" customWidth="1"/>
    <col min="3" max="3" width="41.421875" style="0" customWidth="1"/>
  </cols>
  <sheetData>
    <row r="1" s="5" customFormat="1" ht="12.75"/>
    <row r="2" spans="1:3" s="5" customFormat="1" ht="15" customHeight="1">
      <c r="A2" s="8" t="s">
        <v>659</v>
      </c>
      <c r="C2" s="106"/>
    </row>
    <row r="3" spans="1:2" s="5" customFormat="1" ht="12.75">
      <c r="A3" s="6"/>
      <c r="B3" s="8"/>
    </row>
    <row r="4" spans="1:4" s="5" customFormat="1" ht="85.5" customHeight="1">
      <c r="A4" s="492" t="s">
        <v>409</v>
      </c>
      <c r="B4" s="492"/>
      <c r="C4" s="492"/>
      <c r="D4" s="108"/>
    </row>
    <row r="5" spans="1:4" s="5" customFormat="1" ht="9" customHeight="1">
      <c r="A5" s="107"/>
      <c r="B5" s="107"/>
      <c r="C5" s="107"/>
      <c r="D5" s="108"/>
    </row>
    <row r="6" s="5" customFormat="1" ht="13.5" thickBot="1">
      <c r="A6" s="6"/>
    </row>
    <row r="7" spans="1:3" s="5" customFormat="1" ht="30.75" customHeight="1" thickBot="1">
      <c r="A7" s="109" t="s">
        <v>17</v>
      </c>
      <c r="B7" s="110" t="s">
        <v>407</v>
      </c>
      <c r="C7" s="111" t="s">
        <v>408</v>
      </c>
    </row>
    <row r="8" spans="1:3" s="5" customFormat="1" ht="17.25" customHeight="1" thickBot="1">
      <c r="A8" s="493" t="s">
        <v>410</v>
      </c>
      <c r="B8" s="494"/>
      <c r="C8" s="495"/>
    </row>
    <row r="9" spans="1:3" s="5" customFormat="1" ht="26.25" thickBot="1">
      <c r="A9" s="112">
        <v>1</v>
      </c>
      <c r="B9" s="113" t="s">
        <v>220</v>
      </c>
      <c r="C9" s="114" t="s">
        <v>567</v>
      </c>
    </row>
    <row r="10" s="20" customFormat="1" ht="12.75"/>
    <row r="11" s="20" customFormat="1" ht="12.75"/>
    <row r="12" s="20" customFormat="1" ht="12.75"/>
    <row r="13" s="20" customFormat="1" ht="12.75"/>
  </sheetData>
  <sheetProtection/>
  <mergeCells count="2">
    <mergeCell ref="A4:C4"/>
    <mergeCell ref="A8:C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MedicEuro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subject/>
  <dc:creator>MAXIMUS BROKER</dc:creator>
  <cp:keywords/>
  <dc:description/>
  <cp:lastModifiedBy>Monika Spychalska</cp:lastModifiedBy>
  <cp:lastPrinted>2017-06-26T07:32:07Z</cp:lastPrinted>
  <dcterms:created xsi:type="dcterms:W3CDTF">2004-04-21T13:58:08Z</dcterms:created>
  <dcterms:modified xsi:type="dcterms:W3CDTF">2017-06-26T07:32:23Z</dcterms:modified>
  <cp:category/>
  <cp:version/>
  <cp:contentType/>
  <cp:contentStatus/>
</cp:coreProperties>
</file>