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<sst xmlns="http://schemas.openxmlformats.org/spreadsheetml/2006/main" count="94" uniqueCount="53">
  <si>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t>Nazwa</t>
  </si>
  <si>
    <t>Dział</t>
  </si>
  <si>
    <t>Rozdział</t>
  </si>
  <si>
    <t>§*</t>
  </si>
  <si>
    <t>PLAN DOCHODÓW PO ZMIANACH</t>
  </si>
  <si>
    <t>WYKONANIE %</t>
  </si>
  <si>
    <t>PLAN WYDATKÓW PO ZMIANACH</t>
  </si>
  <si>
    <t>ROLNCTWO I ŁOWIECTWO</t>
  </si>
  <si>
    <t>Pozostał działalność</t>
  </si>
  <si>
    <t>Dotacje celowe otrzymane z budżetu państwa na realizację zadań bieżących z zakresu administracji rządowej oraz innych zadań zleconych gminie ustawami</t>
  </si>
  <si>
    <t>Składki na ubezpieczenia społeczne</t>
  </si>
  <si>
    <t>Wynagrodzenia bezosobowe</t>
  </si>
  <si>
    <t>Zakup materiałów i wyposażenia</t>
  </si>
  <si>
    <t>Zakup usług pozostałych</t>
  </si>
  <si>
    <t>Rożne opłaty i składki</t>
  </si>
  <si>
    <t>ADMINISTRACJA PUBLICZNA</t>
  </si>
  <si>
    <t>Urzędy Wojewódzkie</t>
  </si>
  <si>
    <t>Wynagrodzenia osobowe pracowników</t>
  </si>
  <si>
    <t>Dodatkowe wynagrodzenia roczne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</si>
  <si>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</si>
  <si>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</si>
  <si>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</si>
  <si>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</si>
  <si>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Świadczenia rodzinne</t>
  </si>
  <si>
    <t>Świadczenia społeczne</t>
  </si>
  <si>
    <t xml:space="preserve">Składka na ubezpieczenia społeczne </t>
  </si>
  <si>
    <t>Składka na fundusz pracy</t>
  </si>
  <si>
    <t>Podróże służbowe krajowe</t>
  </si>
  <si>
    <t>Odpis na zakładowy fundusz świadczeń socjalnych</t>
  </si>
  <si>
    <t>Szkolenia pracowników niebędących członkami korpusu służby cywilnej</t>
  </si>
  <si>
    <t>Składka na ubezpieczenia zdrowotne opłacane za osoby pobierające niektóre świadczenia z pomocy społecznej oraz niektóre świadczenia rodzinne</t>
  </si>
  <si>
    <t>Składka na ubezpieczenia rodzinne</t>
  </si>
  <si>
    <t>Usługi opiekuńcze i specjalistyczne usługi opiekuńcze</t>
  </si>
  <si>
    <t>Pozostała Działalność</t>
  </si>
  <si>
    <t xml:space="preserve">Ogółem </t>
  </si>
  <si>
    <t>Różne wydatki na rzecz osób fizycznych</t>
  </si>
  <si>
    <t>OŚWIATA I WYCHOWANIE</t>
  </si>
  <si>
    <t>Szkoły podstawowe</t>
  </si>
  <si>
    <t>WYKONANIE DOCHODÓW NA 30.06.2015 r.</t>
  </si>
  <si>
    <t>WYKONANIE WYDATKÓW  NA 30.06.2015 r.</t>
  </si>
  <si>
    <t>Zakup energii</t>
  </si>
  <si>
    <t>Wybory Prezydenta Rzeczypospolitej Polskiej</t>
  </si>
  <si>
    <t>Wybory do rad gmin, rad powiatów i sejmików województw, wybory wójtów burmistrzówi prezydentów miast oraz referenda gminne, powiatowe i wojewódzkie</t>
  </si>
  <si>
    <t>OBRONA NARODOWA</t>
  </si>
  <si>
    <t>Pozostałe wydatki obronne</t>
  </si>
  <si>
    <t>BEZPIECZEŃSTWO PUBLICZNE I OCHRONA PRZCIWPOŻAROWA</t>
  </si>
  <si>
    <t>Obrona Cywilna</t>
  </si>
  <si>
    <t>Zakup środków dydaktycznych i książek</t>
  </si>
  <si>
    <t xml:space="preserve">Realizacja zadań wymagajacych stosowania specjalnej organizacji nauki i metod pray dla dzieci i młodzieży w szkołach podstawowych, gimnazjach, liceach ogólnokształcacych, liceach profilowanych i szkołach zawodowych oraz szkołach artystycznych. </t>
  </si>
  <si>
    <t>Gimnazja</t>
  </si>
  <si>
    <t>Zakup usług zdrowotnych</t>
  </si>
  <si>
    <t xml:space="preserve">Załącznik Nr 1C do Zarządzenia Nr  57/2015 Wójta Gminy Sońsk z dnia 13.08.2015r  </t>
  </si>
  <si>
    <t xml:space="preserve">WYKONANIE DOCHODÓW I WYDATKÓW ZWIĄZANYCH Z REALIZACJĄ ZADAŃ Z ZAKRESU ADMINISTRACJI RZĄDOWEJ I INNYCH ZLECONYCH ODRĘBNYMI USTAWAMI  ZA  I PÓŁROCZE 2015 ROK.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</si>
</sst>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3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sz val="5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11.7109375" defaultRowHeight="12.75"/>
  <sheetData>
    <row r="1" ht="12.75" customHeight="1">
      <c r="A1" s="51" t="s">
        <v>0</v>
      </c>
    </row>
    <row r="2" ht="12.75">
      <c r="A2" s="51"/>
    </row>
    <row r="3" ht="12.75">
      <c r="A3" s="51"/>
    </row>
  </sheetData>
  <sheetProtection selectLockedCells="1" selectUnlockedCells="1"/>
  <mergeCells count="1">
    <mergeCell ref="A1:A3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PageLayoutView="0" workbookViewId="0" topLeftCell="A52">
      <selection activeCell="N7" sqref="N7"/>
    </sheetView>
  </sheetViews>
  <sheetFormatPr defaultColWidth="11.7109375" defaultRowHeight="12.75"/>
  <cols>
    <col min="1" max="1" width="4.8515625" style="1" customWidth="1"/>
    <col min="2" max="2" width="7.7109375" style="1" customWidth="1"/>
    <col min="3" max="3" width="5.00390625" style="0" customWidth="1"/>
    <col min="4" max="4" width="45.00390625" style="0" customWidth="1"/>
    <col min="5" max="5" width="13.00390625" style="0" customWidth="1"/>
    <col min="6" max="6" width="12.8515625" style="0" customWidth="1"/>
    <col min="7" max="7" width="10.28125" style="0" customWidth="1"/>
    <col min="8" max="8" width="13.00390625" style="2" customWidth="1"/>
    <col min="9" max="9" width="14.00390625" style="2" customWidth="1"/>
    <col min="10" max="10" width="10.140625" style="2" customWidth="1"/>
  </cols>
  <sheetData>
    <row r="1" spans="7:10" ht="61.5" customHeight="1">
      <c r="G1" s="54" t="s">
        <v>51</v>
      </c>
      <c r="H1" s="54"/>
      <c r="I1" s="54"/>
      <c r="J1" s="3"/>
    </row>
    <row r="2" spans="1:14" s="4" customFormat="1" ht="39.75" customHeight="1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N2" s="5"/>
    </row>
    <row r="3" spans="1:14" s="6" customFormat="1" ht="11.25" customHeight="1">
      <c r="A3" s="56" t="s">
        <v>1</v>
      </c>
      <c r="B3" s="56" t="s">
        <v>2</v>
      </c>
      <c r="C3" s="56" t="s">
        <v>3</v>
      </c>
      <c r="D3" s="56" t="s">
        <v>0</v>
      </c>
      <c r="E3" s="52" t="s">
        <v>4</v>
      </c>
      <c r="F3" s="52" t="s">
        <v>38</v>
      </c>
      <c r="G3" s="52" t="s">
        <v>5</v>
      </c>
      <c r="H3" s="52" t="s">
        <v>6</v>
      </c>
      <c r="I3" s="52" t="s">
        <v>39</v>
      </c>
      <c r="J3" s="52" t="s">
        <v>5</v>
      </c>
      <c r="N3" s="7"/>
    </row>
    <row r="4" spans="1:14" s="6" customFormat="1" ht="11.25">
      <c r="A4" s="56"/>
      <c r="B4" s="56"/>
      <c r="C4" s="56"/>
      <c r="D4" s="56"/>
      <c r="E4" s="52"/>
      <c r="F4" s="52"/>
      <c r="G4" s="52"/>
      <c r="H4" s="52"/>
      <c r="I4" s="52"/>
      <c r="J4" s="52"/>
      <c r="N4" s="7"/>
    </row>
    <row r="5" spans="1:14" s="6" customFormat="1" ht="11.25">
      <c r="A5" s="56"/>
      <c r="B5" s="56"/>
      <c r="C5" s="56"/>
      <c r="D5" s="56"/>
      <c r="E5" s="52"/>
      <c r="F5" s="52"/>
      <c r="G5" s="52"/>
      <c r="H5" s="52"/>
      <c r="I5" s="52"/>
      <c r="J5" s="52"/>
      <c r="N5" s="7"/>
    </row>
    <row r="6" spans="1:10" s="11" customFormat="1" ht="12.75">
      <c r="A6" s="8">
        <v>1</v>
      </c>
      <c r="B6" s="8">
        <v>2</v>
      </c>
      <c r="C6" s="8">
        <v>3</v>
      </c>
      <c r="D6" s="8">
        <v>4</v>
      </c>
      <c r="E6" s="8"/>
      <c r="F6" s="8"/>
      <c r="G6" s="8"/>
      <c r="H6" s="9">
        <v>5</v>
      </c>
      <c r="I6" s="10">
        <v>6</v>
      </c>
      <c r="J6" s="10">
        <v>7</v>
      </c>
    </row>
    <row r="7" spans="1:10" s="16" customFormat="1" ht="12.75">
      <c r="A7" s="12">
        <v>10</v>
      </c>
      <c r="B7" s="13"/>
      <c r="C7" s="13"/>
      <c r="D7" s="13" t="s">
        <v>7</v>
      </c>
      <c r="E7" s="14">
        <f>E8</f>
        <v>456737.97</v>
      </c>
      <c r="F7" s="14">
        <f>F8</f>
        <v>456737.97</v>
      </c>
      <c r="G7" s="14">
        <f>F7/E7*100</f>
        <v>100</v>
      </c>
      <c r="H7" s="14">
        <f>H8</f>
        <v>456737.97000000003</v>
      </c>
      <c r="I7" s="14">
        <f>I8</f>
        <v>456737.97000000003</v>
      </c>
      <c r="J7" s="15">
        <f>I7/H7*100</f>
        <v>100</v>
      </c>
    </row>
    <row r="8" spans="1:10" s="16" customFormat="1" ht="12.75">
      <c r="A8" s="17"/>
      <c r="B8" s="18">
        <v>1095</v>
      </c>
      <c r="C8" s="17"/>
      <c r="D8" s="17" t="s">
        <v>8</v>
      </c>
      <c r="E8" s="19">
        <f>SUM(E9:E14)</f>
        <v>456737.97</v>
      </c>
      <c r="F8" s="19">
        <f>SUM(F9:F14)</f>
        <v>456737.97</v>
      </c>
      <c r="G8" s="19">
        <f>F8/E8*100</f>
        <v>100</v>
      </c>
      <c r="H8" s="19">
        <f>SUM(H9:H14)</f>
        <v>456737.97000000003</v>
      </c>
      <c r="I8" s="19">
        <f>SUM(I9:I14)</f>
        <v>456737.97000000003</v>
      </c>
      <c r="J8" s="20">
        <f>I8/H8*100</f>
        <v>100</v>
      </c>
    </row>
    <row r="9" spans="1:14" s="4" customFormat="1" ht="53.25" customHeight="1">
      <c r="A9" s="21"/>
      <c r="B9" s="22"/>
      <c r="C9" s="22">
        <v>2010</v>
      </c>
      <c r="D9" s="23" t="s">
        <v>9</v>
      </c>
      <c r="E9" s="24">
        <v>456737.97</v>
      </c>
      <c r="F9" s="24">
        <v>456737.97</v>
      </c>
      <c r="G9" s="24">
        <f>F9/E9*100</f>
        <v>100</v>
      </c>
      <c r="H9" s="24">
        <v>0</v>
      </c>
      <c r="I9" s="24">
        <v>0</v>
      </c>
      <c r="J9" s="25"/>
      <c r="N9" s="26"/>
    </row>
    <row r="10" spans="1:10" ht="12.75">
      <c r="A10" s="17"/>
      <c r="B10" s="27"/>
      <c r="C10" s="22">
        <v>4110</v>
      </c>
      <c r="D10" s="23" t="s">
        <v>10</v>
      </c>
      <c r="E10" s="24">
        <v>0</v>
      </c>
      <c r="F10" s="24">
        <v>0</v>
      </c>
      <c r="G10" s="24"/>
      <c r="H10" s="24">
        <v>1168.27</v>
      </c>
      <c r="I10" s="28">
        <v>1168.27</v>
      </c>
      <c r="J10" s="29">
        <f>I10/H10*100</f>
        <v>100</v>
      </c>
    </row>
    <row r="11" spans="1:10" ht="12.75">
      <c r="A11" s="17"/>
      <c r="B11" s="22"/>
      <c r="C11" s="22">
        <v>4170</v>
      </c>
      <c r="D11" s="23" t="s">
        <v>11</v>
      </c>
      <c r="E11" s="24">
        <v>0</v>
      </c>
      <c r="F11" s="24">
        <v>0</v>
      </c>
      <c r="G11" s="24"/>
      <c r="H11" s="24">
        <v>6832</v>
      </c>
      <c r="I11" s="28">
        <v>6832</v>
      </c>
      <c r="J11" s="29">
        <f>I11/H11*100</f>
        <v>100</v>
      </c>
    </row>
    <row r="12" spans="1:10" ht="12.75">
      <c r="A12" s="17"/>
      <c r="B12" s="22"/>
      <c r="C12" s="22">
        <v>4210</v>
      </c>
      <c r="D12" s="23" t="s">
        <v>12</v>
      </c>
      <c r="E12" s="24">
        <v>0</v>
      </c>
      <c r="F12" s="24">
        <v>0</v>
      </c>
      <c r="G12" s="24"/>
      <c r="H12" s="24">
        <v>564.37</v>
      </c>
      <c r="I12" s="28">
        <v>564.37</v>
      </c>
      <c r="J12" s="29">
        <f>I12/H12*100</f>
        <v>100</v>
      </c>
    </row>
    <row r="13" spans="1:10" ht="12.75">
      <c r="A13" s="17"/>
      <c r="B13" s="22"/>
      <c r="C13" s="22">
        <v>4300</v>
      </c>
      <c r="D13" s="23" t="s">
        <v>13</v>
      </c>
      <c r="E13" s="24">
        <v>0</v>
      </c>
      <c r="F13" s="24">
        <v>0</v>
      </c>
      <c r="G13" s="24"/>
      <c r="H13" s="24">
        <v>391.01</v>
      </c>
      <c r="I13" s="28">
        <v>391.01</v>
      </c>
      <c r="J13" s="29">
        <f>I13/H13*100</f>
        <v>100</v>
      </c>
    </row>
    <row r="14" spans="1:10" ht="12.75">
      <c r="A14" s="17"/>
      <c r="B14" s="22"/>
      <c r="C14" s="22">
        <v>4430</v>
      </c>
      <c r="D14" s="23" t="s">
        <v>14</v>
      </c>
      <c r="E14" s="24">
        <v>0</v>
      </c>
      <c r="F14" s="24">
        <v>0</v>
      </c>
      <c r="G14" s="24"/>
      <c r="H14" s="24">
        <v>447782.32</v>
      </c>
      <c r="I14" s="28">
        <v>447782.32</v>
      </c>
      <c r="J14" s="29">
        <f>I14/H14*100</f>
        <v>100</v>
      </c>
    </row>
    <row r="15" spans="1:10" s="16" customFormat="1" ht="12.75">
      <c r="A15" s="13">
        <v>750</v>
      </c>
      <c r="B15" s="13"/>
      <c r="C15" s="13"/>
      <c r="D15" s="13" t="s">
        <v>15</v>
      </c>
      <c r="E15" s="14">
        <f aca="true" t="shared" si="0" ref="E15:J15">E16</f>
        <v>52943</v>
      </c>
      <c r="F15" s="14">
        <f t="shared" si="0"/>
        <v>28993</v>
      </c>
      <c r="G15" s="14">
        <f t="shared" si="0"/>
        <v>54.762669285835706</v>
      </c>
      <c r="H15" s="14">
        <f t="shared" si="0"/>
        <v>52943</v>
      </c>
      <c r="I15" s="14">
        <f t="shared" si="0"/>
        <v>28993</v>
      </c>
      <c r="J15" s="14">
        <f t="shared" si="0"/>
        <v>54.762669285835706</v>
      </c>
    </row>
    <row r="16" spans="1:10" s="16" customFormat="1" ht="12.75">
      <c r="A16" s="17"/>
      <c r="B16" s="17">
        <v>75011</v>
      </c>
      <c r="C16" s="17"/>
      <c r="D16" s="17" t="s">
        <v>16</v>
      </c>
      <c r="E16" s="19">
        <f>SUM(E17:E21)</f>
        <v>52943</v>
      </c>
      <c r="F16" s="19">
        <f>SUM(F17:F21)</f>
        <v>28993</v>
      </c>
      <c r="G16" s="30">
        <f>F16/E16*100</f>
        <v>54.762669285835706</v>
      </c>
      <c r="H16" s="19">
        <f>SUM(H17:H21)</f>
        <v>52943</v>
      </c>
      <c r="I16" s="19">
        <f>SUM(I17:I21)</f>
        <v>28993</v>
      </c>
      <c r="J16" s="20">
        <f>I16/H16*100</f>
        <v>54.762669285835706</v>
      </c>
    </row>
    <row r="17" spans="1:10" s="16" customFormat="1" ht="51">
      <c r="A17" s="17"/>
      <c r="B17" s="17"/>
      <c r="C17" s="22">
        <v>2010</v>
      </c>
      <c r="D17" s="23" t="s">
        <v>9</v>
      </c>
      <c r="E17" s="24">
        <v>52943</v>
      </c>
      <c r="F17" s="24">
        <v>28993</v>
      </c>
      <c r="G17" s="31">
        <f>F17/E17*100</f>
        <v>54.762669285835706</v>
      </c>
      <c r="H17" s="24">
        <v>0</v>
      </c>
      <c r="I17" s="24">
        <v>0</v>
      </c>
      <c r="J17" s="25"/>
    </row>
    <row r="18" spans="1:10" ht="12.75">
      <c r="A18" s="17"/>
      <c r="B18" s="22"/>
      <c r="C18" s="22">
        <v>4010</v>
      </c>
      <c r="D18" s="23" t="s">
        <v>17</v>
      </c>
      <c r="E18" s="24">
        <v>0</v>
      </c>
      <c r="F18" s="24">
        <v>0</v>
      </c>
      <c r="G18" s="24"/>
      <c r="H18" s="24">
        <v>40944</v>
      </c>
      <c r="I18" s="24">
        <v>21627</v>
      </c>
      <c r="J18" s="29">
        <f>I18/H18*100</f>
        <v>52.820926143024614</v>
      </c>
    </row>
    <row r="19" spans="1:10" ht="12.75">
      <c r="A19" s="17"/>
      <c r="B19" s="22"/>
      <c r="C19" s="22">
        <v>4040</v>
      </c>
      <c r="D19" s="23" t="s">
        <v>18</v>
      </c>
      <c r="E19" s="24">
        <v>0</v>
      </c>
      <c r="F19" s="24">
        <v>0</v>
      </c>
      <c r="G19" s="24"/>
      <c r="H19" s="24">
        <v>3804</v>
      </c>
      <c r="I19" s="28">
        <v>3804</v>
      </c>
      <c r="J19" s="29">
        <f>I19/H19*100</f>
        <v>100</v>
      </c>
    </row>
    <row r="20" spans="1:10" ht="12.75">
      <c r="A20" s="17"/>
      <c r="B20" s="22"/>
      <c r="C20" s="22">
        <v>4110</v>
      </c>
      <c r="D20" s="23" t="s">
        <v>10</v>
      </c>
      <c r="E20" s="24">
        <v>0</v>
      </c>
      <c r="F20" s="24">
        <v>0</v>
      </c>
      <c r="G20" s="24"/>
      <c r="H20" s="24">
        <v>7652</v>
      </c>
      <c r="I20" s="28">
        <v>3302</v>
      </c>
      <c r="J20" s="29">
        <f>I20/H20*100</f>
        <v>43.15211709357031</v>
      </c>
    </row>
    <row r="21" spans="1:10" ht="12.75">
      <c r="A21" s="17"/>
      <c r="B21" s="22"/>
      <c r="C21" s="22">
        <v>4120</v>
      </c>
      <c r="D21" s="23" t="s">
        <v>19</v>
      </c>
      <c r="E21" s="24">
        <v>0</v>
      </c>
      <c r="F21" s="24">
        <v>0</v>
      </c>
      <c r="G21" s="24"/>
      <c r="H21" s="24">
        <v>543</v>
      </c>
      <c r="I21" s="28">
        <v>260</v>
      </c>
      <c r="J21" s="29">
        <f>I21/H21*100</f>
        <v>47.882136279926335</v>
      </c>
    </row>
    <row r="22" spans="1:10" ht="38.25">
      <c r="A22" s="13">
        <v>751</v>
      </c>
      <c r="B22" s="32"/>
      <c r="C22" s="32"/>
      <c r="D22" s="33" t="s">
        <v>20</v>
      </c>
      <c r="E22" s="14">
        <f>E23+E27+E36</f>
        <v>33162</v>
      </c>
      <c r="F22" s="14">
        <f>F23+F27+F36</f>
        <v>30232.61</v>
      </c>
      <c r="G22" s="14">
        <f>G23</f>
        <v>50.07320644216691</v>
      </c>
      <c r="H22" s="14">
        <f>H23+H27+H36</f>
        <v>33162</v>
      </c>
      <c r="I22" s="14">
        <f>I23+I27+I36</f>
        <v>30231.61</v>
      </c>
      <c r="J22" s="14">
        <f>J23</f>
        <v>50</v>
      </c>
    </row>
    <row r="23" spans="1:10" ht="25.5">
      <c r="A23" s="17"/>
      <c r="B23" s="17">
        <v>75101</v>
      </c>
      <c r="C23" s="22"/>
      <c r="D23" s="17" t="s">
        <v>21</v>
      </c>
      <c r="E23" s="19">
        <f>SUM(E24:E26)</f>
        <v>1366</v>
      </c>
      <c r="F23" s="19">
        <f>SUM(F24:F26)</f>
        <v>684</v>
      </c>
      <c r="G23" s="30">
        <f>F23/E23*100</f>
        <v>50.07320644216691</v>
      </c>
      <c r="H23" s="19">
        <f>SUM(H24:H26)</f>
        <v>1366</v>
      </c>
      <c r="I23" s="19">
        <f>SUM(I24:I26)</f>
        <v>683</v>
      </c>
      <c r="J23" s="20">
        <f>I23/H23*100</f>
        <v>50</v>
      </c>
    </row>
    <row r="24" spans="1:10" ht="51">
      <c r="A24" s="17"/>
      <c r="B24" s="17"/>
      <c r="C24" s="22">
        <v>2010</v>
      </c>
      <c r="D24" s="23" t="s">
        <v>9</v>
      </c>
      <c r="E24" s="24">
        <v>1366</v>
      </c>
      <c r="F24" s="24">
        <v>684</v>
      </c>
      <c r="G24" s="31">
        <f>F24/E24*100</f>
        <v>50.07320644216691</v>
      </c>
      <c r="H24" s="24">
        <v>0</v>
      </c>
      <c r="I24" s="28">
        <v>0</v>
      </c>
      <c r="J24" s="20"/>
    </row>
    <row r="25" spans="1:10" ht="12.75">
      <c r="A25" s="17"/>
      <c r="B25" s="17"/>
      <c r="C25" s="22">
        <v>4110</v>
      </c>
      <c r="D25" s="23" t="s">
        <v>10</v>
      </c>
      <c r="E25" s="24">
        <v>0</v>
      </c>
      <c r="F25" s="24">
        <v>0</v>
      </c>
      <c r="G25" s="24"/>
      <c r="H25" s="24">
        <v>199.5</v>
      </c>
      <c r="I25" s="28">
        <v>99.74</v>
      </c>
      <c r="J25" s="25">
        <f>I25/H25*100</f>
        <v>49.994987468671674</v>
      </c>
    </row>
    <row r="26" spans="1:10" ht="12.75">
      <c r="A26" s="17"/>
      <c r="B26" s="17"/>
      <c r="C26" s="22">
        <v>4170</v>
      </c>
      <c r="D26" s="23" t="s">
        <v>11</v>
      </c>
      <c r="E26" s="24">
        <v>0</v>
      </c>
      <c r="F26" s="24">
        <v>0</v>
      </c>
      <c r="G26" s="24"/>
      <c r="H26" s="24">
        <v>1166.5</v>
      </c>
      <c r="I26" s="28">
        <v>583.26</v>
      </c>
      <c r="J26" s="25">
        <f>I26/H26*100</f>
        <v>50.00085726532362</v>
      </c>
    </row>
    <row r="27" spans="1:10" ht="12.75">
      <c r="A27" s="22"/>
      <c r="B27" s="17">
        <v>75107</v>
      </c>
      <c r="C27" s="17"/>
      <c r="D27" s="42" t="s">
        <v>41</v>
      </c>
      <c r="E27" s="19">
        <v>27340</v>
      </c>
      <c r="F27" s="19">
        <v>27180</v>
      </c>
      <c r="G27" s="19"/>
      <c r="H27" s="19">
        <v>27340</v>
      </c>
      <c r="I27" s="46">
        <v>27180</v>
      </c>
      <c r="J27" s="20">
        <f>I27/H27*100</f>
        <v>99.41477688368691</v>
      </c>
    </row>
    <row r="28" spans="1:10" ht="51">
      <c r="A28" s="17"/>
      <c r="B28" s="17"/>
      <c r="C28" s="22">
        <v>2010</v>
      </c>
      <c r="D28" s="23" t="s">
        <v>9</v>
      </c>
      <c r="E28" s="24">
        <v>27340</v>
      </c>
      <c r="F28" s="24">
        <v>27180</v>
      </c>
      <c r="G28" s="24"/>
      <c r="H28" s="24">
        <v>0</v>
      </c>
      <c r="I28" s="28">
        <v>0</v>
      </c>
      <c r="J28" s="25"/>
    </row>
    <row r="29" spans="1:10" ht="12.75">
      <c r="A29" s="17"/>
      <c r="B29" s="17"/>
      <c r="C29" s="22">
        <v>3030</v>
      </c>
      <c r="D29" s="23" t="s">
        <v>35</v>
      </c>
      <c r="E29" s="24">
        <v>0</v>
      </c>
      <c r="F29" s="24">
        <v>0</v>
      </c>
      <c r="G29" s="24"/>
      <c r="H29" s="24">
        <v>14640</v>
      </c>
      <c r="I29" s="28">
        <v>14480</v>
      </c>
      <c r="J29" s="25"/>
    </row>
    <row r="30" spans="1:10" ht="12.75">
      <c r="A30" s="17"/>
      <c r="B30" s="17"/>
      <c r="C30" s="22">
        <v>4110</v>
      </c>
      <c r="D30" s="23" t="s">
        <v>10</v>
      </c>
      <c r="E30" s="24">
        <v>0</v>
      </c>
      <c r="F30" s="24">
        <v>0</v>
      </c>
      <c r="G30" s="24"/>
      <c r="H30" s="24">
        <v>1071.38</v>
      </c>
      <c r="I30" s="28">
        <v>1071.38</v>
      </c>
      <c r="J30" s="25"/>
    </row>
    <row r="31" spans="1:10" ht="12.75">
      <c r="A31" s="17"/>
      <c r="B31" s="17"/>
      <c r="C31" s="22">
        <v>4120</v>
      </c>
      <c r="D31" s="23" t="s">
        <v>19</v>
      </c>
      <c r="E31" s="24">
        <v>0</v>
      </c>
      <c r="F31" s="24">
        <v>0</v>
      </c>
      <c r="G31" s="24"/>
      <c r="H31" s="24">
        <v>96.37</v>
      </c>
      <c r="I31" s="28">
        <v>96.37</v>
      </c>
      <c r="J31" s="25"/>
    </row>
    <row r="32" spans="1:10" ht="12.75">
      <c r="A32" s="17"/>
      <c r="B32" s="17"/>
      <c r="C32" s="22">
        <v>4170</v>
      </c>
      <c r="D32" s="23" t="s">
        <v>11</v>
      </c>
      <c r="E32" s="24">
        <v>0</v>
      </c>
      <c r="F32" s="24">
        <v>0</v>
      </c>
      <c r="G32" s="24"/>
      <c r="H32" s="24">
        <v>7547.4</v>
      </c>
      <c r="I32" s="28">
        <v>7547.4</v>
      </c>
      <c r="J32" s="25"/>
    </row>
    <row r="33" spans="1:10" ht="12.75">
      <c r="A33" s="17"/>
      <c r="B33" s="17"/>
      <c r="C33" s="22">
        <v>4210</v>
      </c>
      <c r="D33" s="23" t="s">
        <v>12</v>
      </c>
      <c r="E33" s="24">
        <v>0</v>
      </c>
      <c r="F33" s="24">
        <v>0</v>
      </c>
      <c r="G33" s="24"/>
      <c r="H33" s="24">
        <v>1967.06</v>
      </c>
      <c r="I33" s="28">
        <v>1967.06</v>
      </c>
      <c r="J33" s="25"/>
    </row>
    <row r="34" spans="1:10" ht="12.75">
      <c r="A34" s="17"/>
      <c r="B34" s="17"/>
      <c r="C34" s="22">
        <v>4260</v>
      </c>
      <c r="D34" s="23" t="s">
        <v>40</v>
      </c>
      <c r="E34" s="24">
        <v>0</v>
      </c>
      <c r="F34" s="24">
        <v>0</v>
      </c>
      <c r="G34" s="24"/>
      <c r="H34" s="24">
        <v>360.79</v>
      </c>
      <c r="I34" s="28">
        <v>360.79</v>
      </c>
      <c r="J34" s="25"/>
    </row>
    <row r="35" spans="1:10" ht="12.75">
      <c r="A35" s="17"/>
      <c r="B35" s="17"/>
      <c r="C35" s="22">
        <v>4410</v>
      </c>
      <c r="D35" s="34" t="s">
        <v>27</v>
      </c>
      <c r="E35" s="24">
        <v>0</v>
      </c>
      <c r="F35" s="24">
        <v>0</v>
      </c>
      <c r="G35" s="24"/>
      <c r="H35" s="24">
        <v>1660</v>
      </c>
      <c r="I35" s="28">
        <v>1660</v>
      </c>
      <c r="J35" s="25"/>
    </row>
    <row r="36" spans="1:10" ht="51">
      <c r="A36" s="17"/>
      <c r="B36" s="17">
        <v>75109</v>
      </c>
      <c r="C36" s="17"/>
      <c r="D36" s="42" t="s">
        <v>42</v>
      </c>
      <c r="E36" s="19">
        <f>SUM(E37:E42)</f>
        <v>4456</v>
      </c>
      <c r="F36" s="19">
        <f>SUM(F37:F42)</f>
        <v>2368.61</v>
      </c>
      <c r="G36" s="19">
        <f>F36/E36*100</f>
        <v>53.15552064631957</v>
      </c>
      <c r="H36" s="19">
        <f>SUM(H37:H42)</f>
        <v>4456</v>
      </c>
      <c r="I36" s="19">
        <f>SUM(I37:I42)</f>
        <v>2368.61</v>
      </c>
      <c r="J36" s="20">
        <f>I36/H36*100</f>
        <v>53.15552064631957</v>
      </c>
    </row>
    <row r="37" spans="1:10" ht="51">
      <c r="A37" s="17"/>
      <c r="B37" s="17"/>
      <c r="C37" s="22">
        <v>2010</v>
      </c>
      <c r="D37" s="23" t="s">
        <v>9</v>
      </c>
      <c r="E37" s="24">
        <v>4456</v>
      </c>
      <c r="F37" s="24">
        <v>2368.61</v>
      </c>
      <c r="G37" s="24">
        <f>F37/E37*100</f>
        <v>53.15552064631957</v>
      </c>
      <c r="H37" s="24">
        <v>0</v>
      </c>
      <c r="I37" s="28">
        <v>0</v>
      </c>
      <c r="J37" s="25"/>
    </row>
    <row r="38" spans="1:10" ht="12.75">
      <c r="A38" s="17"/>
      <c r="B38" s="17"/>
      <c r="C38" s="22">
        <v>3030</v>
      </c>
      <c r="D38" s="23" t="s">
        <v>35</v>
      </c>
      <c r="E38" s="24">
        <v>0</v>
      </c>
      <c r="F38" s="24">
        <v>0</v>
      </c>
      <c r="G38" s="24"/>
      <c r="H38" s="24">
        <v>3105</v>
      </c>
      <c r="I38" s="28">
        <v>2000</v>
      </c>
      <c r="J38" s="25">
        <f>I38/H38*100</f>
        <v>64.4122383252818</v>
      </c>
    </row>
    <row r="39" spans="1:10" ht="12.75">
      <c r="A39" s="17"/>
      <c r="B39" s="17"/>
      <c r="C39" s="22">
        <v>4170</v>
      </c>
      <c r="D39" s="23" t="s">
        <v>11</v>
      </c>
      <c r="E39" s="24">
        <v>0</v>
      </c>
      <c r="F39" s="24">
        <v>0</v>
      </c>
      <c r="G39" s="24"/>
      <c r="H39" s="24">
        <v>100</v>
      </c>
      <c r="I39" s="28">
        <v>0</v>
      </c>
      <c r="J39" s="25">
        <f aca="true" t="shared" si="1" ref="J39:J46">I39/H39*100</f>
        <v>0</v>
      </c>
    </row>
    <row r="40" spans="1:10" ht="12.75">
      <c r="A40" s="17"/>
      <c r="B40" s="17"/>
      <c r="C40" s="22">
        <v>4210</v>
      </c>
      <c r="D40" s="23" t="s">
        <v>12</v>
      </c>
      <c r="E40" s="24">
        <v>0</v>
      </c>
      <c r="F40" s="24">
        <v>0</v>
      </c>
      <c r="G40" s="24"/>
      <c r="H40" s="24">
        <v>520</v>
      </c>
      <c r="I40" s="28">
        <v>348.55</v>
      </c>
      <c r="J40" s="25">
        <f t="shared" si="1"/>
        <v>67.02884615384616</v>
      </c>
    </row>
    <row r="41" spans="1:10" ht="12.75">
      <c r="A41" s="17"/>
      <c r="B41" s="17"/>
      <c r="C41" s="22">
        <v>4300</v>
      </c>
      <c r="D41" s="23" t="s">
        <v>13</v>
      </c>
      <c r="E41" s="24">
        <v>0</v>
      </c>
      <c r="F41" s="24">
        <v>0</v>
      </c>
      <c r="G41" s="24"/>
      <c r="H41" s="24">
        <v>600</v>
      </c>
      <c r="I41" s="28">
        <v>0</v>
      </c>
      <c r="J41" s="25">
        <f t="shared" si="1"/>
        <v>0</v>
      </c>
    </row>
    <row r="42" spans="1:10" ht="12.75">
      <c r="A42" s="17"/>
      <c r="B42" s="17"/>
      <c r="C42" s="22">
        <v>4410</v>
      </c>
      <c r="D42" s="34" t="s">
        <v>27</v>
      </c>
      <c r="E42" s="24">
        <v>0</v>
      </c>
      <c r="F42" s="24">
        <v>0</v>
      </c>
      <c r="G42" s="24"/>
      <c r="H42" s="24">
        <v>131</v>
      </c>
      <c r="I42" s="28">
        <v>20.06</v>
      </c>
      <c r="J42" s="25">
        <f t="shared" si="1"/>
        <v>15.31297709923664</v>
      </c>
    </row>
    <row r="43" spans="1:10" ht="12.75">
      <c r="A43" s="43">
        <v>752</v>
      </c>
      <c r="B43" s="43"/>
      <c r="C43" s="47"/>
      <c r="D43" s="43" t="s">
        <v>43</v>
      </c>
      <c r="E43" s="48">
        <v>500</v>
      </c>
      <c r="F43" s="48">
        <v>500</v>
      </c>
      <c r="G43" s="48"/>
      <c r="H43" s="48">
        <v>500</v>
      </c>
      <c r="I43" s="49">
        <v>0</v>
      </c>
      <c r="J43" s="50">
        <f t="shared" si="1"/>
        <v>0</v>
      </c>
    </row>
    <row r="44" spans="1:10" ht="12.75">
      <c r="A44" s="17"/>
      <c r="B44" s="17">
        <v>75212</v>
      </c>
      <c r="C44" s="22"/>
      <c r="D44" s="17" t="s">
        <v>44</v>
      </c>
      <c r="E44" s="24">
        <v>500</v>
      </c>
      <c r="F44" s="24">
        <v>500</v>
      </c>
      <c r="G44" s="24"/>
      <c r="H44" s="24">
        <v>500</v>
      </c>
      <c r="I44" s="28">
        <v>0</v>
      </c>
      <c r="J44" s="25">
        <f t="shared" si="1"/>
        <v>0</v>
      </c>
    </row>
    <row r="45" spans="1:10" ht="51">
      <c r="A45" s="17"/>
      <c r="B45" s="17"/>
      <c r="C45" s="22">
        <v>2010</v>
      </c>
      <c r="D45" s="23" t="s">
        <v>9</v>
      </c>
      <c r="E45" s="24">
        <v>500</v>
      </c>
      <c r="F45" s="24">
        <v>500</v>
      </c>
      <c r="G45" s="24"/>
      <c r="H45" s="24">
        <v>0</v>
      </c>
      <c r="I45" s="28">
        <v>0</v>
      </c>
      <c r="J45" s="25"/>
    </row>
    <row r="46" spans="1:10" ht="12.75">
      <c r="A46" s="17"/>
      <c r="B46" s="17"/>
      <c r="C46" s="22">
        <v>4210</v>
      </c>
      <c r="D46" s="34" t="s">
        <v>12</v>
      </c>
      <c r="E46" s="24">
        <v>0</v>
      </c>
      <c r="F46" s="24">
        <v>0</v>
      </c>
      <c r="G46" s="24"/>
      <c r="H46" s="24">
        <v>200</v>
      </c>
      <c r="I46" s="28">
        <v>0</v>
      </c>
      <c r="J46" s="25">
        <f t="shared" si="1"/>
        <v>0</v>
      </c>
    </row>
    <row r="47" spans="1:10" ht="12.75">
      <c r="A47" s="17"/>
      <c r="B47" s="17"/>
      <c r="C47" s="22">
        <v>4300</v>
      </c>
      <c r="D47" s="34" t="s">
        <v>13</v>
      </c>
      <c r="E47" s="24">
        <v>0</v>
      </c>
      <c r="F47" s="24">
        <v>0</v>
      </c>
      <c r="G47" s="24"/>
      <c r="H47" s="24">
        <v>300</v>
      </c>
      <c r="I47" s="28">
        <v>0</v>
      </c>
      <c r="J47" s="25"/>
    </row>
    <row r="48" spans="1:10" ht="25.5">
      <c r="A48" s="43">
        <v>754</v>
      </c>
      <c r="B48" s="43"/>
      <c r="C48" s="47"/>
      <c r="D48" s="43" t="s">
        <v>45</v>
      </c>
      <c r="E48" s="48">
        <v>400</v>
      </c>
      <c r="F48" s="48">
        <v>400</v>
      </c>
      <c r="G48" s="48"/>
      <c r="H48" s="48">
        <v>400</v>
      </c>
      <c r="I48" s="49">
        <v>0</v>
      </c>
      <c r="J48" s="50"/>
    </row>
    <row r="49" spans="1:10" ht="12.75">
      <c r="A49" s="17"/>
      <c r="B49" s="17">
        <v>75414</v>
      </c>
      <c r="C49" s="22"/>
      <c r="D49" s="17" t="s">
        <v>46</v>
      </c>
      <c r="E49" s="24">
        <v>400</v>
      </c>
      <c r="F49" s="24">
        <v>400</v>
      </c>
      <c r="G49" s="24"/>
      <c r="H49" s="24">
        <v>400</v>
      </c>
      <c r="I49" s="28">
        <v>0</v>
      </c>
      <c r="J49" s="25"/>
    </row>
    <row r="50" spans="1:10" ht="51">
      <c r="A50" s="17"/>
      <c r="B50" s="17"/>
      <c r="C50" s="22">
        <v>2010</v>
      </c>
      <c r="D50" s="23" t="s">
        <v>9</v>
      </c>
      <c r="E50" s="24">
        <v>400</v>
      </c>
      <c r="F50" s="24">
        <v>400</v>
      </c>
      <c r="G50" s="24"/>
      <c r="H50" s="24">
        <v>0</v>
      </c>
      <c r="I50" s="28">
        <v>0</v>
      </c>
      <c r="J50" s="25"/>
    </row>
    <row r="51" spans="1:10" ht="12.75">
      <c r="A51" s="17"/>
      <c r="B51" s="17"/>
      <c r="C51" s="22">
        <v>4210</v>
      </c>
      <c r="D51" s="34" t="s">
        <v>12</v>
      </c>
      <c r="E51" s="24">
        <v>0</v>
      </c>
      <c r="F51" s="24">
        <v>0</v>
      </c>
      <c r="G51" s="24"/>
      <c r="H51" s="24">
        <v>400</v>
      </c>
      <c r="I51" s="28">
        <v>0</v>
      </c>
      <c r="J51" s="25"/>
    </row>
    <row r="52" spans="1:10" ht="16.5" customHeight="1">
      <c r="A52" s="43">
        <v>801</v>
      </c>
      <c r="B52" s="43"/>
      <c r="C52" s="43"/>
      <c r="D52" s="43" t="s">
        <v>36</v>
      </c>
      <c r="E52" s="44">
        <f>E53+E56+E59</f>
        <v>44086</v>
      </c>
      <c r="F52" s="44">
        <f>F53+F56+F59</f>
        <v>44086</v>
      </c>
      <c r="G52" s="44">
        <f>F52/E52*100</f>
        <v>100</v>
      </c>
      <c r="H52" s="44">
        <f>H53+H56+H59</f>
        <v>44086</v>
      </c>
      <c r="I52" s="44">
        <f>I53+I56+I59</f>
        <v>0</v>
      </c>
      <c r="J52" s="45">
        <f>I52/H52*100</f>
        <v>0</v>
      </c>
    </row>
    <row r="53" spans="1:10" ht="12.75">
      <c r="A53" s="17"/>
      <c r="B53" s="17">
        <v>80101</v>
      </c>
      <c r="C53" s="22"/>
      <c r="D53" s="17" t="s">
        <v>37</v>
      </c>
      <c r="E53" s="19">
        <f>SUM(E54:E55)</f>
        <v>21731</v>
      </c>
      <c r="F53" s="19">
        <f>SUM(F54:F55)</f>
        <v>21731</v>
      </c>
      <c r="G53" s="19">
        <f>F53/E53*100</f>
        <v>100</v>
      </c>
      <c r="H53" s="19">
        <f>SUM(H54:H55)</f>
        <v>21731</v>
      </c>
      <c r="I53" s="19">
        <f>SUM(I54:I55)</f>
        <v>0</v>
      </c>
      <c r="J53" s="45">
        <f>I53/H53*100</f>
        <v>0</v>
      </c>
    </row>
    <row r="54" spans="1:10" ht="51">
      <c r="A54" s="17"/>
      <c r="B54" s="17"/>
      <c r="C54" s="22">
        <v>2010</v>
      </c>
      <c r="D54" s="23" t="s">
        <v>9</v>
      </c>
      <c r="E54" s="24">
        <v>21731</v>
      </c>
      <c r="F54" s="24">
        <v>21731</v>
      </c>
      <c r="G54" s="24">
        <f>F54/E54*100</f>
        <v>100</v>
      </c>
      <c r="H54" s="24">
        <v>0</v>
      </c>
      <c r="I54" s="28">
        <v>0</v>
      </c>
      <c r="J54" s="25"/>
    </row>
    <row r="55" spans="1:10" ht="12.75">
      <c r="A55" s="17"/>
      <c r="B55" s="17"/>
      <c r="C55" s="22">
        <v>4240</v>
      </c>
      <c r="D55" s="23" t="s">
        <v>47</v>
      </c>
      <c r="E55" s="24">
        <v>0</v>
      </c>
      <c r="F55" s="24">
        <v>0</v>
      </c>
      <c r="G55" s="24"/>
      <c r="H55" s="24">
        <v>21731</v>
      </c>
      <c r="I55" s="28">
        <v>0</v>
      </c>
      <c r="J55" s="25">
        <f>I55/H55*100</f>
        <v>0</v>
      </c>
    </row>
    <row r="56" spans="1:10" ht="12.75">
      <c r="A56" s="17"/>
      <c r="B56" s="17">
        <v>80110</v>
      </c>
      <c r="C56" s="22"/>
      <c r="D56" s="42" t="s">
        <v>49</v>
      </c>
      <c r="E56" s="19">
        <f>SUM(E57:E58)</f>
        <v>21765</v>
      </c>
      <c r="F56" s="19">
        <v>21765</v>
      </c>
      <c r="G56" s="19"/>
      <c r="H56" s="19">
        <v>21765</v>
      </c>
      <c r="I56" s="46">
        <v>0</v>
      </c>
      <c r="J56" s="20"/>
    </row>
    <row r="57" spans="1:10" ht="51">
      <c r="A57" s="17"/>
      <c r="B57" s="17"/>
      <c r="C57" s="22">
        <v>2010</v>
      </c>
      <c r="D57" s="23" t="s">
        <v>9</v>
      </c>
      <c r="E57" s="24">
        <v>21765</v>
      </c>
      <c r="F57" s="24">
        <v>21765</v>
      </c>
      <c r="G57" s="24"/>
      <c r="H57" s="24">
        <v>0</v>
      </c>
      <c r="I57" s="28">
        <v>0</v>
      </c>
      <c r="J57" s="25"/>
    </row>
    <row r="58" spans="1:10" ht="12.75">
      <c r="A58" s="17"/>
      <c r="B58" s="17"/>
      <c r="C58" s="22">
        <v>4240</v>
      </c>
      <c r="D58" s="23" t="s">
        <v>47</v>
      </c>
      <c r="E58" s="24">
        <v>0</v>
      </c>
      <c r="F58" s="24">
        <v>0</v>
      </c>
      <c r="G58" s="24"/>
      <c r="H58" s="24">
        <v>21765</v>
      </c>
      <c r="I58" s="28">
        <v>0</v>
      </c>
      <c r="J58" s="25"/>
    </row>
    <row r="59" spans="1:10" ht="76.5">
      <c r="A59" s="17"/>
      <c r="B59" s="17">
        <v>80150</v>
      </c>
      <c r="C59" s="22"/>
      <c r="D59" s="42" t="s">
        <v>48</v>
      </c>
      <c r="E59" s="19">
        <v>590</v>
      </c>
      <c r="F59" s="19">
        <v>590</v>
      </c>
      <c r="G59" s="19"/>
      <c r="H59" s="19">
        <v>590</v>
      </c>
      <c r="I59" s="46">
        <v>0</v>
      </c>
      <c r="J59" s="25"/>
    </row>
    <row r="60" spans="1:10" ht="51">
      <c r="A60" s="17"/>
      <c r="B60" s="17"/>
      <c r="C60" s="22">
        <v>2010</v>
      </c>
      <c r="D60" s="23" t="s">
        <v>9</v>
      </c>
      <c r="E60" s="24">
        <v>590</v>
      </c>
      <c r="F60" s="24">
        <v>590</v>
      </c>
      <c r="G60" s="24"/>
      <c r="H60" s="24">
        <v>0</v>
      </c>
      <c r="I60" s="28">
        <v>0</v>
      </c>
      <c r="J60" s="25"/>
    </row>
    <row r="61" spans="1:10" ht="12.75">
      <c r="A61" s="17"/>
      <c r="B61" s="17"/>
      <c r="C61" s="22">
        <v>4240</v>
      </c>
      <c r="D61" s="23" t="s">
        <v>47</v>
      </c>
      <c r="E61" s="24">
        <v>0</v>
      </c>
      <c r="F61" s="24">
        <v>0</v>
      </c>
      <c r="G61" s="24"/>
      <c r="H61" s="24">
        <v>590</v>
      </c>
      <c r="I61" s="28">
        <v>0</v>
      </c>
      <c r="J61" s="25"/>
    </row>
    <row r="62" spans="1:10" s="16" customFormat="1" ht="17.25" customHeight="1">
      <c r="A62" s="13">
        <v>852</v>
      </c>
      <c r="B62" s="13"/>
      <c r="C62" s="13"/>
      <c r="D62" s="13" t="s">
        <v>22</v>
      </c>
      <c r="E62" s="14">
        <f>E63+E77+E80+E83</f>
        <v>1906056</v>
      </c>
      <c r="F62" s="14">
        <f>F63+F77+F80+F83</f>
        <v>1077752</v>
      </c>
      <c r="G62" s="14">
        <f>F62/E62*100</f>
        <v>56.54356430241294</v>
      </c>
      <c r="H62" s="14">
        <f>H63+H77+H80+H83</f>
        <v>1906056</v>
      </c>
      <c r="I62" s="14">
        <f>I63+I77+I80+I83</f>
        <v>1076332.0599999998</v>
      </c>
      <c r="J62" s="15">
        <f>I62/H62*100</f>
        <v>56.46906806515653</v>
      </c>
    </row>
    <row r="63" spans="1:10" s="16" customFormat="1" ht="12.75">
      <c r="A63" s="17"/>
      <c r="B63" s="17">
        <v>85212</v>
      </c>
      <c r="C63" s="17"/>
      <c r="D63" s="17" t="s">
        <v>23</v>
      </c>
      <c r="E63" s="19">
        <f>SUM(E64:E76)</f>
        <v>1894000</v>
      </c>
      <c r="F63" s="19">
        <f>SUM(F64:F76)</f>
        <v>1069000</v>
      </c>
      <c r="G63" s="19">
        <f>F63/E63*100</f>
        <v>56.44139387539598</v>
      </c>
      <c r="H63" s="19">
        <f>SUM(H64:H76)</f>
        <v>1894000</v>
      </c>
      <c r="I63" s="19">
        <f>SUM(I64:I76)</f>
        <v>1067621.4999999998</v>
      </c>
      <c r="J63" s="20">
        <f>I63/H63*100</f>
        <v>56.36861140443504</v>
      </c>
    </row>
    <row r="64" spans="1:10" s="16" customFormat="1" ht="51">
      <c r="A64" s="17"/>
      <c r="B64" s="17"/>
      <c r="C64" s="22">
        <v>2010</v>
      </c>
      <c r="D64" s="23" t="s">
        <v>9</v>
      </c>
      <c r="E64" s="24">
        <v>1894000</v>
      </c>
      <c r="F64" s="24">
        <v>1069000</v>
      </c>
      <c r="G64" s="24"/>
      <c r="H64" s="24">
        <v>0</v>
      </c>
      <c r="I64" s="24">
        <v>0</v>
      </c>
      <c r="J64" s="24"/>
    </row>
    <row r="65" spans="1:10" ht="12.75">
      <c r="A65" s="17"/>
      <c r="B65" s="22"/>
      <c r="C65" s="22">
        <v>3110</v>
      </c>
      <c r="D65" s="34" t="s">
        <v>24</v>
      </c>
      <c r="E65" s="24">
        <v>0</v>
      </c>
      <c r="F65" s="24">
        <v>0</v>
      </c>
      <c r="G65" s="24"/>
      <c r="H65" s="24">
        <v>1799000</v>
      </c>
      <c r="I65" s="24">
        <v>1004800.98</v>
      </c>
      <c r="J65" s="29">
        <f aca="true" t="shared" si="2" ref="J65:J77">I65/H65*100</f>
        <v>55.853306281267365</v>
      </c>
    </row>
    <row r="66" spans="1:10" ht="12.75">
      <c r="A66" s="17"/>
      <c r="B66" s="22"/>
      <c r="C66" s="22">
        <v>4010</v>
      </c>
      <c r="D66" s="23" t="s">
        <v>17</v>
      </c>
      <c r="E66" s="24">
        <v>0</v>
      </c>
      <c r="F66" s="24">
        <v>0</v>
      </c>
      <c r="G66" s="24"/>
      <c r="H66" s="24">
        <v>32500</v>
      </c>
      <c r="I66" s="24">
        <v>14400</v>
      </c>
      <c r="J66" s="29">
        <f t="shared" si="2"/>
        <v>44.30769230769231</v>
      </c>
    </row>
    <row r="67" spans="1:10" ht="12.75">
      <c r="A67" s="17"/>
      <c r="B67" s="22"/>
      <c r="C67" s="22">
        <v>4040</v>
      </c>
      <c r="D67" s="23" t="s">
        <v>18</v>
      </c>
      <c r="E67" s="24">
        <v>0</v>
      </c>
      <c r="F67" s="24">
        <v>0</v>
      </c>
      <c r="G67" s="24"/>
      <c r="H67" s="24">
        <v>2448</v>
      </c>
      <c r="I67" s="24">
        <v>2448</v>
      </c>
      <c r="J67" s="29">
        <f t="shared" si="2"/>
        <v>100</v>
      </c>
    </row>
    <row r="68" spans="1:10" ht="12.75">
      <c r="A68" s="17"/>
      <c r="B68" s="22"/>
      <c r="C68" s="22">
        <v>4110</v>
      </c>
      <c r="D68" s="23" t="s">
        <v>25</v>
      </c>
      <c r="E68" s="24">
        <v>0</v>
      </c>
      <c r="F68" s="24">
        <v>0</v>
      </c>
      <c r="G68" s="24"/>
      <c r="H68" s="24">
        <v>47000</v>
      </c>
      <c r="I68" s="24">
        <v>36402.43</v>
      </c>
      <c r="J68" s="29">
        <f t="shared" si="2"/>
        <v>77.45197872340425</v>
      </c>
    </row>
    <row r="69" spans="1:10" ht="12.75">
      <c r="A69" s="17"/>
      <c r="B69" s="22"/>
      <c r="C69" s="22">
        <v>4120</v>
      </c>
      <c r="D69" s="23" t="s">
        <v>26</v>
      </c>
      <c r="E69" s="24">
        <v>0</v>
      </c>
      <c r="F69" s="24">
        <v>0</v>
      </c>
      <c r="G69" s="24"/>
      <c r="H69" s="24">
        <v>1100</v>
      </c>
      <c r="I69" s="24">
        <v>412.78</v>
      </c>
      <c r="J69" s="29">
        <f t="shared" si="2"/>
        <v>37.525454545454544</v>
      </c>
    </row>
    <row r="70" spans="1:10" ht="12.75">
      <c r="A70" s="17"/>
      <c r="B70" s="22"/>
      <c r="C70" s="22">
        <v>4170</v>
      </c>
      <c r="D70" s="23" t="s">
        <v>11</v>
      </c>
      <c r="E70" s="24">
        <v>0</v>
      </c>
      <c r="F70" s="24">
        <v>0</v>
      </c>
      <c r="G70" s="24"/>
      <c r="H70" s="24">
        <v>500</v>
      </c>
      <c r="I70" s="24">
        <v>0</v>
      </c>
      <c r="J70" s="29">
        <f t="shared" si="2"/>
        <v>0</v>
      </c>
    </row>
    <row r="71" spans="1:10" ht="12.75">
      <c r="A71" s="17"/>
      <c r="B71" s="22"/>
      <c r="C71" s="22">
        <v>4210</v>
      </c>
      <c r="D71" s="34" t="s">
        <v>12</v>
      </c>
      <c r="E71" s="24">
        <v>0</v>
      </c>
      <c r="F71" s="24">
        <v>0</v>
      </c>
      <c r="G71" s="24"/>
      <c r="H71" s="24">
        <v>2952</v>
      </c>
      <c r="I71" s="24">
        <v>2415.92</v>
      </c>
      <c r="J71" s="29">
        <f t="shared" si="2"/>
        <v>81.84010840108401</v>
      </c>
    </row>
    <row r="72" spans="1:10" ht="12.75">
      <c r="A72" s="17"/>
      <c r="B72" s="22"/>
      <c r="C72" s="22">
        <v>4280</v>
      </c>
      <c r="D72" s="34" t="s">
        <v>50</v>
      </c>
      <c r="E72" s="24">
        <v>0</v>
      </c>
      <c r="F72" s="24">
        <v>0</v>
      </c>
      <c r="G72" s="24"/>
      <c r="H72" s="24">
        <v>100</v>
      </c>
      <c r="I72" s="24">
        <v>0</v>
      </c>
      <c r="J72" s="29">
        <f t="shared" si="2"/>
        <v>0</v>
      </c>
    </row>
    <row r="73" spans="1:10" ht="12.75">
      <c r="A73" s="17"/>
      <c r="B73" s="22"/>
      <c r="C73" s="22">
        <v>4300</v>
      </c>
      <c r="D73" s="34" t="s">
        <v>13</v>
      </c>
      <c r="E73" s="24">
        <v>0</v>
      </c>
      <c r="F73" s="24">
        <v>0</v>
      </c>
      <c r="G73" s="24"/>
      <c r="H73" s="24">
        <v>5306.07</v>
      </c>
      <c r="I73" s="24">
        <v>4808.51</v>
      </c>
      <c r="J73" s="29">
        <f t="shared" si="2"/>
        <v>90.62281500244062</v>
      </c>
    </row>
    <row r="74" spans="1:10" ht="12.75">
      <c r="A74" s="17"/>
      <c r="B74" s="22"/>
      <c r="C74" s="22">
        <v>4410</v>
      </c>
      <c r="D74" s="34" t="s">
        <v>27</v>
      </c>
      <c r="E74" s="24">
        <v>0</v>
      </c>
      <c r="F74" s="24">
        <v>0</v>
      </c>
      <c r="G74" s="24"/>
      <c r="H74" s="24">
        <v>1000</v>
      </c>
      <c r="I74" s="24">
        <v>168.74</v>
      </c>
      <c r="J74" s="29">
        <f t="shared" si="2"/>
        <v>16.874</v>
      </c>
    </row>
    <row r="75" spans="1:10" ht="12.75">
      <c r="A75" s="17"/>
      <c r="B75" s="22"/>
      <c r="C75" s="22">
        <v>4440</v>
      </c>
      <c r="D75" s="34" t="s">
        <v>28</v>
      </c>
      <c r="E75" s="24">
        <v>0</v>
      </c>
      <c r="F75" s="24">
        <v>0</v>
      </c>
      <c r="G75" s="24"/>
      <c r="H75" s="24">
        <v>1093.93</v>
      </c>
      <c r="I75" s="24">
        <v>875.14</v>
      </c>
      <c r="J75" s="29">
        <f t="shared" si="2"/>
        <v>79.9996343458905</v>
      </c>
    </row>
    <row r="76" spans="1:10" ht="25.5">
      <c r="A76" s="17"/>
      <c r="B76" s="22"/>
      <c r="C76" s="22">
        <v>4700</v>
      </c>
      <c r="D76" s="34" t="s">
        <v>29</v>
      </c>
      <c r="E76" s="24">
        <v>0</v>
      </c>
      <c r="F76" s="24">
        <v>0</v>
      </c>
      <c r="G76" s="24"/>
      <c r="H76" s="24">
        <v>1000</v>
      </c>
      <c r="I76" s="24">
        <v>889</v>
      </c>
      <c r="J76" s="29">
        <f t="shared" si="2"/>
        <v>88.9</v>
      </c>
    </row>
    <row r="77" spans="1:10" s="16" customFormat="1" ht="51">
      <c r="A77" s="17"/>
      <c r="B77" s="17">
        <v>85213</v>
      </c>
      <c r="C77" s="17"/>
      <c r="D77" s="17" t="s">
        <v>30</v>
      </c>
      <c r="E77" s="19">
        <f>E78+E79</f>
        <v>4749</v>
      </c>
      <c r="F77" s="19">
        <f>F78+F79</f>
        <v>4176</v>
      </c>
      <c r="G77" s="19">
        <f>F77/E77*100</f>
        <v>87.93430195830702</v>
      </c>
      <c r="H77" s="19">
        <f>H78+H79</f>
        <v>4749</v>
      </c>
      <c r="I77" s="19">
        <f>I78+I79</f>
        <v>4175.56</v>
      </c>
      <c r="J77" s="20">
        <f t="shared" si="2"/>
        <v>87.92503684986313</v>
      </c>
    </row>
    <row r="78" spans="1:10" s="16" customFormat="1" ht="51">
      <c r="A78" s="17"/>
      <c r="B78" s="17"/>
      <c r="C78" s="22">
        <v>2010</v>
      </c>
      <c r="D78" s="23" t="s">
        <v>9</v>
      </c>
      <c r="E78" s="24">
        <v>4749</v>
      </c>
      <c r="F78" s="24">
        <v>4176</v>
      </c>
      <c r="G78" s="24">
        <f>F78/E78*100</f>
        <v>87.93430195830702</v>
      </c>
      <c r="H78" s="24">
        <v>0</v>
      </c>
      <c r="I78" s="24">
        <v>0</v>
      </c>
      <c r="J78" s="20"/>
    </row>
    <row r="79" spans="1:10" ht="12.75">
      <c r="A79" s="17"/>
      <c r="B79" s="22"/>
      <c r="C79" s="22">
        <v>4130</v>
      </c>
      <c r="D79" s="22" t="s">
        <v>31</v>
      </c>
      <c r="E79" s="24">
        <v>0</v>
      </c>
      <c r="F79" s="24">
        <v>0</v>
      </c>
      <c r="G79" s="24"/>
      <c r="H79" s="24">
        <v>4749</v>
      </c>
      <c r="I79" s="24">
        <v>4175.56</v>
      </c>
      <c r="J79" s="29">
        <f>I79/H79*100</f>
        <v>87.92503684986313</v>
      </c>
    </row>
    <row r="80" spans="1:10" s="16" customFormat="1" ht="25.5">
      <c r="A80" s="17"/>
      <c r="B80" s="17">
        <v>85228</v>
      </c>
      <c r="C80" s="17"/>
      <c r="D80" s="17" t="s">
        <v>32</v>
      </c>
      <c r="E80" s="19">
        <f>E81+E82</f>
        <v>5400</v>
      </c>
      <c r="F80" s="19">
        <f>F81+F82</f>
        <v>3240</v>
      </c>
      <c r="G80" s="19">
        <f>F80/E80*100</f>
        <v>60</v>
      </c>
      <c r="H80" s="19">
        <f>H81+H82</f>
        <v>5400</v>
      </c>
      <c r="I80" s="19">
        <f>I81+I82</f>
        <v>3240</v>
      </c>
      <c r="J80" s="20">
        <f>I80/H80*100</f>
        <v>60</v>
      </c>
    </row>
    <row r="81" spans="1:10" s="16" customFormat="1" ht="51">
      <c r="A81" s="17"/>
      <c r="B81" s="17"/>
      <c r="C81" s="22">
        <v>2010</v>
      </c>
      <c r="D81" s="23" t="s">
        <v>9</v>
      </c>
      <c r="E81" s="24">
        <v>5400</v>
      </c>
      <c r="F81" s="24">
        <v>3240</v>
      </c>
      <c r="G81" s="24">
        <f>F81/E81*100</f>
        <v>60</v>
      </c>
      <c r="H81" s="24">
        <v>0</v>
      </c>
      <c r="I81" s="24">
        <v>0</v>
      </c>
      <c r="J81" s="24"/>
    </row>
    <row r="82" spans="1:10" ht="12.75">
      <c r="A82" s="17"/>
      <c r="B82" s="22"/>
      <c r="C82" s="22">
        <v>4170</v>
      </c>
      <c r="D82" s="34" t="s">
        <v>11</v>
      </c>
      <c r="E82" s="24">
        <v>0</v>
      </c>
      <c r="F82" s="24">
        <v>0</v>
      </c>
      <c r="G82" s="24"/>
      <c r="H82" s="24">
        <v>5400</v>
      </c>
      <c r="I82" s="24">
        <v>3240</v>
      </c>
      <c r="J82" s="29">
        <f>I82/H82*100</f>
        <v>60</v>
      </c>
    </row>
    <row r="83" spans="1:10" ht="12.75">
      <c r="A83" s="17"/>
      <c r="B83" s="17">
        <v>85295</v>
      </c>
      <c r="C83" s="17"/>
      <c r="D83" s="35" t="s">
        <v>33</v>
      </c>
      <c r="E83" s="19">
        <f>SUM(E84:E86)</f>
        <v>1907</v>
      </c>
      <c r="F83" s="19">
        <f>SUM(F84:F86)</f>
        <v>1336</v>
      </c>
      <c r="G83" s="19">
        <f>F83/E83*100</f>
        <v>70.05768222338752</v>
      </c>
      <c r="H83" s="19">
        <f>SUM(H84:H86)</f>
        <v>1907</v>
      </c>
      <c r="I83" s="19">
        <f>SUM(I84:I86)</f>
        <v>1295</v>
      </c>
      <c r="J83" s="20">
        <f>I83/H83*100</f>
        <v>67.90770844257997</v>
      </c>
    </row>
    <row r="84" spans="1:10" ht="51">
      <c r="A84" s="17"/>
      <c r="B84" s="22"/>
      <c r="C84" s="22">
        <v>2010</v>
      </c>
      <c r="D84" s="23" t="s">
        <v>9</v>
      </c>
      <c r="E84" s="24">
        <v>1907</v>
      </c>
      <c r="F84" s="24">
        <v>1336</v>
      </c>
      <c r="G84" s="19">
        <f>F84/E84*100</f>
        <v>70.05768222338752</v>
      </c>
      <c r="H84" s="24">
        <v>0</v>
      </c>
      <c r="I84" s="24">
        <v>0</v>
      </c>
      <c r="J84" s="29"/>
    </row>
    <row r="85" spans="1:10" ht="12.75">
      <c r="A85" s="17"/>
      <c r="B85" s="22"/>
      <c r="C85" s="22">
        <v>3110</v>
      </c>
      <c r="D85" s="34" t="s">
        <v>24</v>
      </c>
      <c r="E85" s="24">
        <v>0</v>
      </c>
      <c r="F85" s="24">
        <v>0</v>
      </c>
      <c r="G85" s="19"/>
      <c r="H85" s="24">
        <v>800</v>
      </c>
      <c r="I85" s="24">
        <v>800</v>
      </c>
      <c r="J85" s="29">
        <f>I85/H85*100</f>
        <v>100</v>
      </c>
    </row>
    <row r="86" spans="1:10" ht="12.75">
      <c r="A86" s="17"/>
      <c r="B86" s="22"/>
      <c r="C86" s="22">
        <v>4210</v>
      </c>
      <c r="D86" s="34" t="s">
        <v>12</v>
      </c>
      <c r="E86" s="24"/>
      <c r="F86" s="24"/>
      <c r="G86" s="19"/>
      <c r="H86" s="24">
        <v>1107</v>
      </c>
      <c r="I86" s="24">
        <v>495</v>
      </c>
      <c r="J86" s="29">
        <f>I86/H86*100</f>
        <v>44.71544715447154</v>
      </c>
    </row>
    <row r="87" spans="1:10" ht="33" customHeight="1">
      <c r="A87" s="53" t="s">
        <v>34</v>
      </c>
      <c r="B87" s="53"/>
      <c r="C87" s="53"/>
      <c r="D87" s="53"/>
      <c r="E87" s="14">
        <f>E62+E52+E48+E43+E22+E15+E7</f>
        <v>2493884.9699999997</v>
      </c>
      <c r="F87" s="14">
        <f>F62+F52+F48+F43+F22+F15+F7</f>
        <v>1638701.58</v>
      </c>
      <c r="G87" s="14">
        <f>F87/E87*100</f>
        <v>65.70878768317851</v>
      </c>
      <c r="H87" s="14">
        <f>H62+H52+E43+E48+H22+H15+H7</f>
        <v>2493884.97</v>
      </c>
      <c r="I87" s="14">
        <f>I62+I52+I22+I15+I7</f>
        <v>1592294.64</v>
      </c>
      <c r="J87" s="36">
        <f>I87/H87*100</f>
        <v>63.84795847259947</v>
      </c>
    </row>
    <row r="88" spans="1:9" ht="12.75">
      <c r="A88" s="37"/>
      <c r="B88" s="11"/>
      <c r="C88" s="11"/>
      <c r="D88" s="38"/>
      <c r="E88" s="2"/>
      <c r="F88" s="2"/>
      <c r="G88" s="2"/>
      <c r="I88" s="39"/>
    </row>
    <row r="89" spans="1:7" ht="12.75">
      <c r="A89" s="40"/>
      <c r="B89" s="11"/>
      <c r="C89" s="11"/>
      <c r="D89" s="38"/>
      <c r="E89" s="2"/>
      <c r="F89" s="2"/>
      <c r="G89" s="2"/>
    </row>
    <row r="90" spans="5:7" ht="12.75">
      <c r="E90" s="41"/>
      <c r="F90" s="41"/>
      <c r="G90" s="41"/>
    </row>
    <row r="91" spans="5:7" ht="12.75">
      <c r="E91" s="41"/>
      <c r="F91" s="41"/>
      <c r="G91" s="41"/>
    </row>
    <row r="92" spans="5:7" ht="12.75">
      <c r="E92" s="41"/>
      <c r="F92" s="41"/>
      <c r="G92" s="41"/>
    </row>
    <row r="93" spans="5:7" ht="12.75">
      <c r="E93" s="41"/>
      <c r="F93" s="41"/>
      <c r="G93" s="41"/>
    </row>
    <row r="94" spans="5:7" ht="12.75">
      <c r="E94" s="41"/>
      <c r="F94" s="41"/>
      <c r="G94" s="41"/>
    </row>
    <row r="95" spans="5:7" ht="12.75">
      <c r="E95" s="41"/>
      <c r="F95" s="41"/>
      <c r="G95" s="41"/>
    </row>
    <row r="96" spans="5:7" ht="12.75">
      <c r="E96" s="41"/>
      <c r="F96" s="41"/>
      <c r="G96" s="41"/>
    </row>
    <row r="97" spans="5:7" ht="12.75">
      <c r="E97" s="41"/>
      <c r="F97" s="41"/>
      <c r="G97" s="41"/>
    </row>
    <row r="98" spans="5:7" ht="12.75">
      <c r="E98" s="41"/>
      <c r="F98" s="41"/>
      <c r="G98" s="41"/>
    </row>
    <row r="99" spans="5:7" ht="12.75">
      <c r="E99" s="41"/>
      <c r="F99" s="41"/>
      <c r="G99" s="41"/>
    </row>
    <row r="100" spans="5:7" ht="12.75">
      <c r="E100" s="41"/>
      <c r="F100" s="41"/>
      <c r="G100" s="41"/>
    </row>
    <row r="101" spans="5:7" ht="12.75">
      <c r="E101" s="41"/>
      <c r="F101" s="41"/>
      <c r="G101" s="41"/>
    </row>
    <row r="102" spans="5:7" ht="12.75">
      <c r="E102" s="41"/>
      <c r="F102" s="41"/>
      <c r="G102" s="41"/>
    </row>
    <row r="103" spans="5:7" ht="12.75">
      <c r="E103" s="41"/>
      <c r="F103" s="41"/>
      <c r="G103" s="41"/>
    </row>
    <row r="104" spans="5:7" ht="12.75">
      <c r="E104" s="41"/>
      <c r="F104" s="41"/>
      <c r="G104" s="41"/>
    </row>
    <row r="105" spans="5:7" ht="12.75">
      <c r="E105" s="41"/>
      <c r="F105" s="41"/>
      <c r="G105" s="41"/>
    </row>
    <row r="106" spans="5:7" ht="12.75">
      <c r="E106" s="41"/>
      <c r="F106" s="41"/>
      <c r="G106" s="41"/>
    </row>
    <row r="107" spans="5:7" ht="12.75">
      <c r="E107" s="41"/>
      <c r="F107" s="41"/>
      <c r="G107" s="41"/>
    </row>
    <row r="108" spans="5:7" ht="12.75">
      <c r="E108" s="41"/>
      <c r="F108" s="41"/>
      <c r="G108" s="41"/>
    </row>
    <row r="109" spans="5:7" ht="12.75">
      <c r="E109" s="41"/>
      <c r="F109" s="41"/>
      <c r="G109" s="41"/>
    </row>
    <row r="110" spans="5:7" ht="12.75">
      <c r="E110" s="41"/>
      <c r="F110" s="41"/>
      <c r="G110" s="41"/>
    </row>
    <row r="111" spans="5:7" ht="12.75">
      <c r="E111" s="41"/>
      <c r="F111" s="41"/>
      <c r="G111" s="41"/>
    </row>
    <row r="112" spans="5:7" ht="12.75">
      <c r="E112" s="41"/>
      <c r="F112" s="41"/>
      <c r="G112" s="41"/>
    </row>
    <row r="113" spans="5:7" ht="12.75">
      <c r="E113" s="41"/>
      <c r="F113" s="41"/>
      <c r="G113" s="41"/>
    </row>
    <row r="114" spans="5:7" ht="12.75">
      <c r="E114" s="41"/>
      <c r="F114" s="41"/>
      <c r="G114" s="41"/>
    </row>
    <row r="115" spans="5:7" ht="12.75">
      <c r="E115" s="41"/>
      <c r="F115" s="41"/>
      <c r="G115" s="41"/>
    </row>
    <row r="116" spans="5:7" ht="12.75">
      <c r="E116" s="41"/>
      <c r="F116" s="41"/>
      <c r="G116" s="41"/>
    </row>
    <row r="117" spans="5:7" ht="12.75">
      <c r="E117" s="41"/>
      <c r="F117" s="41"/>
      <c r="G117" s="41"/>
    </row>
    <row r="118" spans="5:7" ht="12.75">
      <c r="E118" s="41"/>
      <c r="F118" s="41"/>
      <c r="G118" s="41"/>
    </row>
    <row r="119" spans="5:7" ht="12.75">
      <c r="E119" s="41"/>
      <c r="F119" s="41"/>
      <c r="G119" s="41"/>
    </row>
    <row r="120" spans="5:7" ht="12.75">
      <c r="E120" s="41"/>
      <c r="F120" s="41"/>
      <c r="G120" s="41"/>
    </row>
    <row r="121" spans="5:7" ht="12.75">
      <c r="E121" s="41"/>
      <c r="F121" s="41"/>
      <c r="G121" s="41"/>
    </row>
    <row r="122" spans="5:7" ht="12.75">
      <c r="E122" s="41"/>
      <c r="F122" s="41"/>
      <c r="G122" s="41"/>
    </row>
    <row r="123" spans="5:7" ht="12.75">
      <c r="E123" s="41"/>
      <c r="F123" s="41"/>
      <c r="G123" s="41"/>
    </row>
    <row r="124" spans="5:7" ht="12.75">
      <c r="E124" s="41"/>
      <c r="F124" s="41"/>
      <c r="G124" s="41"/>
    </row>
    <row r="125" spans="5:7" ht="12.75">
      <c r="E125" s="41"/>
      <c r="F125" s="41"/>
      <c r="G125" s="41"/>
    </row>
    <row r="126" spans="5:7" ht="12.75">
      <c r="E126" s="41"/>
      <c r="F126" s="41"/>
      <c r="G126" s="41"/>
    </row>
    <row r="127" spans="5:7" ht="12.75">
      <c r="E127" s="41"/>
      <c r="F127" s="41"/>
      <c r="G127" s="41"/>
    </row>
    <row r="128" spans="5:7" ht="12.75">
      <c r="E128" s="41"/>
      <c r="F128" s="41"/>
      <c r="G128" s="41"/>
    </row>
    <row r="129" spans="5:7" ht="12.75">
      <c r="E129" s="41"/>
      <c r="F129" s="41"/>
      <c r="G129" s="41"/>
    </row>
    <row r="130" spans="5:7" ht="12.75">
      <c r="E130" s="41"/>
      <c r="F130" s="41"/>
      <c r="G130" s="41"/>
    </row>
    <row r="131" spans="5:7" ht="12.75">
      <c r="E131" s="41"/>
      <c r="F131" s="41"/>
      <c r="G131" s="41"/>
    </row>
    <row r="132" spans="5:7" ht="12.75">
      <c r="E132" s="41"/>
      <c r="F132" s="41"/>
      <c r="G132" s="41"/>
    </row>
    <row r="133" spans="5:7" ht="12.75">
      <c r="E133" s="41"/>
      <c r="F133" s="41"/>
      <c r="G133" s="41"/>
    </row>
    <row r="134" spans="5:7" ht="12.75">
      <c r="E134" s="41"/>
      <c r="F134" s="41"/>
      <c r="G134" s="41"/>
    </row>
    <row r="135" spans="5:7" ht="12.75">
      <c r="E135" s="41"/>
      <c r="F135" s="41"/>
      <c r="G135" s="41"/>
    </row>
    <row r="136" spans="5:7" ht="12.75">
      <c r="E136" s="41"/>
      <c r="F136" s="41"/>
      <c r="G136" s="41"/>
    </row>
    <row r="137" spans="5:7" ht="12.75">
      <c r="E137" s="41"/>
      <c r="F137" s="41"/>
      <c r="G137" s="41"/>
    </row>
    <row r="138" spans="5:7" ht="12.75">
      <c r="E138" s="41"/>
      <c r="F138" s="41"/>
      <c r="G138" s="41"/>
    </row>
    <row r="139" spans="5:7" ht="12.75">
      <c r="E139" s="41"/>
      <c r="F139" s="41"/>
      <c r="G139" s="41"/>
    </row>
    <row r="140" spans="5:7" ht="12.75">
      <c r="E140" s="41"/>
      <c r="F140" s="41"/>
      <c r="G140" s="41"/>
    </row>
    <row r="141" spans="5:7" ht="12.75">
      <c r="E141" s="41"/>
      <c r="F141" s="41"/>
      <c r="G141" s="41"/>
    </row>
    <row r="142" spans="5:7" ht="12.75">
      <c r="E142" s="41"/>
      <c r="F142" s="41"/>
      <c r="G142" s="41"/>
    </row>
    <row r="143" spans="5:7" ht="12.75">
      <c r="E143" s="41"/>
      <c r="F143" s="41"/>
      <c r="G143" s="41"/>
    </row>
    <row r="144" spans="5:7" ht="12.75">
      <c r="E144" s="41"/>
      <c r="F144" s="41"/>
      <c r="G144" s="41"/>
    </row>
    <row r="145" spans="5:7" ht="12.75">
      <c r="E145" s="41"/>
      <c r="F145" s="41"/>
      <c r="G145" s="41"/>
    </row>
    <row r="146" spans="5:7" ht="12.75">
      <c r="E146" s="41"/>
      <c r="F146" s="41"/>
      <c r="G146" s="41"/>
    </row>
    <row r="147" spans="5:7" ht="12.75">
      <c r="E147" s="41"/>
      <c r="F147" s="41"/>
      <c r="G147" s="41"/>
    </row>
    <row r="148" spans="5:7" ht="12.75">
      <c r="E148" s="41"/>
      <c r="F148" s="41"/>
      <c r="G148" s="41"/>
    </row>
    <row r="149" spans="5:7" ht="12.75">
      <c r="E149" s="41"/>
      <c r="F149" s="41"/>
      <c r="G149" s="41"/>
    </row>
    <row r="150" spans="5:7" ht="12.75">
      <c r="E150" s="41"/>
      <c r="F150" s="41"/>
      <c r="G150" s="41"/>
    </row>
    <row r="151" spans="5:7" ht="12.75">
      <c r="E151" s="41"/>
      <c r="F151" s="41"/>
      <c r="G151" s="41"/>
    </row>
    <row r="152" spans="5:7" ht="12.75">
      <c r="E152" s="41"/>
      <c r="F152" s="41"/>
      <c r="G152" s="41"/>
    </row>
    <row r="153" spans="5:7" ht="12.75">
      <c r="E153" s="41"/>
      <c r="F153" s="41"/>
      <c r="G153" s="41"/>
    </row>
    <row r="154" spans="5:7" ht="12.75">
      <c r="E154" s="41"/>
      <c r="F154" s="41"/>
      <c r="G154" s="41"/>
    </row>
    <row r="155" spans="5:7" ht="12.75">
      <c r="E155" s="41"/>
      <c r="F155" s="41"/>
      <c r="G155" s="41"/>
    </row>
    <row r="156" spans="5:7" ht="12.75">
      <c r="E156" s="41"/>
      <c r="F156" s="41"/>
      <c r="G156" s="41"/>
    </row>
    <row r="157" spans="5:7" ht="12.75">
      <c r="E157" s="41"/>
      <c r="F157" s="41"/>
      <c r="G157" s="41"/>
    </row>
    <row r="158" spans="5:7" ht="12.75">
      <c r="E158" s="41"/>
      <c r="F158" s="41"/>
      <c r="G158" s="41"/>
    </row>
    <row r="159" spans="5:7" ht="12.75">
      <c r="E159" s="41"/>
      <c r="F159" s="41"/>
      <c r="G159" s="41"/>
    </row>
    <row r="160" spans="5:7" ht="12.75">
      <c r="E160" s="41"/>
      <c r="F160" s="41"/>
      <c r="G160" s="41"/>
    </row>
    <row r="161" spans="5:7" ht="12.75">
      <c r="E161" s="41"/>
      <c r="F161" s="41"/>
      <c r="G161" s="41"/>
    </row>
    <row r="162" spans="5:7" ht="12.75">
      <c r="E162" s="41"/>
      <c r="F162" s="41"/>
      <c r="G162" s="41"/>
    </row>
    <row r="163" spans="5:7" ht="12.75">
      <c r="E163" s="41"/>
      <c r="F163" s="41"/>
      <c r="G163" s="41"/>
    </row>
    <row r="164" spans="5:7" ht="12.75">
      <c r="E164" s="41"/>
      <c r="F164" s="41"/>
      <c r="G164" s="41"/>
    </row>
    <row r="165" spans="5:7" ht="12.75">
      <c r="E165" s="41"/>
      <c r="F165" s="41"/>
      <c r="G165" s="41"/>
    </row>
    <row r="166" spans="5:7" ht="12.75">
      <c r="E166" s="41"/>
      <c r="F166" s="41"/>
      <c r="G166" s="41"/>
    </row>
    <row r="167" spans="5:7" ht="12.75">
      <c r="E167" s="41"/>
      <c r="F167" s="41"/>
      <c r="G167" s="41"/>
    </row>
    <row r="168" spans="5:7" ht="12.75">
      <c r="E168" s="41"/>
      <c r="F168" s="41"/>
      <c r="G168" s="41"/>
    </row>
    <row r="169" spans="5:7" ht="12.75">
      <c r="E169" s="41"/>
      <c r="F169" s="41"/>
      <c r="G169" s="41"/>
    </row>
    <row r="170" spans="5:7" ht="12.75">
      <c r="E170" s="41"/>
      <c r="F170" s="41"/>
      <c r="G170" s="41"/>
    </row>
    <row r="171" spans="5:7" ht="12.75">
      <c r="E171" s="41"/>
      <c r="F171" s="41"/>
      <c r="G171" s="41"/>
    </row>
    <row r="172" spans="5:7" ht="12.75">
      <c r="E172" s="41"/>
      <c r="F172" s="41"/>
      <c r="G172" s="41"/>
    </row>
    <row r="173" spans="5:7" ht="12.75">
      <c r="E173" s="41"/>
      <c r="F173" s="41"/>
      <c r="G173" s="41"/>
    </row>
    <row r="174" spans="5:7" ht="12.75">
      <c r="E174" s="41"/>
      <c r="F174" s="41"/>
      <c r="G174" s="41"/>
    </row>
    <row r="175" spans="5:7" ht="12.75">
      <c r="E175" s="41"/>
      <c r="F175" s="41"/>
      <c r="G175" s="41"/>
    </row>
    <row r="176" spans="5:7" ht="12.75">
      <c r="E176" s="41"/>
      <c r="F176" s="41"/>
      <c r="G176" s="41"/>
    </row>
    <row r="177" spans="5:7" ht="12.75">
      <c r="E177" s="41"/>
      <c r="F177" s="41"/>
      <c r="G177" s="41"/>
    </row>
    <row r="178" spans="5:7" ht="12.75">
      <c r="E178" s="41"/>
      <c r="F178" s="41"/>
      <c r="G178" s="41"/>
    </row>
    <row r="179" spans="5:7" ht="12.75">
      <c r="E179" s="41"/>
      <c r="F179" s="41"/>
      <c r="G179" s="41"/>
    </row>
    <row r="180" spans="5:7" ht="12.75">
      <c r="E180" s="41"/>
      <c r="F180" s="41"/>
      <c r="G180" s="41"/>
    </row>
    <row r="181" spans="5:7" ht="12.75">
      <c r="E181" s="41"/>
      <c r="F181" s="41"/>
      <c r="G181" s="41"/>
    </row>
    <row r="182" spans="5:7" ht="12.75">
      <c r="E182" s="41"/>
      <c r="F182" s="41"/>
      <c r="G182" s="41"/>
    </row>
    <row r="183" spans="5:7" ht="12.75">
      <c r="E183" s="41"/>
      <c r="F183" s="41"/>
      <c r="G183" s="41"/>
    </row>
    <row r="184" spans="5:7" ht="12.75">
      <c r="E184" s="41"/>
      <c r="F184" s="41"/>
      <c r="G184" s="41"/>
    </row>
    <row r="185" spans="5:7" ht="12.75">
      <c r="E185" s="41"/>
      <c r="F185" s="41"/>
      <c r="G185" s="41"/>
    </row>
    <row r="186" spans="5:7" ht="12.75">
      <c r="E186" s="41"/>
      <c r="F186" s="41"/>
      <c r="G186" s="41"/>
    </row>
    <row r="187" spans="5:7" ht="12.75">
      <c r="E187" s="41"/>
      <c r="F187" s="41"/>
      <c r="G187" s="41"/>
    </row>
    <row r="188" spans="5:7" ht="12.75">
      <c r="E188" s="41"/>
      <c r="F188" s="41"/>
      <c r="G188" s="41"/>
    </row>
    <row r="189" spans="5:7" ht="12.75">
      <c r="E189" s="41"/>
      <c r="F189" s="41"/>
      <c r="G189" s="41"/>
    </row>
    <row r="190" spans="5:7" ht="12.75">
      <c r="E190" s="41"/>
      <c r="F190" s="41"/>
      <c r="G190" s="41"/>
    </row>
    <row r="191" spans="5:7" ht="12.75">
      <c r="E191" s="41"/>
      <c r="F191" s="41"/>
      <c r="G191" s="41"/>
    </row>
    <row r="192" spans="5:7" ht="12.75">
      <c r="E192" s="41"/>
      <c r="F192" s="41"/>
      <c r="G192" s="41"/>
    </row>
    <row r="193" spans="5:7" ht="12.75">
      <c r="E193" s="41"/>
      <c r="F193" s="41"/>
      <c r="G193" s="41"/>
    </row>
    <row r="194" spans="5:7" ht="12.75">
      <c r="E194" s="41"/>
      <c r="F194" s="41"/>
      <c r="G194" s="41"/>
    </row>
    <row r="195" spans="5:7" ht="12.75">
      <c r="E195" s="41"/>
      <c r="F195" s="41"/>
      <c r="G195" s="41"/>
    </row>
    <row r="196" spans="5:7" ht="12.75">
      <c r="E196" s="41"/>
      <c r="F196" s="41"/>
      <c r="G196" s="41"/>
    </row>
    <row r="197" spans="5:7" ht="12.75">
      <c r="E197" s="41"/>
      <c r="F197" s="41"/>
      <c r="G197" s="41"/>
    </row>
    <row r="198" spans="5:7" ht="12.75">
      <c r="E198" s="41"/>
      <c r="F198" s="41"/>
      <c r="G198" s="41"/>
    </row>
    <row r="199" spans="5:7" ht="12.75">
      <c r="E199" s="41"/>
      <c r="F199" s="41"/>
      <c r="G199" s="41"/>
    </row>
    <row r="200" spans="5:7" ht="12.75">
      <c r="E200" s="41"/>
      <c r="F200" s="41"/>
      <c r="G200" s="41"/>
    </row>
    <row r="201" spans="5:7" ht="12.75">
      <c r="E201" s="41"/>
      <c r="F201" s="41"/>
      <c r="G201" s="41"/>
    </row>
    <row r="202" spans="5:7" ht="12.75">
      <c r="E202" s="41"/>
      <c r="F202" s="41"/>
      <c r="G202" s="41"/>
    </row>
    <row r="203" spans="5:7" ht="12.75">
      <c r="E203" s="41"/>
      <c r="F203" s="41"/>
      <c r="G203" s="41"/>
    </row>
    <row r="204" spans="5:7" ht="12.75">
      <c r="E204" s="41"/>
      <c r="F204" s="41"/>
      <c r="G204" s="41"/>
    </row>
    <row r="205" spans="5:7" ht="12.75">
      <c r="E205" s="41"/>
      <c r="F205" s="41"/>
      <c r="G205" s="41"/>
    </row>
    <row r="206" spans="5:7" ht="12.75">
      <c r="E206" s="41"/>
      <c r="F206" s="41"/>
      <c r="G206" s="41"/>
    </row>
    <row r="207" spans="5:7" ht="12.75">
      <c r="E207" s="41"/>
      <c r="F207" s="41"/>
      <c r="G207" s="41"/>
    </row>
    <row r="208" spans="5:7" ht="12.75">
      <c r="E208" s="41"/>
      <c r="F208" s="41"/>
      <c r="G208" s="41"/>
    </row>
    <row r="209" spans="5:7" ht="12.75">
      <c r="E209" s="41"/>
      <c r="F209" s="41"/>
      <c r="G209" s="41"/>
    </row>
    <row r="210" spans="5:7" ht="12.75">
      <c r="E210" s="41"/>
      <c r="F210" s="41"/>
      <c r="G210" s="41"/>
    </row>
    <row r="211" spans="5:7" ht="12.75">
      <c r="E211" s="41"/>
      <c r="F211" s="41"/>
      <c r="G211" s="41"/>
    </row>
    <row r="212" spans="5:7" ht="12.75">
      <c r="E212" s="41"/>
      <c r="F212" s="41"/>
      <c r="G212" s="41"/>
    </row>
    <row r="213" spans="5:7" ht="12.75">
      <c r="E213" s="41"/>
      <c r="F213" s="41"/>
      <c r="G213" s="41"/>
    </row>
    <row r="214" spans="5:7" ht="12.75">
      <c r="E214" s="41"/>
      <c r="F214" s="41"/>
      <c r="G214" s="41"/>
    </row>
    <row r="215" spans="5:7" ht="12.75">
      <c r="E215" s="41"/>
      <c r="F215" s="41"/>
      <c r="G215" s="41"/>
    </row>
  </sheetData>
  <sheetProtection selectLockedCells="1" selectUnlockedCells="1"/>
  <mergeCells count="13">
    <mergeCell ref="G1:I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87:D87"/>
  </mergeCells>
  <printOptions/>
  <pageMargins left="0.55" right="0.20972222222222223" top="0.2798611111111111" bottom="1.02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</cp:lastModifiedBy>
  <cp:lastPrinted>2015-08-13T13:15:05Z</cp:lastPrinted>
  <dcterms:created xsi:type="dcterms:W3CDTF">2015-03-30T13:37:55Z</dcterms:created>
  <dcterms:modified xsi:type="dcterms:W3CDTF">2015-08-13T13:15:17Z</dcterms:modified>
  <cp:category/>
  <cp:version/>
  <cp:contentType/>
  <cp:contentStatus/>
</cp:coreProperties>
</file>