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wydatki zlecone" sheetId="1" r:id="rId1"/>
  </sheets>
  <definedNames>
    <definedName name="_xlnm.Print_Area" localSheetId="0">'zał wydatki zlecone'!$A$3:$G$57</definedName>
  </definedNames>
  <calcPr fullCalcOnLoad="1"/>
</workbook>
</file>

<file path=xl/sharedStrings.xml><?xml version="1.0" encoding="utf-8"?>
<sst xmlns="http://schemas.openxmlformats.org/spreadsheetml/2006/main" count="58" uniqueCount="40">
  <si>
    <t>Plan zadań zleconych</t>
  </si>
  <si>
    <t>z zakresu administracji rządowej</t>
  </si>
  <si>
    <t>Klasyfikacja</t>
  </si>
  <si>
    <t>Budżetowa</t>
  </si>
  <si>
    <t>TREŚĆ</t>
  </si>
  <si>
    <t>KWOTA</t>
  </si>
  <si>
    <t>Dział</t>
  </si>
  <si>
    <t>Rozdział</t>
  </si>
  <si>
    <t>§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</si>
  <si>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</si>
  <si>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</si>
  <si>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</si>
  <si>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</si>
  <si>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</si>
  <si>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</si>
  <si>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</si>
  <si>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</si>
  <si>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Zakup usług pozostałych</t>
  </si>
  <si>
    <t>Bezpieczeństwo publiczne i ochrona przeciwpożarowa</t>
  </si>
  <si>
    <t>Obrona cywilna</t>
  </si>
  <si>
    <t>Pomoc społeczna</t>
  </si>
  <si>
    <t>Składki na ubezpieczenia zdrowotne opłacane za osoby pobierające niektóre świadczenia z pomocy społecznej</t>
  </si>
  <si>
    <t>Składki na ubezpieczenie zdrowotne</t>
  </si>
  <si>
    <t xml:space="preserve">Zasiłki i pomoc w naturze oraz składki na ubezpieczenia społeczne i zdrowotne </t>
  </si>
  <si>
    <t>Świadczenia społeczne</t>
  </si>
  <si>
    <t>Razem</t>
  </si>
  <si>
    <t xml:space="preserve"> Świadczenie rodzinne oraz składki na ubezpieczenia emerytalne i rentowne z ubezpieczenia społecznego</t>
  </si>
  <si>
    <t>wg planu</t>
  </si>
  <si>
    <t>więcej ?</t>
  </si>
  <si>
    <t>tj.</t>
  </si>
  <si>
    <t>Wynagrodzeie bezosobowe</t>
  </si>
  <si>
    <t xml:space="preserve">PLAN WYDATKÓW  </t>
  </si>
  <si>
    <t>Usługi opiekuńcze i specjalistyczne</t>
  </si>
  <si>
    <t>Wynagrodzenia bezosobowe</t>
  </si>
  <si>
    <t>21.03.05</t>
  </si>
  <si>
    <t>Zakup materiałów i wyposażenia</t>
  </si>
  <si>
    <t>Składki na ubezpieczenia społeczne</t>
  </si>
  <si>
    <t xml:space="preserve">Podróże służbowe krajowe </t>
  </si>
  <si>
    <t xml:space="preserve"> Wybory do Sejmu i Senatu</t>
  </si>
  <si>
    <t>Wybory Prezydenta Rzeczypospolitej Polskiej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</si>
</sst>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\ _z_ł_-;\-* #,##0\ _z_ł_-;_-* &quot;-&quot;??\ _z_ł_-;_-@_-"/>
    <numFmt numFmtId="168" formatCode="_-* #,##0.0\ _z_ł_-;\-* #,##0.0\ _z_ł_-;_-* &quot;-&quot;??\ _z_ł_-;_-@_-"/>
  </numFmts>
  <fonts count="13">
    <font>
      <sz val="10"/>
      <name val="Arial CE"/>
      <family val="0"/>
    </font>
    <font>
      <b/>
      <sz val="12"/>
      <name val="Times New Roman"/>
      <family val="1"/>
    </font>
    <font>
      <b/>
      <sz val="11.5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10"/>
      <name val="Arial CE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i/>
      <sz val="11"/>
      <name val="Arial CE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167" fontId="7" fillId="0" borderId="4" xfId="15" applyNumberFormat="1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167" fontId="0" fillId="0" borderId="0" xfId="0" applyNumberFormat="1" applyAlignment="1">
      <alignment/>
    </xf>
    <xf numFmtId="167" fontId="8" fillId="0" borderId="4" xfId="15" applyNumberFormat="1" applyFont="1" applyBorder="1" applyAlignment="1">
      <alignment horizontal="center" wrapText="1"/>
    </xf>
    <xf numFmtId="167" fontId="9" fillId="0" borderId="1" xfId="15" applyNumberFormat="1" applyFont="1" applyBorder="1" applyAlignment="1">
      <alignment horizontal="center" wrapText="1"/>
    </xf>
    <xf numFmtId="167" fontId="9" fillId="0" borderId="4" xfId="15" applyNumberFormat="1" applyFont="1" applyBorder="1" applyAlignment="1">
      <alignment horizontal="center" wrapText="1"/>
    </xf>
    <xf numFmtId="167" fontId="8" fillId="0" borderId="2" xfId="15" applyNumberFormat="1" applyFont="1" applyBorder="1" applyAlignment="1">
      <alignment horizontal="center" wrapText="1"/>
    </xf>
    <xf numFmtId="167" fontId="9" fillId="0" borderId="2" xfId="15" applyNumberFormat="1" applyFont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167" fontId="12" fillId="0" borderId="2" xfId="15" applyNumberFormat="1" applyFont="1" applyBorder="1" applyAlignment="1">
      <alignment horizontal="center" wrapText="1"/>
    </xf>
    <xf numFmtId="167" fontId="12" fillId="0" borderId="5" xfId="15" applyNumberFormat="1" applyFont="1" applyBorder="1" applyAlignment="1">
      <alignment horizontal="center" wrapText="1"/>
    </xf>
    <xf numFmtId="167" fontId="12" fillId="0" borderId="3" xfId="15" applyNumberFormat="1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7" fontId="10" fillId="2" borderId="6" xfId="15" applyNumberFormat="1" applyFont="1" applyFill="1" applyBorder="1" applyAlignment="1">
      <alignment wrapText="1"/>
    </xf>
    <xf numFmtId="167" fontId="10" fillId="2" borderId="4" xfId="15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view="pageBreakPreview" zoomScale="60" zoomScaleNormal="75" workbookViewId="0" topLeftCell="C1">
      <selection activeCell="E14" sqref="E14"/>
    </sheetView>
  </sheetViews>
  <sheetFormatPr defaultColWidth="9.00390625" defaultRowHeight="12.75"/>
  <cols>
    <col min="1" max="1" width="3.875" style="0" customWidth="1"/>
    <col min="2" max="2" width="8.25390625" style="0" customWidth="1"/>
    <col min="4" max="4" width="11.25390625" style="0" customWidth="1"/>
    <col min="5" max="5" width="53.75390625" style="0" customWidth="1"/>
    <col min="6" max="6" width="18.125" style="0" customWidth="1"/>
    <col min="7" max="7" width="0.37109375" style="0" customWidth="1"/>
    <col min="8" max="8" width="10.875" style="0" bestFit="1" customWidth="1"/>
    <col min="10" max="10" width="10.875" style="0" bestFit="1" customWidth="1"/>
    <col min="11" max="11" width="11.25390625" style="0" customWidth="1"/>
  </cols>
  <sheetData>
    <row r="4" ht="14.25">
      <c r="B4" s="2"/>
    </row>
    <row r="6" ht="12.75">
      <c r="B6" s="3"/>
    </row>
    <row r="7" ht="14.25">
      <c r="B7" s="2"/>
    </row>
    <row r="8" ht="15.75">
      <c r="E8" s="1" t="s">
        <v>0</v>
      </c>
    </row>
    <row r="9" ht="14.25">
      <c r="E9" s="2" t="s">
        <v>1</v>
      </c>
    </row>
    <row r="10" ht="18" customHeight="1">
      <c r="E10" s="2" t="s">
        <v>31</v>
      </c>
    </row>
    <row r="11" spans="2:6" ht="14.25" customHeight="1">
      <c r="B11" s="31" t="s">
        <v>2</v>
      </c>
      <c r="C11" s="32"/>
      <c r="D11" s="33"/>
      <c r="E11" s="37" t="s">
        <v>4</v>
      </c>
      <c r="F11" s="37" t="s">
        <v>5</v>
      </c>
    </row>
    <row r="12" spans="2:6" ht="14.25" customHeight="1">
      <c r="B12" s="34" t="s">
        <v>3</v>
      </c>
      <c r="C12" s="35"/>
      <c r="D12" s="36"/>
      <c r="E12" s="38"/>
      <c r="F12" s="38"/>
    </row>
    <row r="13" spans="2:6" ht="14.25">
      <c r="B13" s="4" t="s">
        <v>6</v>
      </c>
      <c r="C13" s="5" t="s">
        <v>7</v>
      </c>
      <c r="D13" s="5" t="s">
        <v>8</v>
      </c>
      <c r="E13" s="39"/>
      <c r="F13" s="39"/>
    </row>
    <row r="14" spans="2:6" ht="26.25" customHeight="1">
      <c r="B14" s="6">
        <v>750</v>
      </c>
      <c r="C14" s="7"/>
      <c r="D14" s="7"/>
      <c r="E14" s="8" t="s">
        <v>9</v>
      </c>
      <c r="F14" s="14">
        <f>SUM(F15)</f>
        <v>36026</v>
      </c>
    </row>
    <row r="15" spans="2:6" ht="26.25" customHeight="1">
      <c r="B15" s="9"/>
      <c r="C15" s="13">
        <v>75011</v>
      </c>
      <c r="D15" s="10"/>
      <c r="E15" s="13" t="s">
        <v>10</v>
      </c>
      <c r="F15" s="17">
        <f>SUM(F16:F19)</f>
        <v>36026</v>
      </c>
    </row>
    <row r="16" spans="2:6" ht="21" customHeight="1">
      <c r="B16" s="9"/>
      <c r="C16" s="7"/>
      <c r="D16" s="10">
        <v>4010</v>
      </c>
      <c r="E16" s="11" t="s">
        <v>11</v>
      </c>
      <c r="F16" s="18">
        <v>27786</v>
      </c>
    </row>
    <row r="17" spans="2:6" ht="24.75" customHeight="1">
      <c r="B17" s="9"/>
      <c r="C17" s="7"/>
      <c r="D17" s="10">
        <v>4040</v>
      </c>
      <c r="E17" s="11" t="s">
        <v>12</v>
      </c>
      <c r="F17" s="18">
        <v>2315</v>
      </c>
    </row>
    <row r="18" spans="2:6" ht="26.25" customHeight="1">
      <c r="B18" s="9"/>
      <c r="C18" s="7"/>
      <c r="D18" s="10">
        <v>4110</v>
      </c>
      <c r="E18" s="11" t="s">
        <v>13</v>
      </c>
      <c r="F18" s="18">
        <v>5187</v>
      </c>
    </row>
    <row r="19" spans="2:6" ht="25.5" customHeight="1">
      <c r="B19" s="9"/>
      <c r="C19" s="7"/>
      <c r="D19" s="10">
        <v>4120</v>
      </c>
      <c r="E19" s="11" t="s">
        <v>14</v>
      </c>
      <c r="F19" s="18">
        <v>738</v>
      </c>
    </row>
    <row r="20" spans="2:6" ht="30" customHeight="1">
      <c r="B20" s="6">
        <v>751</v>
      </c>
      <c r="C20" s="7"/>
      <c r="D20" s="7"/>
      <c r="E20" s="12" t="s">
        <v>15</v>
      </c>
      <c r="F20" s="14">
        <f>SUM(F21+F31+F25)</f>
        <v>25613</v>
      </c>
    </row>
    <row r="21" spans="2:6" ht="26.25" customHeight="1">
      <c r="B21" s="9"/>
      <c r="C21" s="13">
        <v>75101</v>
      </c>
      <c r="D21" s="10"/>
      <c r="E21" s="13" t="s">
        <v>16</v>
      </c>
      <c r="F21" s="17">
        <f>SUM(F22:F24)</f>
        <v>578</v>
      </c>
    </row>
    <row r="22" spans="2:6" ht="21.75" customHeight="1">
      <c r="B22" s="9"/>
      <c r="C22" s="7"/>
      <c r="D22" s="10">
        <v>4110</v>
      </c>
      <c r="E22" s="11" t="s">
        <v>13</v>
      </c>
      <c r="F22" s="18">
        <v>83</v>
      </c>
    </row>
    <row r="23" spans="2:6" ht="24.75" customHeight="1">
      <c r="B23" s="9"/>
      <c r="C23" s="7"/>
      <c r="D23" s="10">
        <v>4120</v>
      </c>
      <c r="E23" s="11" t="s">
        <v>14</v>
      </c>
      <c r="F23" s="19">
        <v>12</v>
      </c>
    </row>
    <row r="24" spans="2:6" ht="21.75" customHeight="1">
      <c r="B24" s="9"/>
      <c r="C24" s="7"/>
      <c r="D24" s="10">
        <v>4170</v>
      </c>
      <c r="E24" s="11" t="s">
        <v>30</v>
      </c>
      <c r="F24" s="18">
        <v>483</v>
      </c>
    </row>
    <row r="25" spans="2:6" ht="21.75" customHeight="1">
      <c r="B25" s="9"/>
      <c r="C25" s="7">
        <v>75107</v>
      </c>
      <c r="D25" s="10"/>
      <c r="E25" s="22" t="s">
        <v>39</v>
      </c>
      <c r="F25" s="23">
        <f>SUM(F26:F30)</f>
        <v>16064</v>
      </c>
    </row>
    <row r="26" spans="2:6" ht="21.75" customHeight="1">
      <c r="B26" s="9"/>
      <c r="C26" s="7"/>
      <c r="D26" s="10">
        <v>4110</v>
      </c>
      <c r="E26" s="11" t="s">
        <v>36</v>
      </c>
      <c r="F26" s="24">
        <v>359</v>
      </c>
    </row>
    <row r="27" spans="2:6" ht="21.75" customHeight="1">
      <c r="B27" s="9"/>
      <c r="C27" s="7"/>
      <c r="D27" s="10">
        <v>4120</v>
      </c>
      <c r="E27" s="11" t="s">
        <v>14</v>
      </c>
      <c r="F27" s="25">
        <v>52</v>
      </c>
    </row>
    <row r="28" spans="2:6" ht="21.75" customHeight="1">
      <c r="B28" s="9"/>
      <c r="C28" s="7"/>
      <c r="D28" s="10">
        <v>4170</v>
      </c>
      <c r="E28" s="11" t="s">
        <v>33</v>
      </c>
      <c r="F28" s="25">
        <v>12158</v>
      </c>
    </row>
    <row r="29" spans="2:6" ht="21.75" customHeight="1">
      <c r="B29" s="9"/>
      <c r="C29" s="7"/>
      <c r="D29" s="10">
        <v>4210</v>
      </c>
      <c r="E29" s="11" t="s">
        <v>35</v>
      </c>
      <c r="F29" s="25">
        <v>2995</v>
      </c>
    </row>
    <row r="30" spans="2:6" ht="21.75" customHeight="1">
      <c r="B30" s="9"/>
      <c r="C30" s="7"/>
      <c r="D30" s="10">
        <v>4410</v>
      </c>
      <c r="E30" s="11" t="s">
        <v>37</v>
      </c>
      <c r="F30" s="25">
        <v>500</v>
      </c>
    </row>
    <row r="31" spans="2:6" ht="21.75" customHeight="1">
      <c r="B31" s="9"/>
      <c r="C31" s="7">
        <v>75108</v>
      </c>
      <c r="D31" s="10"/>
      <c r="E31" s="22" t="s">
        <v>38</v>
      </c>
      <c r="F31" s="23">
        <f>SUM(F32:F36)</f>
        <v>8971</v>
      </c>
    </row>
    <row r="32" spans="2:6" ht="21.75" customHeight="1">
      <c r="B32" s="9"/>
      <c r="C32" s="7"/>
      <c r="D32" s="10">
        <v>4110</v>
      </c>
      <c r="E32" s="11" t="s">
        <v>36</v>
      </c>
      <c r="F32" s="24">
        <v>280</v>
      </c>
    </row>
    <row r="33" spans="2:6" ht="21.75" customHeight="1">
      <c r="B33" s="9"/>
      <c r="C33" s="7"/>
      <c r="D33" s="10">
        <v>4120</v>
      </c>
      <c r="E33" s="11" t="s">
        <v>14</v>
      </c>
      <c r="F33" s="25">
        <v>41</v>
      </c>
    </row>
    <row r="34" spans="2:6" ht="21.75" customHeight="1">
      <c r="B34" s="9"/>
      <c r="C34" s="7"/>
      <c r="D34" s="10">
        <v>4170</v>
      </c>
      <c r="E34" s="11" t="s">
        <v>33</v>
      </c>
      <c r="F34" s="25">
        <v>6660</v>
      </c>
    </row>
    <row r="35" spans="2:6" ht="21.75" customHeight="1">
      <c r="B35" s="9"/>
      <c r="C35" s="7"/>
      <c r="D35" s="10">
        <v>4210</v>
      </c>
      <c r="E35" s="11" t="s">
        <v>35</v>
      </c>
      <c r="F35" s="25">
        <v>1640</v>
      </c>
    </row>
    <row r="36" spans="2:6" ht="21.75" customHeight="1">
      <c r="B36" s="9"/>
      <c r="C36" s="7"/>
      <c r="D36" s="10">
        <v>4410</v>
      </c>
      <c r="E36" s="11" t="s">
        <v>37</v>
      </c>
      <c r="F36" s="24">
        <v>350</v>
      </c>
    </row>
    <row r="37" spans="2:6" ht="23.25" customHeight="1">
      <c r="B37" s="6">
        <v>754</v>
      </c>
      <c r="C37" s="7"/>
      <c r="D37" s="7"/>
      <c r="E37" s="8" t="s">
        <v>18</v>
      </c>
      <c r="F37" s="14">
        <f>SUM(F38)</f>
        <v>400</v>
      </c>
    </row>
    <row r="38" spans="2:6" ht="26.25" customHeight="1">
      <c r="B38" s="9"/>
      <c r="C38" s="13">
        <v>75414</v>
      </c>
      <c r="D38" s="10"/>
      <c r="E38" s="13" t="s">
        <v>19</v>
      </c>
      <c r="F38" s="17">
        <f>SUM(F39:F39)</f>
        <v>400</v>
      </c>
    </row>
    <row r="39" spans="2:6" ht="22.5" customHeight="1">
      <c r="B39" s="9"/>
      <c r="C39" s="7"/>
      <c r="D39" s="10">
        <v>4300</v>
      </c>
      <c r="E39" s="11" t="s">
        <v>17</v>
      </c>
      <c r="F39" s="18">
        <v>400</v>
      </c>
    </row>
    <row r="40" spans="2:6" ht="24" customHeight="1">
      <c r="B40" s="6">
        <v>852</v>
      </c>
      <c r="C40" s="7"/>
      <c r="D40" s="7"/>
      <c r="E40" s="12" t="s">
        <v>20</v>
      </c>
      <c r="F40" s="14">
        <f>SUM(F41+F49+F51+F53)</f>
        <v>528000</v>
      </c>
    </row>
    <row r="41" spans="2:11" ht="26.25" customHeight="1">
      <c r="B41" s="9"/>
      <c r="C41" s="13">
        <v>85212</v>
      </c>
      <c r="D41" s="10"/>
      <c r="E41" s="13" t="s">
        <v>26</v>
      </c>
      <c r="F41" s="17">
        <f>SUM(F42:F48)</f>
        <v>470000</v>
      </c>
      <c r="H41" s="16">
        <f>(F41)*3%</f>
        <v>14100</v>
      </c>
      <c r="I41">
        <v>4000</v>
      </c>
      <c r="J41" s="16">
        <f>H41+I41</f>
        <v>18100</v>
      </c>
      <c r="K41" t="s">
        <v>27</v>
      </c>
    </row>
    <row r="42" spans="2:6" ht="17.25" customHeight="1">
      <c r="B42" s="9"/>
      <c r="C42" s="15"/>
      <c r="D42" s="10">
        <v>3110</v>
      </c>
      <c r="E42" s="11" t="s">
        <v>24</v>
      </c>
      <c r="F42" s="20">
        <v>450983</v>
      </c>
    </row>
    <row r="43" spans="2:11" ht="18.75" customHeight="1">
      <c r="B43" s="6"/>
      <c r="C43" s="7"/>
      <c r="D43" s="10">
        <v>4010</v>
      </c>
      <c r="E43" s="11" t="s">
        <v>11</v>
      </c>
      <c r="F43" s="18">
        <v>6918</v>
      </c>
      <c r="H43" s="16">
        <f>SUM(F43:F46)</f>
        <v>14317</v>
      </c>
      <c r="I43">
        <v>-4917</v>
      </c>
      <c r="J43" s="16">
        <f>H43+I43</f>
        <v>9400</v>
      </c>
      <c r="K43" t="s">
        <v>28</v>
      </c>
    </row>
    <row r="44" spans="2:10" ht="21.75" customHeight="1">
      <c r="B44" s="6"/>
      <c r="C44" s="7"/>
      <c r="D44" s="10">
        <v>4040</v>
      </c>
      <c r="E44" s="11" t="s">
        <v>12</v>
      </c>
      <c r="F44" s="18">
        <v>625</v>
      </c>
      <c r="H44" s="16"/>
      <c r="I44" t="s">
        <v>34</v>
      </c>
      <c r="J44" s="16"/>
    </row>
    <row r="45" spans="2:11" ht="22.5" customHeight="1">
      <c r="B45" s="6"/>
      <c r="C45" s="7"/>
      <c r="D45" s="10">
        <v>4110</v>
      </c>
      <c r="E45" s="11" t="s">
        <v>13</v>
      </c>
      <c r="F45" s="18">
        <v>6589</v>
      </c>
      <c r="K45" t="s">
        <v>29</v>
      </c>
    </row>
    <row r="46" spans="2:11" ht="21.75" customHeight="1">
      <c r="B46" s="6"/>
      <c r="C46" s="7"/>
      <c r="D46" s="10">
        <v>4120</v>
      </c>
      <c r="E46" s="11" t="s">
        <v>14</v>
      </c>
      <c r="F46" s="18">
        <v>185</v>
      </c>
      <c r="K46" s="16">
        <f>J41-J43</f>
        <v>8700</v>
      </c>
    </row>
    <row r="47" spans="2:11" ht="21.75" customHeight="1">
      <c r="B47" s="6"/>
      <c r="C47" s="7"/>
      <c r="D47" s="10">
        <v>4210</v>
      </c>
      <c r="E47" s="11" t="s">
        <v>35</v>
      </c>
      <c r="F47" s="21">
        <v>1900</v>
      </c>
      <c r="K47" s="16"/>
    </row>
    <row r="48" spans="2:11" ht="21.75" customHeight="1">
      <c r="B48" s="6"/>
      <c r="C48" s="7"/>
      <c r="D48" s="10">
        <v>4300</v>
      </c>
      <c r="E48" s="11" t="s">
        <v>17</v>
      </c>
      <c r="F48" s="21">
        <v>2800</v>
      </c>
      <c r="K48" s="16"/>
    </row>
    <row r="49" spans="2:6" ht="31.5" customHeight="1">
      <c r="B49" s="9"/>
      <c r="C49" s="13">
        <v>85213</v>
      </c>
      <c r="D49" s="10"/>
      <c r="E49" s="13" t="s">
        <v>21</v>
      </c>
      <c r="F49" s="17">
        <f>SUM(F50)</f>
        <v>3500</v>
      </c>
    </row>
    <row r="50" spans="2:6" ht="21" customHeight="1">
      <c r="B50" s="9"/>
      <c r="C50" s="7"/>
      <c r="D50" s="10">
        <v>4130</v>
      </c>
      <c r="E50" s="11" t="s">
        <v>22</v>
      </c>
      <c r="F50" s="18">
        <v>3500</v>
      </c>
    </row>
    <row r="51" spans="2:6" ht="29.25" customHeight="1">
      <c r="B51" s="9"/>
      <c r="C51" s="13">
        <v>85214</v>
      </c>
      <c r="D51" s="10"/>
      <c r="E51" s="13" t="s">
        <v>23</v>
      </c>
      <c r="F51" s="17">
        <f>SUM(F52)</f>
        <v>45000</v>
      </c>
    </row>
    <row r="52" spans="2:6" ht="29.25" customHeight="1">
      <c r="B52" s="9"/>
      <c r="C52" s="15"/>
      <c r="D52" s="10">
        <v>3110</v>
      </c>
      <c r="E52" s="11" t="s">
        <v>24</v>
      </c>
      <c r="F52" s="18">
        <v>45000</v>
      </c>
    </row>
    <row r="53" spans="2:6" ht="24" customHeight="1">
      <c r="B53" s="9"/>
      <c r="C53" s="13">
        <v>85228</v>
      </c>
      <c r="D53" s="10"/>
      <c r="E53" s="13" t="s">
        <v>32</v>
      </c>
      <c r="F53" s="17">
        <f>SUM(F54:F56)</f>
        <v>9500</v>
      </c>
    </row>
    <row r="54" spans="2:6" ht="23.25" customHeight="1">
      <c r="B54" s="9"/>
      <c r="C54" s="7"/>
      <c r="D54" s="10">
        <v>4110</v>
      </c>
      <c r="E54" s="11" t="s">
        <v>13</v>
      </c>
      <c r="F54" s="18">
        <v>1432</v>
      </c>
    </row>
    <row r="55" spans="2:6" ht="20.25" customHeight="1">
      <c r="B55" s="9"/>
      <c r="C55" s="7"/>
      <c r="D55" s="10">
        <v>4120</v>
      </c>
      <c r="E55" s="11" t="s">
        <v>14</v>
      </c>
      <c r="F55" s="18">
        <v>193</v>
      </c>
    </row>
    <row r="56" spans="2:6" ht="23.25" customHeight="1">
      <c r="B56" s="9"/>
      <c r="C56" s="15"/>
      <c r="D56" s="10">
        <v>4170</v>
      </c>
      <c r="E56" s="11" t="s">
        <v>33</v>
      </c>
      <c r="F56" s="18">
        <v>7875</v>
      </c>
    </row>
    <row r="57" spans="2:6" ht="21" customHeight="1">
      <c r="B57" s="26" t="s">
        <v>25</v>
      </c>
      <c r="C57" s="27"/>
      <c r="D57" s="28"/>
      <c r="E57" s="29">
        <f>F40+F37+F20+F14</f>
        <v>590039</v>
      </c>
      <c r="F57" s="30"/>
    </row>
  </sheetData>
  <mergeCells count="6">
    <mergeCell ref="B57:D57"/>
    <mergeCell ref="E57:F57"/>
    <mergeCell ref="B11:D11"/>
    <mergeCell ref="B12:D12"/>
    <mergeCell ref="E11:E13"/>
    <mergeCell ref="F11:F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1" r:id="rId2"/>
  <rowBreaks count="1" manualBreakCount="1">
    <brk id="50" max="6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UG Radzanów</cp:lastModifiedBy>
  <cp:lastPrinted>2005-09-22T11:58:46Z</cp:lastPrinted>
  <dcterms:created xsi:type="dcterms:W3CDTF">2004-04-27T16:22:50Z</dcterms:created>
  <dcterms:modified xsi:type="dcterms:W3CDTF">2005-09-22T12:00:22Z</dcterms:modified>
  <cp:category/>
  <cp:version/>
  <cp:contentType/>
  <cp:contentStatus/>
</cp:coreProperties>
</file>