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biorcze zestawienie" sheetId="1" r:id="rId1"/>
  </sheets>
  <definedNames/>
  <calcPr fullCalcOnLoad="1"/>
</workbook>
</file>

<file path=xl/sharedStrings.xml><?xml version="1.0" encoding="utf-8"?>
<sst xmlns="http://schemas.openxmlformats.org/spreadsheetml/2006/main" count="334" uniqueCount="172">
  <si>
    <t>Zestawienie punktów odbioru energii elektrycznej Urzędu Miasta Przasnysza oraz placówek i instytucji podległych gminie</t>
  </si>
  <si>
    <t>Placówki oświatowe i instytucje miejskie</t>
  </si>
  <si>
    <t>Oświetlenie uliczne</t>
  </si>
  <si>
    <t>Szkoła Podstawowa nr 1 z Oddziałami Integracyjnych im. Kawalerów Orderu Uśmiechu</t>
  </si>
  <si>
    <t xml:space="preserve">I Urząd Miasta Przasnysza </t>
  </si>
  <si>
    <t>Miejska Biblioteka Publiczna im. Z. Nałkowskiej w Przasnyszu</t>
  </si>
  <si>
    <t>Jana Kilińskiego 2</t>
  </si>
  <si>
    <t>Miejska Biblioteka Publiczna - Filia Nr 2 Dla Dzieci i Młodzieży</t>
  </si>
  <si>
    <t>Św. Wojciecha 3</t>
  </si>
  <si>
    <t>Szkoła Podstawowa nr 2 im. H. Sienkiewicza</t>
  </si>
  <si>
    <t>Publiczne Gimnazjum z Oddziałami Integracyjnymi im. Noblistów Polskich</t>
  </si>
  <si>
    <t>Publiczne Gimnazjum z Oddziałami Integracyjnymi im. Noblistów Polskich - zasilanie podstawowe</t>
  </si>
  <si>
    <t>Szkolna 2</t>
  </si>
  <si>
    <t>Orlika 48</t>
  </si>
  <si>
    <t>Miejskie Przedszkole Nr 1 im. M. Kownackiej</t>
  </si>
  <si>
    <t>Lipowa 8</t>
  </si>
  <si>
    <t>Miejskie Przedszkole Nr 2 z Oddziałami  Integracyjnymi</t>
  </si>
  <si>
    <t>Świerczewo 8</t>
  </si>
  <si>
    <t>3-go Maja 16</t>
  </si>
  <si>
    <t>Fotoradar</t>
  </si>
  <si>
    <t>Makowska</t>
  </si>
  <si>
    <t>Zegar</t>
  </si>
  <si>
    <t>Rynek</t>
  </si>
  <si>
    <t>Miejski Dom Kultury im. St. Ostoi - Kotkowskiego</t>
  </si>
  <si>
    <t>Ośrodek Sportu i Rekreacji</t>
  </si>
  <si>
    <t>Makowska 23</t>
  </si>
  <si>
    <t>Św. Wojciecha 5</t>
  </si>
  <si>
    <t>Rynek 1</t>
  </si>
  <si>
    <t>Św. St. Kostki 5</t>
  </si>
  <si>
    <t>Jana Kilińskiego 1</t>
  </si>
  <si>
    <t>L.p. punkt odbioru</t>
  </si>
  <si>
    <t>L.p. płatnik</t>
  </si>
  <si>
    <t>Punkt odbioru energii elektrycznej</t>
  </si>
  <si>
    <t>Lokalizacja punktu odbioru</t>
  </si>
  <si>
    <t>Warunki rozliczeń</t>
  </si>
  <si>
    <t>Uwagi</t>
  </si>
  <si>
    <t>Odbiorca (Płatnik faktur)</t>
  </si>
  <si>
    <t>adres płatnika faktur</t>
  </si>
  <si>
    <t>Grupa taryfowa</t>
  </si>
  <si>
    <t xml:space="preserve">Moc umowna sezonowa </t>
  </si>
  <si>
    <t>Moc umowna obniżona</t>
  </si>
  <si>
    <t>Okres obniżki mocy</t>
  </si>
  <si>
    <t>Zużycie energii elektrycznej</t>
  </si>
  <si>
    <t>Rozliczenie całodobowe (grupy taryfowe R, C11 i D11)</t>
  </si>
  <si>
    <t>[kW]</t>
  </si>
  <si>
    <t>[m-c]</t>
  </si>
  <si>
    <t>[kWh]</t>
  </si>
  <si>
    <t>RAZEM (I+II+III)</t>
  </si>
  <si>
    <t>I</t>
  </si>
  <si>
    <t>II</t>
  </si>
  <si>
    <t>Miejski Ośrodek Pomocy Społecznej</t>
  </si>
  <si>
    <t>Miejski Ośrodek Pomocy Społecznej  - Środowiskowy Dom Samopomocy</t>
  </si>
  <si>
    <t>wg załącznika do umowy</t>
  </si>
  <si>
    <t>Numer ewid. obwodu</t>
  </si>
  <si>
    <t>Punkt zasilania</t>
  </si>
  <si>
    <t>Moc 
umowna [kW]</t>
  </si>
  <si>
    <t>Lokalizacja obwodu oświetleniowego</t>
  </si>
  <si>
    <t>Urząd Miasta Przasnysza - obiekt uż. publ.</t>
  </si>
  <si>
    <t>C11</t>
  </si>
  <si>
    <t>Urząd Miasta Przasnysza - wymiennikownia c.o.</t>
  </si>
  <si>
    <t>Urząd Miasta Przasnysza - Szkoła SGGW</t>
  </si>
  <si>
    <t>Nr ewidencyjny punktu odbioru</t>
  </si>
  <si>
    <t>Ratusz</t>
  </si>
  <si>
    <t>ul. Wojska Polskiego</t>
  </si>
  <si>
    <t>St. Nr 3041</t>
  </si>
  <si>
    <t>C12a</t>
  </si>
  <si>
    <t>ul. Świerczewo</t>
  </si>
  <si>
    <t>ul. Szosa Ciechanowska</t>
  </si>
  <si>
    <t>St. Nr 1203</t>
  </si>
  <si>
    <t>St. Nr 1933 PKS</t>
  </si>
  <si>
    <t>ul. Leszno</t>
  </si>
  <si>
    <t>St. Nr 3092</t>
  </si>
  <si>
    <t>ul. Dębowa</t>
  </si>
  <si>
    <t>St. Nr 1212 S-3</t>
  </si>
  <si>
    <t>ul. Orlika</t>
  </si>
  <si>
    <t>St. Nr 1215 S-7</t>
  </si>
  <si>
    <t>ul. Broniewskiego</t>
  </si>
  <si>
    <t>St. Nr 1205</t>
  </si>
  <si>
    <t>ul. Baranowska</t>
  </si>
  <si>
    <t>ul. Baranowska (Piekarnia)</t>
  </si>
  <si>
    <t>St. Nr 1211</t>
  </si>
  <si>
    <t>ul. Mazowiecka ZSZ</t>
  </si>
  <si>
    <t>St. Nr 1201</t>
  </si>
  <si>
    <t xml:space="preserve">ul. Słowackiego </t>
  </si>
  <si>
    <t>St. Nr 1194</t>
  </si>
  <si>
    <t>ul. Osiedlowa</t>
  </si>
  <si>
    <t>St. Nr 1214 S-6</t>
  </si>
  <si>
    <t>ul. Klonowa</t>
  </si>
  <si>
    <t>St. Nr 2097 S-4</t>
  </si>
  <si>
    <t>ul. Skłodowskiej-Curie</t>
  </si>
  <si>
    <t>St. Nr 2119</t>
  </si>
  <si>
    <t>ul. Zawodzie "SZPITAL"</t>
  </si>
  <si>
    <t>ul. Piłsudskiego CPN</t>
  </si>
  <si>
    <t>St. Nr 3022</t>
  </si>
  <si>
    <t>ul. Ciechanowska "POLICJA"</t>
  </si>
  <si>
    <t>ul. Tuwima</t>
  </si>
  <si>
    <t>St. Nr 3040</t>
  </si>
  <si>
    <t>ul. Piłsudskiego "NAKŁADCZA"</t>
  </si>
  <si>
    <t>St. Nr 1218</t>
  </si>
  <si>
    <t>ul. Zawodzie "SU"</t>
  </si>
  <si>
    <t>St. Nr 1953</t>
  </si>
  <si>
    <t>ul. Kochanowskiego</t>
  </si>
  <si>
    <t>St. Nr 3012</t>
  </si>
  <si>
    <t xml:space="preserve">ul. Makowska </t>
  </si>
  <si>
    <t>St. PZZ-122 m1</t>
  </si>
  <si>
    <t>ul. Gołymińska "ELTOR"</t>
  </si>
  <si>
    <t>ul. Polna</t>
  </si>
  <si>
    <t>St. Nr 3042</t>
  </si>
  <si>
    <t>ul. Rolnicza</t>
  </si>
  <si>
    <t>St. Nr 3046</t>
  </si>
  <si>
    <t xml:space="preserve">ul. Sadowa </t>
  </si>
  <si>
    <t>St. Nr 3029 S-9</t>
  </si>
  <si>
    <t>ul. Młot-Przepałkowskiego</t>
  </si>
  <si>
    <t>St. Nr 3075</t>
  </si>
  <si>
    <t>St. Nr 1219</t>
  </si>
  <si>
    <t>ul. Rzemieślnicza</t>
  </si>
  <si>
    <t>St. Nr 3062</t>
  </si>
  <si>
    <t>ul. Chełchowskiego</t>
  </si>
  <si>
    <t>St. Nr 1195</t>
  </si>
  <si>
    <t>ul. Wiejska</t>
  </si>
  <si>
    <t>St. Nr 1249</t>
  </si>
  <si>
    <t>ul. Sadowa/Jaśminowa</t>
  </si>
  <si>
    <t>ul. Okopowa</t>
  </si>
  <si>
    <t>ul. Rowerowa</t>
  </si>
  <si>
    <t>St. Nr 3018</t>
  </si>
  <si>
    <t>ul. Słoneczna Błonie</t>
  </si>
  <si>
    <t>St. Nr 1210</t>
  </si>
  <si>
    <t>ul. Jana Pawła II</t>
  </si>
  <si>
    <t>st. Nr 0785</t>
  </si>
  <si>
    <t>st. Nr 3021</t>
  </si>
  <si>
    <t>St. 1207</t>
  </si>
  <si>
    <t>st. Nr 3078</t>
  </si>
  <si>
    <t>St. Nr 1196</t>
  </si>
  <si>
    <t>st. Nr 3385</t>
  </si>
  <si>
    <t>St. Nr 1943 S-2</t>
  </si>
  <si>
    <t>Urząd Miasta - nagłośnienie</t>
  </si>
  <si>
    <t>Szkoła Podstawowa Nr 2 im. Henryka Sienkiewicza</t>
  </si>
  <si>
    <t>Szkoła Podstawowa Nr 1 z Oddz.Integracyjnymi im. Kawalerów Orderu Uśmiechu</t>
  </si>
  <si>
    <t>Publiczne Gimnazjum z Oddz. Integracyjnymi im. Noblistów Polskich</t>
  </si>
  <si>
    <t>ul.Jana Kilińskiego 1, 06-300 Przasnysz</t>
  </si>
  <si>
    <t>ul. Jana Kilińskiego 2, 06-300 Przasnysz</t>
  </si>
  <si>
    <t>Miejskie Przedszkole Nr 1 im.Marii Kownackiej</t>
  </si>
  <si>
    <t>Miejskie Przedszkole Nr 2 z Oddz. Integracyjnymi</t>
  </si>
  <si>
    <t>Miejska Biblioteka Publiczna im. Z.Nałkowskiej</t>
  </si>
  <si>
    <t>Miejska Biblioteka Publiczna -Filia Nr 2 dla dzieci i młodzieży</t>
  </si>
  <si>
    <t>Miejski Dom Kultury im. St. Ostoi – Kotkowskiego</t>
  </si>
  <si>
    <t>ul. Św. St. Kostki 5, 06-300 Przasnysz</t>
  </si>
  <si>
    <t>III</t>
  </si>
  <si>
    <t>R</t>
  </si>
  <si>
    <t>Osiedlowa 1</t>
  </si>
  <si>
    <t>Urząd Miasta Przasnysz</t>
  </si>
  <si>
    <t xml:space="preserve">ul.Orlika 48, 06-300 Przasnysz </t>
  </si>
  <si>
    <t>Kamera monitoringu</t>
  </si>
  <si>
    <t>Strefa 1 (grupy C12a)</t>
  </si>
  <si>
    <t>Strefa 2 (grupy C12a)</t>
  </si>
  <si>
    <t xml:space="preserve">ul.Orlika 48,                  06-300 Przasnysz </t>
  </si>
  <si>
    <t xml:space="preserve">ul.Makowska 23, 06-300 Przasnysz </t>
  </si>
  <si>
    <t xml:space="preserve">ul.Makowska 23,         06-300 Przasnysz </t>
  </si>
  <si>
    <t xml:space="preserve">ul.Makowska 23,                   06-300 Przasnysz </t>
  </si>
  <si>
    <t xml:space="preserve">ul.3 Maja 16,             06-300 Przasnysz </t>
  </si>
  <si>
    <t xml:space="preserve">ul.Lipowa 8,              06-300 Przasnysz </t>
  </si>
  <si>
    <t xml:space="preserve">ul.Świerczewo 8,    06-300 Przasnysz </t>
  </si>
  <si>
    <t xml:space="preserve">ul.Św. Wojciecha 3,    06-300 Przasnysz </t>
  </si>
  <si>
    <t xml:space="preserve">ul.Jana Kilińskiego 2,    06-300 Przasnysz </t>
  </si>
  <si>
    <t>Załącznik nr 5 do specyfikacji</t>
  </si>
  <si>
    <t>Prognoza na okres 01.01.2011-31.12.2011 rok</t>
  </si>
  <si>
    <t>1-37</t>
  </si>
  <si>
    <t>do 63</t>
  </si>
  <si>
    <t>37 punktów – oświetlenie uliczne (wg załącznika do umowy)</t>
  </si>
  <si>
    <t>Żwirki i Wigury 6</t>
  </si>
  <si>
    <t>ul.Żwirki i Wigury 6, 06-300 Przasnysz</t>
  </si>
  <si>
    <t xml:space="preserve">ul.Żwirki i Wigury 6, 06-300 Przasnysz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</si>
</sst>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,000"/>
    <numFmt numFmtId="165" formatCode="0.0"/>
    <numFmt numFmtId="166" formatCode="dd/mm/yy"/>
    <numFmt numFmtId="167" formatCode="d/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39">
    <font>
      <sz val="10"/>
      <name val="Arial CE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right" vertical="top"/>
    </xf>
    <xf numFmtId="0" fontId="24" fillId="0" borderId="0" xfId="0" applyFont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/>
    </xf>
    <xf numFmtId="0" fontId="2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top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1" fontId="26" fillId="0" borderId="10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vertical="top"/>
    </xf>
    <xf numFmtId="0" fontId="3" fillId="0" borderId="10" xfId="0" applyFont="1" applyFill="1" applyBorder="1" applyAlignment="1" applyProtection="1">
      <alignment horizontal="center" vertical="top"/>
      <protection/>
    </xf>
    <xf numFmtId="1" fontId="27" fillId="0" borderId="10" xfId="0" applyNumberFormat="1" applyFont="1" applyFill="1" applyBorder="1" applyAlignment="1">
      <alignment horizontal="right" vertical="top"/>
    </xf>
    <xf numFmtId="1" fontId="28" fillId="0" borderId="10" xfId="0" applyNumberFormat="1" applyFont="1" applyFill="1" applyBorder="1" applyAlignment="1">
      <alignment horizontal="right" vertical="top"/>
    </xf>
    <xf numFmtId="0" fontId="27" fillId="0" borderId="1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vertical="top"/>
    </xf>
    <xf numFmtId="0" fontId="3" fillId="0" borderId="10" xfId="0" applyFont="1" applyBorder="1" applyAlignment="1">
      <alignment vertical="top"/>
    </xf>
    <xf numFmtId="0" fontId="26" fillId="0" borderId="10" xfId="0" applyFont="1" applyBorder="1" applyAlignment="1">
      <alignment vertical="top"/>
    </xf>
    <xf numFmtId="0" fontId="2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6" fillId="0" borderId="0" xfId="0" applyNumberFormat="1" applyFont="1" applyFill="1" applyAlignment="1">
      <alignment vertical="top"/>
    </xf>
    <xf numFmtId="1" fontId="26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1" fontId="28" fillId="0" borderId="10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32" fillId="0" borderId="0" xfId="0" applyFont="1" applyFill="1" applyAlignment="1">
      <alignment horizontal="center" vertical="top"/>
    </xf>
    <xf numFmtId="0" fontId="33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right" vertical="top"/>
    </xf>
    <xf numFmtId="1" fontId="34" fillId="0" borderId="0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Alignment="1">
      <alignment vertical="top"/>
    </xf>
    <xf numFmtId="0" fontId="35" fillId="0" borderId="0" xfId="0" applyFont="1" applyAlignment="1">
      <alignment vertical="top"/>
    </xf>
    <xf numFmtId="0" fontId="34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Alignment="1">
      <alignment vertical="top"/>
    </xf>
    <xf numFmtId="0" fontId="34" fillId="0" borderId="10" xfId="0" applyFont="1" applyFill="1" applyBorder="1" applyAlignment="1">
      <alignment horizontal="right" vertical="top"/>
    </xf>
    <xf numFmtId="1" fontId="34" fillId="0" borderId="10" xfId="0" applyNumberFormat="1" applyFont="1" applyFill="1" applyBorder="1" applyAlignment="1">
      <alignment horizontal="right" vertical="top"/>
    </xf>
    <xf numFmtId="0" fontId="35" fillId="0" borderId="0" xfId="0" applyFont="1" applyAlignment="1">
      <alignment vertical="top"/>
    </xf>
    <xf numFmtId="0" fontId="34" fillId="0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32" fillId="0" borderId="10" xfId="0" applyFont="1" applyFill="1" applyBorder="1" applyAlignment="1">
      <alignment horizontal="right" vertical="top"/>
    </xf>
    <xf numFmtId="0" fontId="34" fillId="0" borderId="11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vertical="top"/>
    </xf>
    <xf numFmtId="49" fontId="34" fillId="0" borderId="0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 wrapText="1"/>
    </xf>
    <xf numFmtId="49" fontId="37" fillId="0" borderId="0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vertical="top" wrapText="1"/>
    </xf>
    <xf numFmtId="0" fontId="37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2" fillId="0" borderId="0" xfId="0" applyFont="1" applyFill="1" applyAlignment="1">
      <alignment horizontal="right" vertical="top"/>
    </xf>
    <xf numFmtId="0" fontId="34" fillId="0" borderId="0" xfId="0" applyFont="1" applyFill="1" applyAlignment="1">
      <alignment horizontal="right" vertical="top"/>
    </xf>
    <xf numFmtId="1" fontId="34" fillId="0" borderId="0" xfId="0" applyNumberFormat="1" applyFont="1" applyFill="1" applyAlignment="1">
      <alignment horizontal="right" vertical="top"/>
    </xf>
    <xf numFmtId="0" fontId="34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64" fontId="34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 horizontal="right" vertical="top"/>
    </xf>
    <xf numFmtId="0" fontId="34" fillId="0" borderId="0" xfId="0" applyFont="1" applyFill="1" applyAlignment="1">
      <alignment horizontal="right" vertical="top"/>
    </xf>
    <xf numFmtId="1" fontId="34" fillId="0" borderId="0" xfId="0" applyNumberFormat="1" applyFont="1" applyFill="1" applyAlignment="1">
      <alignment horizontal="right" vertical="top"/>
    </xf>
    <xf numFmtId="0" fontId="34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textRotation="90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vertical="top" wrapText="1"/>
      <protection/>
    </xf>
    <xf numFmtId="164" fontId="26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65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31" fillId="0" borderId="0" xfId="0" applyFont="1" applyBorder="1" applyAlignment="1">
      <alignment horizontal="left" vertical="top"/>
    </xf>
    <xf numFmtId="0" fontId="24" fillId="0" borderId="0" xfId="0" applyFont="1" applyAlignment="1">
      <alignment horizontal="center" vertical="top"/>
    </xf>
    <xf numFmtId="165" fontId="24" fillId="0" borderId="0" xfId="0" applyNumberFormat="1" applyFont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5"/>
  <sheetViews>
    <sheetView tabSelected="1" zoomScale="85" zoomScaleNormal="85" zoomScaleSheetLayoutView="100" zoomScalePageLayoutView="0" workbookViewId="0" topLeftCell="A82">
      <selection activeCell="N93" sqref="N93"/>
    </sheetView>
  </sheetViews>
  <sheetFormatPr defaultColWidth="9.00390625" defaultRowHeight="12.75"/>
  <cols>
    <col min="1" max="1" width="5.875" style="68" customWidth="1"/>
    <col min="2" max="2" width="5.625" style="84" customWidth="1"/>
    <col min="3" max="3" width="33.00390625" style="109" customWidth="1"/>
    <col min="4" max="4" width="10.625" style="110" customWidth="1"/>
    <col min="5" max="5" width="15.875" style="109" customWidth="1"/>
    <col min="6" max="6" width="6.625" style="71" customWidth="1"/>
    <col min="7" max="7" width="7.625" style="71" customWidth="1"/>
    <col min="8" max="8" width="7.375" style="71" customWidth="1"/>
    <col min="9" max="9" width="5.25390625" style="71" customWidth="1"/>
    <col min="10" max="10" width="11.25390625" style="111" customWidth="1"/>
    <col min="11" max="11" width="9.25390625" style="112" customWidth="1"/>
    <col min="12" max="13" width="7.625" style="113" customWidth="1"/>
    <col min="14" max="14" width="9.875" style="80" customWidth="1"/>
    <col min="15" max="15" width="28.75390625" style="114" customWidth="1"/>
    <col min="16" max="16" width="15.875" style="114" customWidth="1"/>
    <col min="17" max="17" width="9.625" style="78" customWidth="1"/>
    <col min="18" max="18" width="9.875" style="78" customWidth="1"/>
    <col min="19" max="19" width="10.375" style="78" customWidth="1"/>
    <col min="20" max="20" width="7.25390625" style="78" customWidth="1"/>
    <col min="21" max="26" width="9.625" style="78" customWidth="1"/>
    <col min="27" max="27" width="7.25390625" style="78" customWidth="1"/>
    <col min="28" max="31" width="9.625" style="78" customWidth="1"/>
    <col min="32" max="32" width="7.25390625" style="78" customWidth="1"/>
    <col min="33" max="45" width="9.625" style="78" customWidth="1"/>
    <col min="46" max="46" width="7.25390625" style="78" customWidth="1"/>
    <col min="47" max="59" width="9.625" style="78" customWidth="1"/>
    <col min="60" max="60" width="7.25390625" style="78" customWidth="1"/>
    <col min="61" max="73" width="9.625" style="78" customWidth="1"/>
    <col min="74" max="74" width="7.25390625" style="78" customWidth="1"/>
    <col min="75" max="87" width="9.625" style="78" customWidth="1"/>
    <col min="88" max="88" width="7.25390625" style="78" customWidth="1"/>
    <col min="89" max="139" width="9.625" style="78" customWidth="1"/>
    <col min="140" max="146" width="9.00390625" style="78" customWidth="1"/>
    <col min="147" max="16384" width="9.00390625" style="79" customWidth="1"/>
  </cols>
  <sheetData>
    <row r="1" spans="2:20" ht="15.75" customHeight="1">
      <c r="B1" s="69"/>
      <c r="C1" s="70"/>
      <c r="D1" s="71"/>
      <c r="E1" s="70"/>
      <c r="J1" s="72"/>
      <c r="K1" s="73"/>
      <c r="L1" s="74"/>
      <c r="M1" s="74"/>
      <c r="N1" s="75"/>
      <c r="O1" s="76"/>
      <c r="P1" s="118" t="s">
        <v>164</v>
      </c>
      <c r="Q1" s="77"/>
      <c r="R1" s="77"/>
      <c r="S1" s="77"/>
      <c r="T1" s="77"/>
    </row>
    <row r="2" spans="2:20" ht="15.75" customHeight="1">
      <c r="B2" s="69"/>
      <c r="C2" s="70"/>
      <c r="D2" s="71"/>
      <c r="E2" s="70"/>
      <c r="J2" s="72"/>
      <c r="K2" s="73"/>
      <c r="L2" s="74"/>
      <c r="M2" s="74"/>
      <c r="O2" s="76"/>
      <c r="P2" s="76"/>
      <c r="Q2" s="77"/>
      <c r="R2" s="77"/>
      <c r="S2" s="77"/>
      <c r="T2" s="77"/>
    </row>
    <row r="3" spans="1:146" s="25" customFormat="1" ht="21.75" customHeight="1">
      <c r="A3" s="8"/>
      <c r="B3" s="115" t="s">
        <v>0</v>
      </c>
      <c r="C3" s="116"/>
      <c r="D3" s="65"/>
      <c r="E3" s="116"/>
      <c r="F3" s="65"/>
      <c r="G3" s="65"/>
      <c r="H3" s="65"/>
      <c r="I3" s="65"/>
      <c r="J3" s="117"/>
      <c r="K3" s="118"/>
      <c r="L3" s="119"/>
      <c r="M3" s="119"/>
      <c r="N3" s="61"/>
      <c r="O3" s="120"/>
      <c r="P3" s="120"/>
      <c r="Q3" s="56"/>
      <c r="R3" s="56"/>
      <c r="S3" s="56"/>
      <c r="T3" s="5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</row>
    <row r="4" spans="2:20" ht="15.75" customHeight="1">
      <c r="B4" s="81"/>
      <c r="C4" s="82"/>
      <c r="D4" s="83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83"/>
      <c r="Q4" s="77"/>
      <c r="R4" s="77"/>
      <c r="S4" s="77"/>
      <c r="T4" s="77"/>
    </row>
    <row r="5" spans="3:20" ht="7.5" customHeight="1">
      <c r="C5" s="70"/>
      <c r="D5" s="71"/>
      <c r="E5" s="70"/>
      <c r="J5" s="72"/>
      <c r="K5" s="73"/>
      <c r="L5" s="74"/>
      <c r="M5" s="74"/>
      <c r="O5" s="76"/>
      <c r="P5" s="76"/>
      <c r="Q5" s="77"/>
      <c r="R5" s="77"/>
      <c r="S5" s="77"/>
      <c r="T5" s="77"/>
    </row>
    <row r="6" spans="1:20" s="64" customFormat="1" ht="24.75" customHeight="1">
      <c r="A6" s="162" t="s">
        <v>30</v>
      </c>
      <c r="B6" s="165" t="s">
        <v>31</v>
      </c>
      <c r="C6" s="165" t="s">
        <v>32</v>
      </c>
      <c r="D6" s="167" t="s">
        <v>61</v>
      </c>
      <c r="E6" s="165" t="s">
        <v>33</v>
      </c>
      <c r="F6" s="165" t="s">
        <v>34</v>
      </c>
      <c r="G6" s="165"/>
      <c r="H6" s="165"/>
      <c r="I6" s="165"/>
      <c r="J6" s="166" t="s">
        <v>165</v>
      </c>
      <c r="K6" s="166"/>
      <c r="L6" s="166"/>
      <c r="M6" s="166"/>
      <c r="N6" s="162" t="s">
        <v>35</v>
      </c>
      <c r="O6" s="165" t="s">
        <v>36</v>
      </c>
      <c r="P6" s="165" t="s">
        <v>37</v>
      </c>
      <c r="Q6" s="163"/>
      <c r="R6" s="164"/>
      <c r="S6" s="164"/>
      <c r="T6" s="121"/>
    </row>
    <row r="7" spans="1:20" s="64" customFormat="1" ht="83.25" customHeight="1">
      <c r="A7" s="162"/>
      <c r="B7" s="165"/>
      <c r="C7" s="165"/>
      <c r="D7" s="167"/>
      <c r="E7" s="165"/>
      <c r="F7" s="1" t="s">
        <v>38</v>
      </c>
      <c r="G7" s="1" t="s">
        <v>39</v>
      </c>
      <c r="H7" s="1" t="s">
        <v>40</v>
      </c>
      <c r="I7" s="1" t="s">
        <v>41</v>
      </c>
      <c r="J7" s="122" t="s">
        <v>42</v>
      </c>
      <c r="K7" s="123" t="s">
        <v>43</v>
      </c>
      <c r="L7" s="123" t="s">
        <v>153</v>
      </c>
      <c r="M7" s="123" t="s">
        <v>154</v>
      </c>
      <c r="N7" s="162"/>
      <c r="O7" s="165"/>
      <c r="P7" s="165"/>
      <c r="Q7" s="163"/>
      <c r="R7" s="164"/>
      <c r="S7" s="164"/>
      <c r="T7" s="121"/>
    </row>
    <row r="8" spans="1:146" s="25" customFormat="1" ht="12.75" customHeight="1">
      <c r="A8" s="7"/>
      <c r="B8" s="9"/>
      <c r="C8" s="9"/>
      <c r="D8" s="124"/>
      <c r="E8" s="2"/>
      <c r="F8" s="125"/>
      <c r="G8" s="2" t="s">
        <v>44</v>
      </c>
      <c r="H8" s="2" t="s">
        <v>44</v>
      </c>
      <c r="I8" s="2" t="s">
        <v>45</v>
      </c>
      <c r="J8" s="126" t="s">
        <v>46</v>
      </c>
      <c r="K8" s="126" t="s">
        <v>46</v>
      </c>
      <c r="L8" s="13" t="s">
        <v>46</v>
      </c>
      <c r="M8" s="13" t="s">
        <v>46</v>
      </c>
      <c r="N8" s="2"/>
      <c r="O8" s="2"/>
      <c r="P8" s="2"/>
      <c r="Q8" s="56"/>
      <c r="R8" s="56"/>
      <c r="S8" s="56"/>
      <c r="T8" s="5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</row>
    <row r="9" spans="1:227" s="3" customFormat="1" ht="13.5" customHeight="1">
      <c r="A9" s="7"/>
      <c r="B9" s="4"/>
      <c r="C9" s="4" t="s">
        <v>47</v>
      </c>
      <c r="D9" s="159"/>
      <c r="E9" s="5"/>
      <c r="F9" s="6"/>
      <c r="G9" s="160">
        <f>SUM(G10,G20,G48)</f>
        <v>718.5</v>
      </c>
      <c r="H9" s="160">
        <f>SUM(H10,H20,H48)</f>
        <v>718.5</v>
      </c>
      <c r="I9" s="161"/>
      <c r="J9" s="67">
        <f>SUM(J10+J20+J48)</f>
        <v>1186400</v>
      </c>
      <c r="K9" s="161">
        <f>SUM(K10,K20,K48)</f>
        <v>399400</v>
      </c>
      <c r="L9" s="67">
        <f>SUM(L10+L20+L48)</f>
        <v>170000</v>
      </c>
      <c r="M9" s="67">
        <f>SUM(M10+M20+M48)</f>
        <v>617000</v>
      </c>
      <c r="N9" s="5"/>
      <c r="O9" s="4"/>
      <c r="P9" s="4"/>
      <c r="Q9" s="54"/>
      <c r="R9" s="54"/>
      <c r="S9" s="54"/>
      <c r="T9" s="5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</row>
    <row r="10" spans="1:20" s="3" customFormat="1" ht="15">
      <c r="A10" s="7"/>
      <c r="B10" s="4" t="s">
        <v>48</v>
      </c>
      <c r="C10" s="66" t="s">
        <v>4</v>
      </c>
      <c r="D10" s="63"/>
      <c r="E10" s="1"/>
      <c r="F10" s="6"/>
      <c r="G10" s="67">
        <f>SUM(G11:G19)</f>
        <v>112</v>
      </c>
      <c r="H10" s="67">
        <f>SUM(H11:H19)</f>
        <v>112</v>
      </c>
      <c r="I10" s="67"/>
      <c r="J10" s="67">
        <f>SUM(J11:J19)</f>
        <v>76400</v>
      </c>
      <c r="K10" s="67">
        <f>SUM(K11:K19)</f>
        <v>76400</v>
      </c>
      <c r="L10" s="67">
        <f>SUM(L11:L19)</f>
        <v>0</v>
      </c>
      <c r="M10" s="67">
        <f>SUM(M11:M19)</f>
        <v>0</v>
      </c>
      <c r="N10" s="5"/>
      <c r="O10" s="1"/>
      <c r="P10" s="1"/>
      <c r="Q10" s="54"/>
      <c r="R10" s="54"/>
      <c r="S10" s="54"/>
      <c r="T10" s="54"/>
    </row>
    <row r="11" spans="1:20" s="17" customFormat="1" ht="24">
      <c r="A11" s="7">
        <v>1</v>
      </c>
      <c r="B11" s="2">
        <v>1</v>
      </c>
      <c r="C11" s="10" t="s">
        <v>57</v>
      </c>
      <c r="D11" s="11">
        <v>130188082</v>
      </c>
      <c r="E11" s="12" t="s">
        <v>6</v>
      </c>
      <c r="F11" s="13" t="s">
        <v>58</v>
      </c>
      <c r="G11" s="14">
        <v>40</v>
      </c>
      <c r="H11" s="14">
        <v>40</v>
      </c>
      <c r="I11" s="15"/>
      <c r="J11" s="14">
        <v>50000</v>
      </c>
      <c r="K11" s="14">
        <v>50000</v>
      </c>
      <c r="L11" s="14"/>
      <c r="M11" s="14"/>
      <c r="N11" s="12"/>
      <c r="O11" s="16" t="s">
        <v>150</v>
      </c>
      <c r="P11" s="16" t="s">
        <v>140</v>
      </c>
      <c r="Q11" s="61"/>
      <c r="R11" s="55"/>
      <c r="S11" s="55"/>
      <c r="T11" s="56"/>
    </row>
    <row r="12" spans="1:20" s="17" customFormat="1" ht="24">
      <c r="A12" s="7">
        <v>2</v>
      </c>
      <c r="B12" s="2">
        <v>2</v>
      </c>
      <c r="C12" s="10" t="s">
        <v>59</v>
      </c>
      <c r="D12" s="11">
        <v>130188078</v>
      </c>
      <c r="E12" s="12" t="s">
        <v>6</v>
      </c>
      <c r="F12" s="13" t="s">
        <v>58</v>
      </c>
      <c r="G12" s="14">
        <v>6</v>
      </c>
      <c r="H12" s="14">
        <v>6</v>
      </c>
      <c r="I12" s="15"/>
      <c r="J12" s="14">
        <v>2100</v>
      </c>
      <c r="K12" s="14">
        <v>2100</v>
      </c>
      <c r="L12" s="14"/>
      <c r="M12" s="14"/>
      <c r="N12" s="12"/>
      <c r="O12" s="16" t="s">
        <v>150</v>
      </c>
      <c r="P12" s="16" t="s">
        <v>140</v>
      </c>
      <c r="Q12" s="61"/>
      <c r="R12" s="55"/>
      <c r="S12" s="55"/>
      <c r="T12" s="56"/>
    </row>
    <row r="13" spans="1:20" s="17" customFormat="1" ht="24">
      <c r="A13" s="7">
        <v>3</v>
      </c>
      <c r="B13" s="2">
        <v>3</v>
      </c>
      <c r="C13" s="10" t="s">
        <v>60</v>
      </c>
      <c r="D13" s="11">
        <v>130188075</v>
      </c>
      <c r="E13" s="12" t="s">
        <v>6</v>
      </c>
      <c r="F13" s="13" t="s">
        <v>58</v>
      </c>
      <c r="G13" s="14">
        <v>40</v>
      </c>
      <c r="H13" s="14">
        <v>40</v>
      </c>
      <c r="I13" s="15"/>
      <c r="J13" s="14">
        <v>21000</v>
      </c>
      <c r="K13" s="14">
        <v>21000</v>
      </c>
      <c r="L13" s="14"/>
      <c r="M13" s="14"/>
      <c r="N13" s="12"/>
      <c r="O13" s="16" t="s">
        <v>150</v>
      </c>
      <c r="P13" s="16" t="s">
        <v>140</v>
      </c>
      <c r="Q13" s="61"/>
      <c r="R13" s="55"/>
      <c r="S13" s="55"/>
      <c r="T13" s="56"/>
    </row>
    <row r="14" spans="1:146" s="25" customFormat="1" ht="22.5">
      <c r="A14" s="18">
        <v>4</v>
      </c>
      <c r="B14" s="19">
        <v>4</v>
      </c>
      <c r="C14" s="20" t="s">
        <v>62</v>
      </c>
      <c r="D14" s="21">
        <v>130177236</v>
      </c>
      <c r="E14" s="16" t="s">
        <v>27</v>
      </c>
      <c r="F14" s="13" t="s">
        <v>58</v>
      </c>
      <c r="G14" s="22">
        <v>16</v>
      </c>
      <c r="H14" s="22">
        <v>16</v>
      </c>
      <c r="I14" s="22"/>
      <c r="J14" s="23">
        <v>1000</v>
      </c>
      <c r="K14" s="23">
        <v>1000</v>
      </c>
      <c r="L14" s="24"/>
      <c r="M14" s="23"/>
      <c r="N14" s="12"/>
      <c r="O14" s="16" t="s">
        <v>150</v>
      </c>
      <c r="P14" s="16" t="s">
        <v>140</v>
      </c>
      <c r="Q14" s="55"/>
      <c r="R14" s="55"/>
      <c r="S14" s="55"/>
      <c r="T14" s="5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</row>
    <row r="15" spans="1:146" s="25" customFormat="1" ht="22.5">
      <c r="A15" s="18">
        <v>5</v>
      </c>
      <c r="B15" s="19">
        <v>5</v>
      </c>
      <c r="C15" s="20" t="s">
        <v>135</v>
      </c>
      <c r="D15" s="21">
        <v>130177283</v>
      </c>
      <c r="E15" s="16" t="s">
        <v>27</v>
      </c>
      <c r="F15" s="19" t="s">
        <v>58</v>
      </c>
      <c r="G15" s="22">
        <v>5</v>
      </c>
      <c r="H15" s="22">
        <v>5</v>
      </c>
      <c r="I15" s="22"/>
      <c r="J15" s="23">
        <v>1</v>
      </c>
      <c r="K15" s="23">
        <v>1</v>
      </c>
      <c r="L15" s="24"/>
      <c r="M15" s="23"/>
      <c r="N15" s="12"/>
      <c r="O15" s="16" t="s">
        <v>150</v>
      </c>
      <c r="P15" s="16" t="s">
        <v>140</v>
      </c>
      <c r="Q15" s="56"/>
      <c r="R15" s="56"/>
      <c r="S15" s="56"/>
      <c r="T15" s="5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</row>
    <row r="16" spans="1:20" s="29" customFormat="1" ht="22.5">
      <c r="A16" s="18">
        <v>6</v>
      </c>
      <c r="B16" s="19">
        <v>6</v>
      </c>
      <c r="C16" s="26" t="s">
        <v>152</v>
      </c>
      <c r="D16" s="27">
        <v>130003002</v>
      </c>
      <c r="E16" s="28" t="s">
        <v>149</v>
      </c>
      <c r="F16" s="19" t="s">
        <v>148</v>
      </c>
      <c r="G16" s="22">
        <v>1</v>
      </c>
      <c r="H16" s="22">
        <v>1</v>
      </c>
      <c r="I16" s="22"/>
      <c r="J16" s="23">
        <v>400</v>
      </c>
      <c r="K16" s="23">
        <v>400</v>
      </c>
      <c r="L16" s="24"/>
      <c r="M16" s="24"/>
      <c r="N16" s="12"/>
      <c r="O16" s="16" t="s">
        <v>150</v>
      </c>
      <c r="P16" s="16" t="s">
        <v>140</v>
      </c>
      <c r="Q16" s="55"/>
      <c r="R16" s="55"/>
      <c r="S16" s="55"/>
      <c r="T16" s="55"/>
    </row>
    <row r="17" spans="1:20" s="29" customFormat="1" ht="22.5">
      <c r="A17" s="18">
        <v>7</v>
      </c>
      <c r="B17" s="19">
        <v>7</v>
      </c>
      <c r="C17" s="26" t="s">
        <v>152</v>
      </c>
      <c r="D17" s="27">
        <v>130003001</v>
      </c>
      <c r="E17" s="30" t="s">
        <v>22</v>
      </c>
      <c r="F17" s="19" t="s">
        <v>148</v>
      </c>
      <c r="G17" s="22">
        <v>1</v>
      </c>
      <c r="H17" s="22">
        <v>1</v>
      </c>
      <c r="I17" s="22"/>
      <c r="J17" s="23">
        <v>400</v>
      </c>
      <c r="K17" s="23">
        <v>400</v>
      </c>
      <c r="L17" s="24"/>
      <c r="M17" s="24"/>
      <c r="N17" s="12"/>
      <c r="O17" s="16" t="s">
        <v>150</v>
      </c>
      <c r="P17" s="16" t="s">
        <v>140</v>
      </c>
      <c r="Q17" s="55"/>
      <c r="R17" s="55"/>
      <c r="S17" s="55"/>
      <c r="T17" s="55"/>
    </row>
    <row r="18" spans="1:20" s="29" customFormat="1" ht="22.5">
      <c r="A18" s="18">
        <v>8</v>
      </c>
      <c r="B18" s="19">
        <v>8</v>
      </c>
      <c r="C18" s="26" t="s">
        <v>19</v>
      </c>
      <c r="D18" s="11">
        <v>130163004</v>
      </c>
      <c r="E18" s="16" t="s">
        <v>20</v>
      </c>
      <c r="F18" s="19" t="s">
        <v>58</v>
      </c>
      <c r="G18" s="22">
        <v>2</v>
      </c>
      <c r="H18" s="22">
        <v>2</v>
      </c>
      <c r="I18" s="22"/>
      <c r="J18" s="22">
        <v>4</v>
      </c>
      <c r="K18" s="22">
        <v>4</v>
      </c>
      <c r="L18" s="24"/>
      <c r="M18" s="24"/>
      <c r="N18" s="12"/>
      <c r="O18" s="16" t="s">
        <v>150</v>
      </c>
      <c r="P18" s="16" t="s">
        <v>140</v>
      </c>
      <c r="Q18" s="55"/>
      <c r="R18" s="55"/>
      <c r="S18" s="55"/>
      <c r="T18" s="55"/>
    </row>
    <row r="19" spans="1:20" s="29" customFormat="1" ht="22.5">
      <c r="A19" s="18">
        <v>9</v>
      </c>
      <c r="B19" s="19">
        <v>9</v>
      </c>
      <c r="C19" s="26" t="s">
        <v>21</v>
      </c>
      <c r="D19" s="11">
        <v>130177086</v>
      </c>
      <c r="E19" s="16" t="s">
        <v>22</v>
      </c>
      <c r="F19" s="19" t="s">
        <v>58</v>
      </c>
      <c r="G19" s="22">
        <v>1</v>
      </c>
      <c r="H19" s="22">
        <v>1</v>
      </c>
      <c r="I19" s="22"/>
      <c r="J19" s="23">
        <v>1495</v>
      </c>
      <c r="K19" s="23">
        <v>1495</v>
      </c>
      <c r="L19" s="24"/>
      <c r="M19" s="24"/>
      <c r="N19" s="12"/>
      <c r="O19" s="16" t="s">
        <v>150</v>
      </c>
      <c r="P19" s="16" t="s">
        <v>140</v>
      </c>
      <c r="Q19" s="55"/>
      <c r="R19" s="55"/>
      <c r="S19" s="55"/>
      <c r="T19" s="55"/>
    </row>
    <row r="20" spans="1:20" s="3" customFormat="1" ht="25.5">
      <c r="A20" s="7"/>
      <c r="B20" s="133" t="s">
        <v>49</v>
      </c>
      <c r="C20" s="134" t="s">
        <v>1</v>
      </c>
      <c r="D20" s="135"/>
      <c r="E20" s="136"/>
      <c r="F20" s="137"/>
      <c r="G20" s="138">
        <f>SUM(G21+G25+G28+G30+G32+G34+G37+G42+G45)</f>
        <v>455</v>
      </c>
      <c r="H20" s="138">
        <f>SUM(H21+H25+H28+H30+H32+H34+H37+H42+H45)</f>
        <v>455</v>
      </c>
      <c r="I20" s="138"/>
      <c r="J20" s="138">
        <f>SUM(J21+J25+J28+J30+J32+J34+J37+J42+J45)</f>
        <v>323000</v>
      </c>
      <c r="K20" s="138">
        <f>SUM(K21+K25+K28+K30+K32+K34+K37+K42+K45)</f>
        <v>323000</v>
      </c>
      <c r="L20" s="138">
        <f>SUM(L21+L25+L28+L30+L32+L34+L37+L42+L45)</f>
        <v>0</v>
      </c>
      <c r="M20" s="138">
        <f>SUM(M21+M25+M28+M30+M32+M34+M37+M42+M45)</f>
        <v>0</v>
      </c>
      <c r="N20" s="139"/>
      <c r="O20" s="136"/>
      <c r="P20" s="136"/>
      <c r="Q20" s="54"/>
      <c r="R20" s="54"/>
      <c r="S20" s="54"/>
      <c r="T20" s="54"/>
    </row>
    <row r="21" spans="1:20" s="37" customFormat="1" ht="36">
      <c r="A21" s="7"/>
      <c r="B21" s="31">
        <v>1</v>
      </c>
      <c r="C21" s="32" t="s">
        <v>3</v>
      </c>
      <c r="D21" s="33"/>
      <c r="E21" s="34" t="s">
        <v>169</v>
      </c>
      <c r="F21" s="35" t="s">
        <v>58</v>
      </c>
      <c r="G21" s="36">
        <f>SUM(G22:G24)</f>
        <v>140</v>
      </c>
      <c r="H21" s="36">
        <f>SUM(H22:H24)</f>
        <v>140</v>
      </c>
      <c r="I21" s="36"/>
      <c r="J21" s="36">
        <f>SUM(J22:J24)</f>
        <v>86000</v>
      </c>
      <c r="K21" s="36">
        <f>SUM(K22:K24)</f>
        <v>86000</v>
      </c>
      <c r="L21" s="36">
        <f>SUM(L22:L24)</f>
        <v>0</v>
      </c>
      <c r="M21" s="36">
        <f>SUM(M22:M24)</f>
        <v>0</v>
      </c>
      <c r="N21" s="32"/>
      <c r="O21" s="34" t="s">
        <v>137</v>
      </c>
      <c r="P21" s="34" t="s">
        <v>170</v>
      </c>
      <c r="Q21" s="57"/>
      <c r="R21" s="57"/>
      <c r="S21" s="57"/>
      <c r="T21" s="57"/>
    </row>
    <row r="22" spans="1:20" s="42" customFormat="1" ht="36">
      <c r="A22" s="7">
        <v>10</v>
      </c>
      <c r="B22" s="38">
        <v>1</v>
      </c>
      <c r="C22" s="10" t="s">
        <v>3</v>
      </c>
      <c r="D22" s="21">
        <v>130061047</v>
      </c>
      <c r="E22" s="16" t="s">
        <v>169</v>
      </c>
      <c r="F22" s="19" t="s">
        <v>58</v>
      </c>
      <c r="G22" s="23">
        <v>40</v>
      </c>
      <c r="H22" s="23">
        <v>40</v>
      </c>
      <c r="I22" s="39"/>
      <c r="J22" s="23">
        <v>40000</v>
      </c>
      <c r="K22" s="23">
        <v>40000</v>
      </c>
      <c r="L22" s="40"/>
      <c r="M22" s="40"/>
      <c r="N22" s="41"/>
      <c r="O22" s="16" t="s">
        <v>137</v>
      </c>
      <c r="P22" s="16" t="s">
        <v>171</v>
      </c>
      <c r="Q22" s="62"/>
      <c r="R22" s="56"/>
      <c r="S22" s="58"/>
      <c r="T22" s="58"/>
    </row>
    <row r="23" spans="1:20" s="42" customFormat="1" ht="36">
      <c r="A23" s="7">
        <v>11</v>
      </c>
      <c r="B23" s="38">
        <v>2</v>
      </c>
      <c r="C23" s="10" t="s">
        <v>3</v>
      </c>
      <c r="D23" s="21">
        <v>130241240</v>
      </c>
      <c r="E23" s="16" t="s">
        <v>169</v>
      </c>
      <c r="F23" s="19" t="s">
        <v>58</v>
      </c>
      <c r="G23" s="23">
        <v>60</v>
      </c>
      <c r="H23" s="23">
        <v>60</v>
      </c>
      <c r="I23" s="39"/>
      <c r="J23" s="23">
        <v>27000</v>
      </c>
      <c r="K23" s="23">
        <v>27000</v>
      </c>
      <c r="L23" s="40"/>
      <c r="M23" s="40"/>
      <c r="N23" s="41"/>
      <c r="O23" s="16" t="s">
        <v>137</v>
      </c>
      <c r="P23" s="16" t="s">
        <v>171</v>
      </c>
      <c r="Q23" s="62"/>
      <c r="R23" s="56"/>
      <c r="S23" s="58"/>
      <c r="T23" s="58"/>
    </row>
    <row r="24" spans="1:146" s="25" customFormat="1" ht="36">
      <c r="A24" s="7">
        <v>12</v>
      </c>
      <c r="B24" s="38">
        <v>3</v>
      </c>
      <c r="C24" s="10" t="s">
        <v>3</v>
      </c>
      <c r="D24" s="21">
        <v>130061048</v>
      </c>
      <c r="E24" s="43" t="s">
        <v>12</v>
      </c>
      <c r="F24" s="19" t="s">
        <v>58</v>
      </c>
      <c r="G24" s="23">
        <v>40</v>
      </c>
      <c r="H24" s="23">
        <v>40</v>
      </c>
      <c r="I24" s="23"/>
      <c r="J24" s="23">
        <v>19000</v>
      </c>
      <c r="K24" s="23">
        <v>19000</v>
      </c>
      <c r="L24" s="23"/>
      <c r="M24" s="23"/>
      <c r="N24" s="12"/>
      <c r="O24" s="16" t="s">
        <v>137</v>
      </c>
      <c r="P24" s="16" t="s">
        <v>171</v>
      </c>
      <c r="Q24" s="56"/>
      <c r="R24" s="56"/>
      <c r="S24" s="56"/>
      <c r="T24" s="5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</row>
    <row r="25" spans="1:146" s="45" customFormat="1" ht="36">
      <c r="A25" s="7"/>
      <c r="B25" s="31">
        <v>2</v>
      </c>
      <c r="C25" s="32" t="s">
        <v>9</v>
      </c>
      <c r="D25" s="33"/>
      <c r="E25" s="44" t="s">
        <v>29</v>
      </c>
      <c r="F25" s="35" t="s">
        <v>58</v>
      </c>
      <c r="G25" s="36">
        <f>SUM(G26:G27)</f>
        <v>66</v>
      </c>
      <c r="H25" s="36">
        <f>SUM(H26:H27)</f>
        <v>66</v>
      </c>
      <c r="I25" s="36"/>
      <c r="J25" s="36">
        <f>SUM(J26:J27)</f>
        <v>95000</v>
      </c>
      <c r="K25" s="36">
        <f>SUM(K26:K27)</f>
        <v>95000</v>
      </c>
      <c r="L25" s="36">
        <f>SUM(L26:L27)</f>
        <v>0</v>
      </c>
      <c r="M25" s="36">
        <f>SUM(M26:M27)</f>
        <v>0</v>
      </c>
      <c r="N25" s="32"/>
      <c r="O25" s="32" t="s">
        <v>136</v>
      </c>
      <c r="P25" s="34" t="s">
        <v>139</v>
      </c>
      <c r="Q25" s="57"/>
      <c r="R25" s="57"/>
      <c r="S25" s="57"/>
      <c r="T25" s="5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</row>
    <row r="26" spans="1:146" s="25" customFormat="1" ht="24">
      <c r="A26" s="7">
        <v>13</v>
      </c>
      <c r="B26" s="38">
        <v>1</v>
      </c>
      <c r="C26" s="10" t="s">
        <v>9</v>
      </c>
      <c r="D26" s="19">
        <v>130061049</v>
      </c>
      <c r="E26" s="43" t="s">
        <v>29</v>
      </c>
      <c r="F26" s="19" t="s">
        <v>58</v>
      </c>
      <c r="G26" s="23">
        <v>40</v>
      </c>
      <c r="H26" s="23">
        <v>40</v>
      </c>
      <c r="I26" s="23"/>
      <c r="J26" s="23">
        <v>82000</v>
      </c>
      <c r="K26" s="23">
        <v>82000</v>
      </c>
      <c r="L26" s="23"/>
      <c r="M26" s="23"/>
      <c r="N26" s="12"/>
      <c r="O26" s="12" t="s">
        <v>136</v>
      </c>
      <c r="P26" s="16" t="s">
        <v>139</v>
      </c>
      <c r="Q26" s="56"/>
      <c r="R26" s="56"/>
      <c r="S26" s="56"/>
      <c r="T26" s="5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</row>
    <row r="27" spans="1:146" s="25" customFormat="1" ht="24">
      <c r="A27" s="7">
        <v>14</v>
      </c>
      <c r="B27" s="38">
        <v>2</v>
      </c>
      <c r="C27" s="10" t="s">
        <v>9</v>
      </c>
      <c r="D27" s="19">
        <v>130188119</v>
      </c>
      <c r="E27" s="43" t="s">
        <v>29</v>
      </c>
      <c r="F27" s="19" t="s">
        <v>58</v>
      </c>
      <c r="G27" s="23">
        <v>26</v>
      </c>
      <c r="H27" s="23">
        <v>26</v>
      </c>
      <c r="I27" s="23"/>
      <c r="J27" s="23">
        <v>13000</v>
      </c>
      <c r="K27" s="23">
        <v>13000</v>
      </c>
      <c r="L27" s="23"/>
      <c r="M27" s="23"/>
      <c r="N27" s="12"/>
      <c r="O27" s="12" t="s">
        <v>136</v>
      </c>
      <c r="P27" s="16" t="s">
        <v>139</v>
      </c>
      <c r="Q27" s="56"/>
      <c r="R27" s="56"/>
      <c r="S27" s="56"/>
      <c r="T27" s="5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</row>
    <row r="28" spans="1:20" s="37" customFormat="1" ht="36">
      <c r="A28" s="7"/>
      <c r="B28" s="31">
        <v>3</v>
      </c>
      <c r="C28" s="34" t="s">
        <v>10</v>
      </c>
      <c r="D28" s="33"/>
      <c r="E28" s="34" t="s">
        <v>13</v>
      </c>
      <c r="F28" s="35" t="s">
        <v>58</v>
      </c>
      <c r="G28" s="36">
        <f>SUM(G29:G29)</f>
        <v>40</v>
      </c>
      <c r="H28" s="36">
        <f>SUM(H29:H29)</f>
        <v>40</v>
      </c>
      <c r="I28" s="36"/>
      <c r="J28" s="36">
        <f>SUM(J29:J29)</f>
        <v>58000</v>
      </c>
      <c r="K28" s="36">
        <f>SUM(K29:K29)</f>
        <v>58000</v>
      </c>
      <c r="L28" s="36">
        <f>SUM(L29:L29)</f>
        <v>0</v>
      </c>
      <c r="M28" s="36">
        <f>SUM(M29:M29)</f>
        <v>0</v>
      </c>
      <c r="N28" s="32"/>
      <c r="O28" s="34" t="s">
        <v>138</v>
      </c>
      <c r="P28" s="34" t="s">
        <v>151</v>
      </c>
      <c r="Q28" s="57"/>
      <c r="R28" s="57"/>
      <c r="S28" s="57"/>
      <c r="T28" s="57"/>
    </row>
    <row r="29" spans="1:146" s="46" customFormat="1" ht="36">
      <c r="A29" s="7">
        <v>15</v>
      </c>
      <c r="B29" s="38">
        <v>1</v>
      </c>
      <c r="C29" s="20" t="s">
        <v>11</v>
      </c>
      <c r="D29" s="21">
        <v>130073140</v>
      </c>
      <c r="E29" s="16" t="s">
        <v>13</v>
      </c>
      <c r="F29" s="19" t="s">
        <v>58</v>
      </c>
      <c r="G29" s="23">
        <v>40</v>
      </c>
      <c r="H29" s="23">
        <v>40</v>
      </c>
      <c r="I29" s="23"/>
      <c r="J29" s="23">
        <v>58000</v>
      </c>
      <c r="K29" s="23">
        <v>58000</v>
      </c>
      <c r="L29" s="23"/>
      <c r="M29" s="23"/>
      <c r="N29" s="12"/>
      <c r="O29" s="16" t="s">
        <v>138</v>
      </c>
      <c r="P29" s="16" t="s">
        <v>155</v>
      </c>
      <c r="Q29" s="55"/>
      <c r="R29" s="55"/>
      <c r="S29" s="55"/>
      <c r="T29" s="55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</row>
    <row r="30" spans="1:146" s="45" customFormat="1" ht="24">
      <c r="A30" s="7"/>
      <c r="B30" s="31">
        <v>4</v>
      </c>
      <c r="C30" s="47" t="s">
        <v>14</v>
      </c>
      <c r="D30" s="33"/>
      <c r="E30" s="34" t="s">
        <v>15</v>
      </c>
      <c r="F30" s="35" t="s">
        <v>58</v>
      </c>
      <c r="G30" s="36">
        <f>SUM(G31:G31)</f>
        <v>40</v>
      </c>
      <c r="H30" s="36">
        <f>SUM(H31:H31)</f>
        <v>40</v>
      </c>
      <c r="I30" s="36"/>
      <c r="J30" s="36">
        <f>SUM(J31:J31)</f>
        <v>23000</v>
      </c>
      <c r="K30" s="36">
        <f>SUM(K31:K31)</f>
        <v>23000</v>
      </c>
      <c r="L30" s="36">
        <f>SUM(L31:L31)</f>
        <v>0</v>
      </c>
      <c r="M30" s="36">
        <f>SUM(M31:M31)</f>
        <v>0</v>
      </c>
      <c r="N30" s="32"/>
      <c r="O30" s="34" t="s">
        <v>141</v>
      </c>
      <c r="P30" s="34" t="s">
        <v>160</v>
      </c>
      <c r="Q30" s="57"/>
      <c r="R30" s="57"/>
      <c r="S30" s="57"/>
      <c r="T30" s="5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</row>
    <row r="31" spans="1:146" s="25" customFormat="1" ht="24">
      <c r="A31" s="7">
        <v>16</v>
      </c>
      <c r="B31" s="38">
        <v>1</v>
      </c>
      <c r="C31" s="48" t="s">
        <v>14</v>
      </c>
      <c r="D31" s="21">
        <v>130061046</v>
      </c>
      <c r="E31" s="16" t="s">
        <v>15</v>
      </c>
      <c r="F31" s="19" t="s">
        <v>58</v>
      </c>
      <c r="G31" s="23">
        <v>40</v>
      </c>
      <c r="H31" s="23">
        <v>40</v>
      </c>
      <c r="I31" s="23"/>
      <c r="J31" s="23">
        <v>23000</v>
      </c>
      <c r="K31" s="23">
        <v>23000</v>
      </c>
      <c r="L31" s="23"/>
      <c r="M31" s="23"/>
      <c r="N31" s="12"/>
      <c r="O31" s="16" t="s">
        <v>141</v>
      </c>
      <c r="P31" s="16" t="s">
        <v>160</v>
      </c>
      <c r="Q31" s="56"/>
      <c r="R31" s="56"/>
      <c r="S31" s="56"/>
      <c r="T31" s="5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</row>
    <row r="32" spans="1:146" s="45" customFormat="1" ht="27" customHeight="1">
      <c r="A32" s="7"/>
      <c r="B32" s="31">
        <v>5</v>
      </c>
      <c r="C32" s="47" t="s">
        <v>16</v>
      </c>
      <c r="D32" s="33"/>
      <c r="E32" s="34" t="s">
        <v>17</v>
      </c>
      <c r="F32" s="35" t="s">
        <v>58</v>
      </c>
      <c r="G32" s="36">
        <f>SUM(G33:G33)</f>
        <v>25</v>
      </c>
      <c r="H32" s="36">
        <f>SUM(H33:H33)</f>
        <v>25</v>
      </c>
      <c r="I32" s="36"/>
      <c r="J32" s="36">
        <f>SUM(J33:J33)</f>
        <v>20000</v>
      </c>
      <c r="K32" s="36">
        <f>SUM(K33:K33)</f>
        <v>20000</v>
      </c>
      <c r="L32" s="36">
        <f>SUM(L33:L33)</f>
        <v>0</v>
      </c>
      <c r="M32" s="36">
        <f>SUM(M33:M33)</f>
        <v>0</v>
      </c>
      <c r="N32" s="32"/>
      <c r="O32" s="34" t="s">
        <v>142</v>
      </c>
      <c r="P32" s="34" t="s">
        <v>161</v>
      </c>
      <c r="Q32" s="57"/>
      <c r="R32" s="57"/>
      <c r="S32" s="57"/>
      <c r="T32" s="5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</row>
    <row r="33" spans="1:146" s="25" customFormat="1" ht="24">
      <c r="A33" s="7">
        <v>17</v>
      </c>
      <c r="B33" s="38">
        <v>1</v>
      </c>
      <c r="C33" s="48" t="s">
        <v>16</v>
      </c>
      <c r="D33" s="21">
        <v>130051055</v>
      </c>
      <c r="E33" s="16" t="s">
        <v>17</v>
      </c>
      <c r="F33" s="19" t="s">
        <v>58</v>
      </c>
      <c r="G33" s="23">
        <v>25</v>
      </c>
      <c r="H33" s="23">
        <v>25</v>
      </c>
      <c r="I33" s="23"/>
      <c r="J33" s="23">
        <v>20000</v>
      </c>
      <c r="K33" s="23">
        <v>20000</v>
      </c>
      <c r="L33" s="23"/>
      <c r="M33" s="23"/>
      <c r="N33" s="12"/>
      <c r="O33" s="16" t="s">
        <v>142</v>
      </c>
      <c r="P33" s="16" t="s">
        <v>161</v>
      </c>
      <c r="Q33" s="56"/>
      <c r="R33" s="56"/>
      <c r="S33" s="56"/>
      <c r="T33" s="5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</row>
    <row r="34" spans="1:20" s="37" customFormat="1" ht="24">
      <c r="A34" s="7"/>
      <c r="B34" s="31">
        <v>6</v>
      </c>
      <c r="C34" s="47" t="s">
        <v>5</v>
      </c>
      <c r="D34" s="49"/>
      <c r="E34" s="34" t="s">
        <v>6</v>
      </c>
      <c r="F34" s="35" t="s">
        <v>58</v>
      </c>
      <c r="G34" s="36">
        <f>SUM(G35:G36)</f>
        <v>24</v>
      </c>
      <c r="H34" s="36">
        <f>SUM(H35:H36)</f>
        <v>24</v>
      </c>
      <c r="I34" s="36"/>
      <c r="J34" s="36">
        <f>SUM(J35:J36)</f>
        <v>10500</v>
      </c>
      <c r="K34" s="36">
        <f>SUM(K35:K36)</f>
        <v>10500</v>
      </c>
      <c r="L34" s="36">
        <f>SUM(L35:L36)</f>
        <v>0</v>
      </c>
      <c r="M34" s="36">
        <f>SUM(M35:M36)</f>
        <v>0</v>
      </c>
      <c r="N34" s="50"/>
      <c r="O34" s="34"/>
      <c r="P34" s="34"/>
      <c r="Q34" s="57"/>
      <c r="R34" s="57"/>
      <c r="S34" s="57"/>
      <c r="T34" s="57"/>
    </row>
    <row r="35" spans="1:146" s="25" customFormat="1" ht="24">
      <c r="A35" s="7">
        <v>18</v>
      </c>
      <c r="B35" s="38">
        <v>1</v>
      </c>
      <c r="C35" s="48" t="s">
        <v>5</v>
      </c>
      <c r="D35" s="21">
        <v>130188126</v>
      </c>
      <c r="E35" s="16" t="s">
        <v>6</v>
      </c>
      <c r="F35" s="19" t="s">
        <v>58</v>
      </c>
      <c r="G35" s="23">
        <v>20</v>
      </c>
      <c r="H35" s="23">
        <v>20</v>
      </c>
      <c r="I35" s="23"/>
      <c r="J35" s="23">
        <v>10000</v>
      </c>
      <c r="K35" s="23">
        <v>10000</v>
      </c>
      <c r="L35" s="23"/>
      <c r="M35" s="23"/>
      <c r="N35" s="51"/>
      <c r="O35" s="16" t="s">
        <v>143</v>
      </c>
      <c r="P35" s="16" t="s">
        <v>163</v>
      </c>
      <c r="Q35" s="55"/>
      <c r="R35" s="55"/>
      <c r="S35" s="56"/>
      <c r="T35" s="5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</row>
    <row r="36" spans="1:146" s="25" customFormat="1" ht="24">
      <c r="A36" s="7">
        <v>19</v>
      </c>
      <c r="B36" s="19">
        <v>2</v>
      </c>
      <c r="C36" s="20" t="s">
        <v>7</v>
      </c>
      <c r="D36" s="21">
        <v>130173062</v>
      </c>
      <c r="E36" s="16" t="s">
        <v>8</v>
      </c>
      <c r="F36" s="19" t="s">
        <v>58</v>
      </c>
      <c r="G36" s="22">
        <v>4</v>
      </c>
      <c r="H36" s="22">
        <v>4</v>
      </c>
      <c r="I36" s="22"/>
      <c r="J36" s="22">
        <v>500</v>
      </c>
      <c r="K36" s="22">
        <v>500</v>
      </c>
      <c r="L36" s="23"/>
      <c r="M36" s="23"/>
      <c r="N36" s="12"/>
      <c r="O36" s="16" t="s">
        <v>144</v>
      </c>
      <c r="P36" s="16" t="s">
        <v>162</v>
      </c>
      <c r="Q36" s="55"/>
      <c r="R36" s="55"/>
      <c r="S36" s="56"/>
      <c r="T36" s="5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</row>
    <row r="37" spans="1:20" s="37" customFormat="1" ht="24">
      <c r="A37" s="7"/>
      <c r="B37" s="31">
        <v>7</v>
      </c>
      <c r="C37" s="34" t="s">
        <v>23</v>
      </c>
      <c r="D37" s="33"/>
      <c r="E37" s="34" t="s">
        <v>18</v>
      </c>
      <c r="F37" s="35" t="s">
        <v>58</v>
      </c>
      <c r="G37" s="36">
        <f>SUM(G38:G41)</f>
        <v>66</v>
      </c>
      <c r="H37" s="36">
        <f>SUM(H38:H41)</f>
        <v>66</v>
      </c>
      <c r="I37" s="36"/>
      <c r="J37" s="36">
        <f>SUM(J38:J41)</f>
        <v>9000</v>
      </c>
      <c r="K37" s="36">
        <f>SUM(K38:K41)</f>
        <v>9000</v>
      </c>
      <c r="L37" s="36">
        <f>SUM(L38:L41)</f>
        <v>0</v>
      </c>
      <c r="M37" s="36">
        <f>SUM(M38:M41)</f>
        <v>0</v>
      </c>
      <c r="N37" s="50"/>
      <c r="O37" s="34" t="s">
        <v>145</v>
      </c>
      <c r="P37" s="34" t="s">
        <v>159</v>
      </c>
      <c r="Q37" s="57"/>
      <c r="R37" s="57"/>
      <c r="S37" s="57"/>
      <c r="T37" s="57"/>
    </row>
    <row r="38" spans="1:20" s="53" customFormat="1" ht="24">
      <c r="A38" s="7">
        <v>20</v>
      </c>
      <c r="B38" s="38">
        <v>1</v>
      </c>
      <c r="C38" s="20" t="s">
        <v>23</v>
      </c>
      <c r="D38" s="21">
        <v>130183039</v>
      </c>
      <c r="E38" s="16" t="s">
        <v>18</v>
      </c>
      <c r="F38" s="19" t="s">
        <v>58</v>
      </c>
      <c r="G38" s="23">
        <v>16</v>
      </c>
      <c r="H38" s="23">
        <v>16</v>
      </c>
      <c r="I38" s="40"/>
      <c r="J38" s="23">
        <v>2000</v>
      </c>
      <c r="K38" s="23">
        <v>2000</v>
      </c>
      <c r="L38" s="40"/>
      <c r="M38" s="40"/>
      <c r="N38" s="52"/>
      <c r="O38" s="16" t="s">
        <v>145</v>
      </c>
      <c r="P38" s="16" t="s">
        <v>159</v>
      </c>
      <c r="Q38" s="55"/>
      <c r="R38" s="59"/>
      <c r="S38" s="55"/>
      <c r="T38" s="60"/>
    </row>
    <row r="39" spans="1:20" s="53" customFormat="1" ht="24">
      <c r="A39" s="7">
        <v>21</v>
      </c>
      <c r="B39" s="38">
        <v>2</v>
      </c>
      <c r="C39" s="20" t="s">
        <v>23</v>
      </c>
      <c r="D39" s="21">
        <v>130184027</v>
      </c>
      <c r="E39" s="16" t="s">
        <v>18</v>
      </c>
      <c r="F39" s="19" t="s">
        <v>58</v>
      </c>
      <c r="G39" s="22">
        <v>38</v>
      </c>
      <c r="H39" s="23">
        <v>38</v>
      </c>
      <c r="I39" s="23"/>
      <c r="J39" s="23">
        <v>6000</v>
      </c>
      <c r="K39" s="23">
        <v>6000</v>
      </c>
      <c r="L39" s="23"/>
      <c r="M39" s="23"/>
      <c r="N39" s="51"/>
      <c r="O39" s="16" t="s">
        <v>145</v>
      </c>
      <c r="P39" s="16" t="s">
        <v>159</v>
      </c>
      <c r="Q39" s="55"/>
      <c r="R39" s="59"/>
      <c r="S39" s="55"/>
      <c r="T39" s="60"/>
    </row>
    <row r="40" spans="1:20" s="53" customFormat="1" ht="24">
      <c r="A40" s="7">
        <v>22</v>
      </c>
      <c r="B40" s="38">
        <v>3</v>
      </c>
      <c r="C40" s="20" t="s">
        <v>23</v>
      </c>
      <c r="D40" s="21">
        <v>130184057</v>
      </c>
      <c r="E40" s="16" t="s">
        <v>18</v>
      </c>
      <c r="F40" s="19" t="s">
        <v>58</v>
      </c>
      <c r="G40" s="22">
        <v>6</v>
      </c>
      <c r="H40" s="23">
        <v>6</v>
      </c>
      <c r="I40" s="23"/>
      <c r="J40" s="23">
        <v>200</v>
      </c>
      <c r="K40" s="23">
        <v>200</v>
      </c>
      <c r="L40" s="23"/>
      <c r="M40" s="23"/>
      <c r="N40" s="51"/>
      <c r="O40" s="16" t="s">
        <v>145</v>
      </c>
      <c r="P40" s="16" t="s">
        <v>159</v>
      </c>
      <c r="Q40" s="55"/>
      <c r="R40" s="59"/>
      <c r="S40" s="55"/>
      <c r="T40" s="60"/>
    </row>
    <row r="41" spans="1:146" s="25" customFormat="1" ht="24">
      <c r="A41" s="7">
        <v>23</v>
      </c>
      <c r="B41" s="38">
        <v>4</v>
      </c>
      <c r="C41" s="20" t="s">
        <v>23</v>
      </c>
      <c r="D41" s="21">
        <v>130184221</v>
      </c>
      <c r="E41" s="16" t="s">
        <v>18</v>
      </c>
      <c r="F41" s="19" t="s">
        <v>58</v>
      </c>
      <c r="G41" s="22">
        <v>6</v>
      </c>
      <c r="H41" s="23">
        <v>6</v>
      </c>
      <c r="I41" s="23"/>
      <c r="J41" s="23">
        <v>800</v>
      </c>
      <c r="K41" s="23">
        <v>800</v>
      </c>
      <c r="L41" s="23"/>
      <c r="M41" s="23"/>
      <c r="N41" s="51"/>
      <c r="O41" s="16" t="s">
        <v>145</v>
      </c>
      <c r="P41" s="16" t="s">
        <v>159</v>
      </c>
      <c r="Q41" s="55"/>
      <c r="R41" s="59"/>
      <c r="S41" s="55"/>
      <c r="T41" s="5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</row>
    <row r="42" spans="1:146" s="45" customFormat="1" ht="24">
      <c r="A42" s="7"/>
      <c r="B42" s="31">
        <v>8</v>
      </c>
      <c r="C42" s="34" t="s">
        <v>24</v>
      </c>
      <c r="D42" s="33"/>
      <c r="E42" s="34" t="s">
        <v>25</v>
      </c>
      <c r="F42" s="35" t="s">
        <v>58</v>
      </c>
      <c r="G42" s="36">
        <f>SUM(G43:G44)</f>
        <v>38</v>
      </c>
      <c r="H42" s="36">
        <f>SUM(H43:H44)</f>
        <v>38</v>
      </c>
      <c r="I42" s="36"/>
      <c r="J42" s="36">
        <f>SUM(J43:J44)</f>
        <v>15000</v>
      </c>
      <c r="K42" s="36">
        <f>SUM(K43:K44)</f>
        <v>15000</v>
      </c>
      <c r="L42" s="36">
        <f>SUM(L43:L44)</f>
        <v>0</v>
      </c>
      <c r="M42" s="36">
        <f>SUM(M43:M44)</f>
        <v>0</v>
      </c>
      <c r="N42" s="50"/>
      <c r="O42" s="34" t="s">
        <v>24</v>
      </c>
      <c r="P42" s="34" t="s">
        <v>156</v>
      </c>
      <c r="Q42" s="57"/>
      <c r="R42" s="57"/>
      <c r="S42" s="57"/>
      <c r="T42" s="5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</row>
    <row r="43" spans="1:146" s="46" customFormat="1" ht="22.5">
      <c r="A43" s="7">
        <v>24</v>
      </c>
      <c r="B43" s="38">
        <v>1</v>
      </c>
      <c r="C43" s="16" t="s">
        <v>24</v>
      </c>
      <c r="D43" s="21">
        <v>130142061</v>
      </c>
      <c r="E43" s="16" t="s">
        <v>25</v>
      </c>
      <c r="F43" s="19" t="s">
        <v>58</v>
      </c>
      <c r="G43" s="23">
        <v>13</v>
      </c>
      <c r="H43" s="23">
        <v>13</v>
      </c>
      <c r="I43" s="23"/>
      <c r="J43" s="23">
        <v>4000</v>
      </c>
      <c r="K43" s="23">
        <v>4000</v>
      </c>
      <c r="L43" s="23"/>
      <c r="M43" s="23"/>
      <c r="N43" s="51"/>
      <c r="O43" s="16" t="s">
        <v>24</v>
      </c>
      <c r="P43" s="16" t="s">
        <v>158</v>
      </c>
      <c r="Q43" s="55"/>
      <c r="R43" s="55"/>
      <c r="S43" s="55"/>
      <c r="T43" s="55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</row>
    <row r="44" spans="1:146" s="46" customFormat="1" ht="22.5">
      <c r="A44" s="7">
        <v>25</v>
      </c>
      <c r="B44" s="38">
        <v>2</v>
      </c>
      <c r="C44" s="16" t="s">
        <v>24</v>
      </c>
      <c r="D44" s="21">
        <v>130160047</v>
      </c>
      <c r="E44" s="16" t="s">
        <v>25</v>
      </c>
      <c r="F44" s="19" t="s">
        <v>58</v>
      </c>
      <c r="G44" s="23">
        <v>25</v>
      </c>
      <c r="H44" s="23">
        <v>25</v>
      </c>
      <c r="I44" s="23"/>
      <c r="J44" s="23">
        <v>11000</v>
      </c>
      <c r="K44" s="23">
        <v>11000</v>
      </c>
      <c r="L44" s="23"/>
      <c r="M44" s="23"/>
      <c r="N44" s="51"/>
      <c r="O44" s="16" t="s">
        <v>24</v>
      </c>
      <c r="P44" s="16" t="s">
        <v>157</v>
      </c>
      <c r="Q44" s="55"/>
      <c r="R44" s="55"/>
      <c r="S44" s="55"/>
      <c r="T44" s="55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</row>
    <row r="45" spans="1:20" s="37" customFormat="1" ht="36">
      <c r="A45" s="7"/>
      <c r="B45" s="31">
        <v>9</v>
      </c>
      <c r="C45" s="127" t="s">
        <v>50</v>
      </c>
      <c r="D45" s="128"/>
      <c r="E45" s="34" t="s">
        <v>28</v>
      </c>
      <c r="F45" s="35" t="s">
        <v>58</v>
      </c>
      <c r="G45" s="36">
        <f>SUM(G46:G46)</f>
        <v>16</v>
      </c>
      <c r="H45" s="36">
        <f>SUM(H46:H46)</f>
        <v>16</v>
      </c>
      <c r="I45" s="36"/>
      <c r="J45" s="36">
        <f>SUM(J46:J46)</f>
        <v>6500</v>
      </c>
      <c r="K45" s="36">
        <f>SUM(K46:K46)</f>
        <v>6500</v>
      </c>
      <c r="L45" s="36">
        <f>SUM(L46:L46)</f>
        <v>0</v>
      </c>
      <c r="M45" s="36">
        <f>SUM(M46:M46)</f>
        <v>0</v>
      </c>
      <c r="N45" s="32"/>
      <c r="O45" s="34" t="s">
        <v>50</v>
      </c>
      <c r="P45" s="34" t="s">
        <v>146</v>
      </c>
      <c r="Q45" s="57"/>
      <c r="R45" s="57"/>
      <c r="S45" s="57"/>
      <c r="T45" s="57"/>
    </row>
    <row r="46" spans="1:146" s="25" customFormat="1" ht="24">
      <c r="A46" s="7">
        <v>26</v>
      </c>
      <c r="B46" s="38">
        <v>1</v>
      </c>
      <c r="C46" s="20" t="s">
        <v>51</v>
      </c>
      <c r="D46" s="19">
        <v>130173212</v>
      </c>
      <c r="E46" s="16" t="s">
        <v>26</v>
      </c>
      <c r="F46" s="19" t="s">
        <v>58</v>
      </c>
      <c r="G46" s="23">
        <v>16</v>
      </c>
      <c r="H46" s="23">
        <v>16</v>
      </c>
      <c r="I46" s="23"/>
      <c r="J46" s="23">
        <v>6500</v>
      </c>
      <c r="K46" s="23">
        <v>6500</v>
      </c>
      <c r="L46" s="23"/>
      <c r="M46" s="23"/>
      <c r="N46" s="51"/>
      <c r="O46" s="16" t="s">
        <v>50</v>
      </c>
      <c r="P46" s="16" t="s">
        <v>146</v>
      </c>
      <c r="Q46" s="55"/>
      <c r="R46" s="55"/>
      <c r="S46" s="55"/>
      <c r="T46" s="5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</row>
    <row r="47" spans="1:146" s="25" customFormat="1" ht="12.75">
      <c r="A47" s="7"/>
      <c r="B47" s="129"/>
      <c r="C47" s="20"/>
      <c r="D47" s="19"/>
      <c r="E47" s="130"/>
      <c r="F47" s="131"/>
      <c r="G47" s="23"/>
      <c r="H47" s="23"/>
      <c r="I47" s="23"/>
      <c r="J47" s="132"/>
      <c r="K47" s="23"/>
      <c r="L47" s="23"/>
      <c r="M47" s="23"/>
      <c r="N47" s="51"/>
      <c r="O47" s="16"/>
      <c r="P47" s="16"/>
      <c r="Q47" s="56"/>
      <c r="R47" s="56"/>
      <c r="S47" s="56"/>
      <c r="T47" s="5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</row>
    <row r="48" spans="1:146" s="144" customFormat="1" ht="22.5" customHeight="1">
      <c r="A48" s="7"/>
      <c r="B48" s="137" t="s">
        <v>147</v>
      </c>
      <c r="C48" s="140" t="s">
        <v>2</v>
      </c>
      <c r="D48" s="135"/>
      <c r="E48" s="140"/>
      <c r="F48" s="141"/>
      <c r="G48" s="142">
        <f>SUM(G49:G49)</f>
        <v>151.5</v>
      </c>
      <c r="H48" s="142">
        <f>SUM(H49:H49)</f>
        <v>151.5</v>
      </c>
      <c r="I48" s="142"/>
      <c r="J48" s="143">
        <f>SUM(J49:J49)</f>
        <v>787000</v>
      </c>
      <c r="K48" s="143">
        <f>SUM(K49:K49)</f>
        <v>0</v>
      </c>
      <c r="L48" s="143">
        <f>SUM(L49:L49)</f>
        <v>170000</v>
      </c>
      <c r="M48" s="143">
        <f>SUM(M49:M49)</f>
        <v>617000</v>
      </c>
      <c r="N48" s="5"/>
      <c r="O48" s="136"/>
      <c r="P48" s="136"/>
      <c r="Q48" s="54"/>
      <c r="R48" s="54"/>
      <c r="S48" s="54"/>
      <c r="T48" s="54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</row>
    <row r="49" spans="1:146" s="25" customFormat="1" ht="24">
      <c r="A49" s="7" t="s">
        <v>167</v>
      </c>
      <c r="B49" s="19" t="s">
        <v>166</v>
      </c>
      <c r="C49" s="20" t="s">
        <v>168</v>
      </c>
      <c r="D49" s="19"/>
      <c r="E49" s="16" t="s">
        <v>52</v>
      </c>
      <c r="F49" s="19" t="s">
        <v>65</v>
      </c>
      <c r="G49" s="22">
        <v>151.5</v>
      </c>
      <c r="H49" s="22">
        <v>151.5</v>
      </c>
      <c r="I49" s="22"/>
      <c r="J49" s="23">
        <f>SUM(L49+M49)</f>
        <v>787000</v>
      </c>
      <c r="K49" s="25">
        <v>0</v>
      </c>
      <c r="L49" s="22">
        <v>170000</v>
      </c>
      <c r="M49" s="23">
        <v>617000</v>
      </c>
      <c r="N49" s="12"/>
      <c r="O49" s="16" t="s">
        <v>150</v>
      </c>
      <c r="P49" s="16" t="s">
        <v>140</v>
      </c>
      <c r="Q49" s="56"/>
      <c r="R49" s="56"/>
      <c r="S49" s="56"/>
      <c r="T49" s="5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</row>
    <row r="50" spans="1:146" s="92" customFormat="1" ht="31.5" customHeight="1">
      <c r="A50" s="7"/>
      <c r="B50" s="7"/>
      <c r="C50" s="20"/>
      <c r="D50" s="149"/>
      <c r="E50" s="20"/>
      <c r="F50" s="19"/>
      <c r="G50" s="22"/>
      <c r="H50" s="22"/>
      <c r="I50" s="22"/>
      <c r="J50" s="95"/>
      <c r="K50" s="90"/>
      <c r="L50" s="91"/>
      <c r="M50" s="91"/>
      <c r="N50" s="85"/>
      <c r="O50" s="86"/>
      <c r="P50" s="96"/>
      <c r="Q50" s="97"/>
      <c r="R50" s="88"/>
      <c r="S50" s="88"/>
      <c r="T50" s="88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</row>
    <row r="51" spans="1:139" s="92" customFormat="1" ht="15">
      <c r="A51" s="150"/>
      <c r="B51" s="25"/>
      <c r="C51" s="151" t="s">
        <v>2</v>
      </c>
      <c r="D51" s="152"/>
      <c r="E51" s="46"/>
      <c r="F51" s="25"/>
      <c r="G51" s="153"/>
      <c r="H51" s="25"/>
      <c r="I51" s="25"/>
      <c r="J51" s="98"/>
      <c r="K51" s="98"/>
      <c r="L51" s="89"/>
      <c r="M51" s="89"/>
      <c r="N51" s="89"/>
      <c r="O51" s="99"/>
      <c r="P51" s="9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</row>
    <row r="52" spans="1:243" s="101" customFormat="1" ht="48">
      <c r="A52" s="9" t="s">
        <v>30</v>
      </c>
      <c r="B52" s="1" t="s">
        <v>31</v>
      </c>
      <c r="C52" s="1" t="s">
        <v>56</v>
      </c>
      <c r="D52" s="1" t="s">
        <v>53</v>
      </c>
      <c r="E52" s="1" t="s">
        <v>54</v>
      </c>
      <c r="F52" s="1" t="s">
        <v>38</v>
      </c>
      <c r="G52" s="154" t="s">
        <v>55</v>
      </c>
      <c r="H52" s="154" t="s">
        <v>35</v>
      </c>
      <c r="I52" s="144"/>
      <c r="J52" s="100"/>
      <c r="K52" s="100"/>
      <c r="O52" s="102"/>
      <c r="P52" s="102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</row>
    <row r="53" spans="1:243" s="93" customFormat="1" ht="12.75">
      <c r="A53" s="145">
        <v>27</v>
      </c>
      <c r="B53" s="146">
        <v>1</v>
      </c>
      <c r="C53" s="147" t="s">
        <v>63</v>
      </c>
      <c r="D53" s="146">
        <v>130001001</v>
      </c>
      <c r="E53" s="147" t="s">
        <v>64</v>
      </c>
      <c r="F53" s="146" t="s">
        <v>65</v>
      </c>
      <c r="G53" s="148">
        <v>3</v>
      </c>
      <c r="H53" s="43"/>
      <c r="I53" s="25"/>
      <c r="J53" s="98"/>
      <c r="K53" s="98"/>
      <c r="O53" s="104"/>
      <c r="P53" s="10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</row>
    <row r="54" spans="1:243" s="93" customFormat="1" ht="12.75">
      <c r="A54" s="145">
        <v>28</v>
      </c>
      <c r="B54" s="146">
        <v>2</v>
      </c>
      <c r="C54" s="147" t="s">
        <v>66</v>
      </c>
      <c r="D54" s="146">
        <v>130001002</v>
      </c>
      <c r="E54" s="147" t="s">
        <v>68</v>
      </c>
      <c r="F54" s="146" t="s">
        <v>65</v>
      </c>
      <c r="G54" s="148">
        <v>12</v>
      </c>
      <c r="H54" s="43"/>
      <c r="I54" s="25"/>
      <c r="J54" s="98"/>
      <c r="K54" s="98"/>
      <c r="O54" s="104"/>
      <c r="P54" s="10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</row>
    <row r="55" spans="1:243" s="93" customFormat="1" ht="12.75">
      <c r="A55" s="145">
        <v>29</v>
      </c>
      <c r="B55" s="146">
        <v>3</v>
      </c>
      <c r="C55" s="147" t="s">
        <v>67</v>
      </c>
      <c r="D55" s="146">
        <v>130001003</v>
      </c>
      <c r="E55" s="147" t="s">
        <v>69</v>
      </c>
      <c r="F55" s="146" t="s">
        <v>65</v>
      </c>
      <c r="G55" s="148">
        <v>6</v>
      </c>
      <c r="H55" s="43"/>
      <c r="I55" s="25"/>
      <c r="J55" s="98"/>
      <c r="K55" s="98"/>
      <c r="O55" s="104"/>
      <c r="P55" s="10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</row>
    <row r="56" spans="1:243" s="93" customFormat="1" ht="12.75">
      <c r="A56" s="145">
        <v>30</v>
      </c>
      <c r="B56" s="146">
        <v>4</v>
      </c>
      <c r="C56" s="147" t="s">
        <v>70</v>
      </c>
      <c r="D56" s="146">
        <v>130001005</v>
      </c>
      <c r="E56" s="147" t="s">
        <v>71</v>
      </c>
      <c r="F56" s="146" t="s">
        <v>65</v>
      </c>
      <c r="G56" s="148">
        <v>3</v>
      </c>
      <c r="H56" s="43"/>
      <c r="I56" s="25"/>
      <c r="J56" s="98"/>
      <c r="K56" s="98"/>
      <c r="O56" s="104"/>
      <c r="P56" s="10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</row>
    <row r="57" spans="1:243" s="93" customFormat="1" ht="12.75">
      <c r="A57" s="145">
        <v>31</v>
      </c>
      <c r="B57" s="146">
        <v>5</v>
      </c>
      <c r="C57" s="147" t="s">
        <v>72</v>
      </c>
      <c r="D57" s="146">
        <v>130001006</v>
      </c>
      <c r="E57" s="147" t="s">
        <v>73</v>
      </c>
      <c r="F57" s="146" t="s">
        <v>65</v>
      </c>
      <c r="G57" s="148">
        <v>3</v>
      </c>
      <c r="H57" s="43"/>
      <c r="I57" s="25"/>
      <c r="J57" s="98"/>
      <c r="K57" s="98"/>
      <c r="O57" s="104"/>
      <c r="P57" s="10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</row>
    <row r="58" spans="1:243" s="93" customFormat="1" ht="12.75">
      <c r="A58" s="145">
        <v>32</v>
      </c>
      <c r="B58" s="146">
        <v>6</v>
      </c>
      <c r="C58" s="147" t="s">
        <v>74</v>
      </c>
      <c r="D58" s="146">
        <v>130001007</v>
      </c>
      <c r="E58" s="147" t="s">
        <v>75</v>
      </c>
      <c r="F58" s="146" t="s">
        <v>65</v>
      </c>
      <c r="G58" s="148">
        <v>6</v>
      </c>
      <c r="H58" s="43"/>
      <c r="I58" s="25"/>
      <c r="J58" s="98"/>
      <c r="K58" s="98"/>
      <c r="O58" s="104"/>
      <c r="P58" s="10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</row>
    <row r="59" spans="1:243" s="93" customFormat="1" ht="12.75">
      <c r="A59" s="145">
        <v>33</v>
      </c>
      <c r="B59" s="146">
        <v>7</v>
      </c>
      <c r="C59" s="147" t="s">
        <v>76</v>
      </c>
      <c r="D59" s="146">
        <v>130001009</v>
      </c>
      <c r="E59" s="147" t="s">
        <v>77</v>
      </c>
      <c r="F59" s="146" t="s">
        <v>65</v>
      </c>
      <c r="G59" s="148">
        <v>8</v>
      </c>
      <c r="H59" s="43"/>
      <c r="I59" s="25"/>
      <c r="J59" s="98"/>
      <c r="K59" s="98"/>
      <c r="O59" s="104"/>
      <c r="P59" s="10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</row>
    <row r="60" spans="1:243" s="93" customFormat="1" ht="12.75">
      <c r="A60" s="145">
        <v>34</v>
      </c>
      <c r="B60" s="146">
        <v>8</v>
      </c>
      <c r="C60" s="147" t="s">
        <v>79</v>
      </c>
      <c r="D60" s="146">
        <v>130001010</v>
      </c>
      <c r="E60" s="147" t="s">
        <v>80</v>
      </c>
      <c r="F60" s="146" t="s">
        <v>65</v>
      </c>
      <c r="G60" s="148">
        <v>7</v>
      </c>
      <c r="H60" s="43"/>
      <c r="I60" s="25"/>
      <c r="J60" s="98"/>
      <c r="K60" s="98"/>
      <c r="O60" s="104"/>
      <c r="P60" s="10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</row>
    <row r="61" spans="1:243" s="93" customFormat="1" ht="12.75">
      <c r="A61" s="145">
        <v>35</v>
      </c>
      <c r="B61" s="146">
        <v>9</v>
      </c>
      <c r="C61" s="147" t="s">
        <v>81</v>
      </c>
      <c r="D61" s="146">
        <v>130001011</v>
      </c>
      <c r="E61" s="147" t="s">
        <v>82</v>
      </c>
      <c r="F61" s="146" t="s">
        <v>65</v>
      </c>
      <c r="G61" s="148">
        <v>7</v>
      </c>
      <c r="H61" s="43"/>
      <c r="I61" s="25"/>
      <c r="J61" s="98"/>
      <c r="K61" s="98"/>
      <c r="O61" s="104"/>
      <c r="P61" s="10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</row>
    <row r="62" spans="1:243" s="93" customFormat="1" ht="12.75">
      <c r="A62" s="145">
        <v>36</v>
      </c>
      <c r="B62" s="146">
        <v>10</v>
      </c>
      <c r="C62" s="147" t="s">
        <v>83</v>
      </c>
      <c r="D62" s="146">
        <v>130001013</v>
      </c>
      <c r="E62" s="147" t="s">
        <v>84</v>
      </c>
      <c r="F62" s="146" t="s">
        <v>65</v>
      </c>
      <c r="G62" s="148">
        <v>4</v>
      </c>
      <c r="H62" s="43"/>
      <c r="I62" s="25"/>
      <c r="J62" s="98"/>
      <c r="K62" s="98"/>
      <c r="O62" s="104"/>
      <c r="P62" s="10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</row>
    <row r="63" spans="1:243" s="93" customFormat="1" ht="12.75">
      <c r="A63" s="145">
        <v>37</v>
      </c>
      <c r="B63" s="146">
        <v>11</v>
      </c>
      <c r="C63" s="147" t="s">
        <v>85</v>
      </c>
      <c r="D63" s="146">
        <v>130001014</v>
      </c>
      <c r="E63" s="147" t="s">
        <v>86</v>
      </c>
      <c r="F63" s="146" t="s">
        <v>65</v>
      </c>
      <c r="G63" s="148">
        <v>2</v>
      </c>
      <c r="H63" s="43"/>
      <c r="I63" s="25"/>
      <c r="J63" s="98"/>
      <c r="K63" s="98"/>
      <c r="O63" s="104"/>
      <c r="P63" s="10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</row>
    <row r="64" spans="1:243" s="93" customFormat="1" ht="12.75">
      <c r="A64" s="145">
        <v>38</v>
      </c>
      <c r="B64" s="146">
        <v>12</v>
      </c>
      <c r="C64" s="147" t="s">
        <v>87</v>
      </c>
      <c r="D64" s="146">
        <v>130001015</v>
      </c>
      <c r="E64" s="147" t="s">
        <v>88</v>
      </c>
      <c r="F64" s="146" t="s">
        <v>65</v>
      </c>
      <c r="G64" s="148">
        <v>5</v>
      </c>
      <c r="H64" s="43"/>
      <c r="I64" s="25"/>
      <c r="J64" s="98"/>
      <c r="K64" s="98"/>
      <c r="O64" s="104"/>
      <c r="P64" s="10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</row>
    <row r="65" spans="1:243" s="93" customFormat="1" ht="12.75">
      <c r="A65" s="145">
        <v>39</v>
      </c>
      <c r="B65" s="146">
        <v>13</v>
      </c>
      <c r="C65" s="147" t="s">
        <v>89</v>
      </c>
      <c r="D65" s="146">
        <v>130001016</v>
      </c>
      <c r="E65" s="147" t="s">
        <v>134</v>
      </c>
      <c r="F65" s="146" t="s">
        <v>65</v>
      </c>
      <c r="G65" s="148">
        <v>1</v>
      </c>
      <c r="H65" s="43"/>
      <c r="I65" s="25"/>
      <c r="J65" s="98"/>
      <c r="K65" s="98"/>
      <c r="O65" s="104"/>
      <c r="P65" s="10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</row>
    <row r="66" spans="1:243" s="93" customFormat="1" ht="12.75">
      <c r="A66" s="145">
        <v>40</v>
      </c>
      <c r="B66" s="146">
        <v>14</v>
      </c>
      <c r="C66" s="147" t="s">
        <v>63</v>
      </c>
      <c r="D66" s="146">
        <v>130001018</v>
      </c>
      <c r="E66" s="147" t="s">
        <v>90</v>
      </c>
      <c r="F66" s="146" t="s">
        <v>65</v>
      </c>
      <c r="G66" s="148">
        <v>8</v>
      </c>
      <c r="H66" s="43"/>
      <c r="I66" s="25"/>
      <c r="J66" s="98"/>
      <c r="K66" s="98"/>
      <c r="O66" s="104"/>
      <c r="P66" s="10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</row>
    <row r="67" spans="1:243" s="93" customFormat="1" ht="12.75">
      <c r="A67" s="145">
        <v>41</v>
      </c>
      <c r="B67" s="146">
        <v>15</v>
      </c>
      <c r="C67" s="147" t="s">
        <v>91</v>
      </c>
      <c r="D67" s="146">
        <v>130001020</v>
      </c>
      <c r="E67" s="147" t="s">
        <v>128</v>
      </c>
      <c r="F67" s="146" t="s">
        <v>65</v>
      </c>
      <c r="G67" s="148">
        <v>5</v>
      </c>
      <c r="H67" s="43"/>
      <c r="I67" s="25"/>
      <c r="J67" s="98"/>
      <c r="K67" s="98"/>
      <c r="O67" s="104"/>
      <c r="P67" s="10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</row>
    <row r="68" spans="1:243" s="93" customFormat="1" ht="12.75">
      <c r="A68" s="145">
        <v>42</v>
      </c>
      <c r="B68" s="146">
        <v>16</v>
      </c>
      <c r="C68" s="147" t="s">
        <v>92</v>
      </c>
      <c r="D68" s="146">
        <v>130001021</v>
      </c>
      <c r="E68" s="147" t="s">
        <v>93</v>
      </c>
      <c r="F68" s="146" t="s">
        <v>65</v>
      </c>
      <c r="G68" s="148">
        <v>8</v>
      </c>
      <c r="H68" s="43"/>
      <c r="I68" s="25"/>
      <c r="J68" s="98"/>
      <c r="K68" s="98"/>
      <c r="O68" s="104"/>
      <c r="P68" s="10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</row>
    <row r="69" spans="1:243" s="93" customFormat="1" ht="12.75">
      <c r="A69" s="145">
        <v>43</v>
      </c>
      <c r="B69" s="146">
        <v>17</v>
      </c>
      <c r="C69" s="147" t="s">
        <v>94</v>
      </c>
      <c r="D69" s="146">
        <v>130001022</v>
      </c>
      <c r="E69" s="147" t="s">
        <v>129</v>
      </c>
      <c r="F69" s="146" t="s">
        <v>65</v>
      </c>
      <c r="G69" s="148">
        <v>6</v>
      </c>
      <c r="H69" s="43"/>
      <c r="I69" s="25"/>
      <c r="J69" s="98"/>
      <c r="K69" s="98"/>
      <c r="O69" s="104"/>
      <c r="P69" s="10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</row>
    <row r="70" spans="1:243" s="93" customFormat="1" ht="12.75">
      <c r="A70" s="145">
        <v>44</v>
      </c>
      <c r="B70" s="146">
        <v>18</v>
      </c>
      <c r="C70" s="147" t="s">
        <v>95</v>
      </c>
      <c r="D70" s="146">
        <v>130001023</v>
      </c>
      <c r="E70" s="147" t="s">
        <v>96</v>
      </c>
      <c r="F70" s="146" t="s">
        <v>65</v>
      </c>
      <c r="G70" s="148">
        <v>3</v>
      </c>
      <c r="H70" s="43"/>
      <c r="I70" s="25"/>
      <c r="J70" s="98"/>
      <c r="K70" s="98"/>
      <c r="O70" s="104"/>
      <c r="P70" s="10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</row>
    <row r="71" spans="1:243" s="93" customFormat="1" ht="12.75">
      <c r="A71" s="145">
        <v>45</v>
      </c>
      <c r="B71" s="146">
        <v>19</v>
      </c>
      <c r="C71" s="147" t="s">
        <v>97</v>
      </c>
      <c r="D71" s="146">
        <v>130001024</v>
      </c>
      <c r="E71" s="147" t="s">
        <v>98</v>
      </c>
      <c r="F71" s="146" t="s">
        <v>65</v>
      </c>
      <c r="G71" s="148">
        <v>2</v>
      </c>
      <c r="H71" s="43"/>
      <c r="I71" s="25"/>
      <c r="J71" s="98"/>
      <c r="K71" s="98"/>
      <c r="O71" s="104"/>
      <c r="P71" s="10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</row>
    <row r="72" spans="1:243" s="93" customFormat="1" ht="12.75">
      <c r="A72" s="145">
        <v>46</v>
      </c>
      <c r="B72" s="146">
        <v>20</v>
      </c>
      <c r="C72" s="147" t="s">
        <v>99</v>
      </c>
      <c r="D72" s="146">
        <v>130001025</v>
      </c>
      <c r="E72" s="147" t="s">
        <v>100</v>
      </c>
      <c r="F72" s="146" t="s">
        <v>65</v>
      </c>
      <c r="G72" s="148">
        <v>2</v>
      </c>
      <c r="H72" s="43"/>
      <c r="I72" s="25"/>
      <c r="J72" s="98"/>
      <c r="K72" s="98"/>
      <c r="O72" s="104"/>
      <c r="P72" s="10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</row>
    <row r="73" spans="1:243" s="93" customFormat="1" ht="12.75">
      <c r="A73" s="145">
        <v>47</v>
      </c>
      <c r="B73" s="146">
        <v>21</v>
      </c>
      <c r="C73" s="147" t="s">
        <v>101</v>
      </c>
      <c r="D73" s="146">
        <v>130001026</v>
      </c>
      <c r="E73" s="147" t="s">
        <v>102</v>
      </c>
      <c r="F73" s="146" t="s">
        <v>65</v>
      </c>
      <c r="G73" s="148">
        <v>4</v>
      </c>
      <c r="H73" s="43"/>
      <c r="I73" s="25"/>
      <c r="J73" s="98"/>
      <c r="K73" s="98"/>
      <c r="O73" s="104"/>
      <c r="P73" s="10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</row>
    <row r="74" spans="1:243" s="93" customFormat="1" ht="12.75">
      <c r="A74" s="145">
        <v>48</v>
      </c>
      <c r="B74" s="146">
        <v>22</v>
      </c>
      <c r="C74" s="147" t="s">
        <v>103</v>
      </c>
      <c r="D74" s="146">
        <v>130001027</v>
      </c>
      <c r="E74" s="147" t="s">
        <v>104</v>
      </c>
      <c r="F74" s="146" t="s">
        <v>65</v>
      </c>
      <c r="G74" s="148">
        <v>4</v>
      </c>
      <c r="H74" s="43"/>
      <c r="I74" s="25"/>
      <c r="J74" s="98"/>
      <c r="K74" s="98"/>
      <c r="O74" s="104"/>
      <c r="P74" s="10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</row>
    <row r="75" spans="1:243" s="93" customFormat="1" ht="12.75">
      <c r="A75" s="145">
        <v>49</v>
      </c>
      <c r="B75" s="146">
        <v>23</v>
      </c>
      <c r="C75" s="147" t="s">
        <v>105</v>
      </c>
      <c r="D75" s="146">
        <v>130001028</v>
      </c>
      <c r="E75" s="147" t="s">
        <v>130</v>
      </c>
      <c r="F75" s="146" t="s">
        <v>65</v>
      </c>
      <c r="G75" s="148">
        <v>3</v>
      </c>
      <c r="H75" s="43"/>
      <c r="I75" s="25"/>
      <c r="J75" s="98"/>
      <c r="K75" s="98"/>
      <c r="O75" s="104"/>
      <c r="P75" s="10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</row>
    <row r="76" spans="1:243" s="93" customFormat="1" ht="12.75">
      <c r="A76" s="145">
        <v>50</v>
      </c>
      <c r="B76" s="146">
        <v>24</v>
      </c>
      <c r="C76" s="147" t="s">
        <v>106</v>
      </c>
      <c r="D76" s="146">
        <v>130001029</v>
      </c>
      <c r="E76" s="147" t="s">
        <v>107</v>
      </c>
      <c r="F76" s="146" t="s">
        <v>65</v>
      </c>
      <c r="G76" s="148">
        <v>4</v>
      </c>
      <c r="H76" s="43"/>
      <c r="I76" s="25"/>
      <c r="J76" s="98"/>
      <c r="K76" s="98"/>
      <c r="O76" s="104"/>
      <c r="P76" s="10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</row>
    <row r="77" spans="1:243" s="93" customFormat="1" ht="12.75">
      <c r="A77" s="145">
        <v>51</v>
      </c>
      <c r="B77" s="146">
        <v>25</v>
      </c>
      <c r="C77" s="147" t="s">
        <v>108</v>
      </c>
      <c r="D77" s="146">
        <v>130001030</v>
      </c>
      <c r="E77" s="147" t="s">
        <v>109</v>
      </c>
      <c r="F77" s="146" t="s">
        <v>65</v>
      </c>
      <c r="G77" s="148">
        <v>2</v>
      </c>
      <c r="H77" s="43"/>
      <c r="I77" s="25"/>
      <c r="J77" s="98"/>
      <c r="K77" s="98"/>
      <c r="O77" s="104"/>
      <c r="P77" s="10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</row>
    <row r="78" spans="1:243" s="93" customFormat="1" ht="12.75">
      <c r="A78" s="145">
        <v>52</v>
      </c>
      <c r="B78" s="146">
        <v>26</v>
      </c>
      <c r="C78" s="147" t="s">
        <v>110</v>
      </c>
      <c r="D78" s="146">
        <v>130001033</v>
      </c>
      <c r="E78" s="147" t="s">
        <v>111</v>
      </c>
      <c r="F78" s="146" t="s">
        <v>65</v>
      </c>
      <c r="G78" s="148">
        <v>3</v>
      </c>
      <c r="H78" s="43"/>
      <c r="I78" s="25"/>
      <c r="J78" s="98"/>
      <c r="K78" s="98"/>
      <c r="O78" s="104"/>
      <c r="P78" s="10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</row>
    <row r="79" spans="1:243" s="93" customFormat="1" ht="12.75">
      <c r="A79" s="145">
        <v>53</v>
      </c>
      <c r="B79" s="146">
        <v>27</v>
      </c>
      <c r="C79" s="147" t="s">
        <v>112</v>
      </c>
      <c r="D79" s="146">
        <v>130001037</v>
      </c>
      <c r="E79" s="147" t="s">
        <v>113</v>
      </c>
      <c r="F79" s="146" t="s">
        <v>65</v>
      </c>
      <c r="G79" s="148">
        <v>3</v>
      </c>
      <c r="H79" s="43"/>
      <c r="I79" s="25"/>
      <c r="J79" s="98"/>
      <c r="K79" s="98"/>
      <c r="O79" s="104"/>
      <c r="P79" s="10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</row>
    <row r="80" spans="1:243" s="93" customFormat="1" ht="12.75">
      <c r="A80" s="145">
        <v>54</v>
      </c>
      <c r="B80" s="146">
        <v>28</v>
      </c>
      <c r="C80" s="147" t="s">
        <v>78</v>
      </c>
      <c r="D80" s="146">
        <v>130001038</v>
      </c>
      <c r="E80" s="147" t="s">
        <v>114</v>
      </c>
      <c r="F80" s="146" t="s">
        <v>65</v>
      </c>
      <c r="G80" s="148">
        <v>3</v>
      </c>
      <c r="H80" s="43"/>
      <c r="I80" s="25"/>
      <c r="J80" s="98"/>
      <c r="K80" s="98"/>
      <c r="O80" s="104"/>
      <c r="P80" s="10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4"/>
      <c r="IF80" s="94"/>
      <c r="IG80" s="94"/>
      <c r="IH80" s="94"/>
      <c r="II80" s="94"/>
    </row>
    <row r="81" spans="1:243" s="93" customFormat="1" ht="12.75">
      <c r="A81" s="145">
        <v>55</v>
      </c>
      <c r="B81" s="146">
        <v>29</v>
      </c>
      <c r="C81" s="147" t="s">
        <v>115</v>
      </c>
      <c r="D81" s="146">
        <v>130001039</v>
      </c>
      <c r="E81" s="147" t="s">
        <v>116</v>
      </c>
      <c r="F81" s="146" t="s">
        <v>65</v>
      </c>
      <c r="G81" s="148">
        <v>3</v>
      </c>
      <c r="H81" s="43"/>
      <c r="I81" s="25"/>
      <c r="J81" s="98"/>
      <c r="K81" s="98"/>
      <c r="O81" s="104"/>
      <c r="P81" s="10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94"/>
      <c r="ID81" s="94"/>
      <c r="IE81" s="94"/>
      <c r="IF81" s="94"/>
      <c r="IG81" s="94"/>
      <c r="IH81" s="94"/>
      <c r="II81" s="94"/>
    </row>
    <row r="82" spans="1:243" s="93" customFormat="1" ht="12.75">
      <c r="A82" s="145">
        <v>56</v>
      </c>
      <c r="B82" s="146">
        <v>30</v>
      </c>
      <c r="C82" s="147" t="s">
        <v>117</v>
      </c>
      <c r="D82" s="146">
        <v>130001042</v>
      </c>
      <c r="E82" s="147" t="s">
        <v>118</v>
      </c>
      <c r="F82" s="146" t="s">
        <v>65</v>
      </c>
      <c r="G82" s="148">
        <v>1</v>
      </c>
      <c r="H82" s="43"/>
      <c r="I82" s="25"/>
      <c r="J82" s="98"/>
      <c r="K82" s="98"/>
      <c r="O82" s="104"/>
      <c r="P82" s="10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94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94"/>
      <c r="ID82" s="94"/>
      <c r="IE82" s="94"/>
      <c r="IF82" s="94"/>
      <c r="IG82" s="94"/>
      <c r="IH82" s="94"/>
      <c r="II82" s="94"/>
    </row>
    <row r="83" spans="1:243" s="93" customFormat="1" ht="12.75">
      <c r="A83" s="145">
        <v>57</v>
      </c>
      <c r="B83" s="146">
        <v>31</v>
      </c>
      <c r="C83" s="147" t="s">
        <v>119</v>
      </c>
      <c r="D83" s="146">
        <v>130001043</v>
      </c>
      <c r="E83" s="147" t="s">
        <v>120</v>
      </c>
      <c r="F83" s="146" t="s">
        <v>65</v>
      </c>
      <c r="G83" s="148">
        <v>2</v>
      </c>
      <c r="H83" s="43"/>
      <c r="I83" s="25"/>
      <c r="J83" s="98"/>
      <c r="K83" s="98"/>
      <c r="O83" s="104"/>
      <c r="P83" s="10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4"/>
      <c r="IF83" s="94"/>
      <c r="IG83" s="94"/>
      <c r="IH83" s="94"/>
      <c r="II83" s="94"/>
    </row>
    <row r="84" spans="1:243" s="93" customFormat="1" ht="12.75">
      <c r="A84" s="145">
        <v>58</v>
      </c>
      <c r="B84" s="146">
        <v>32</v>
      </c>
      <c r="C84" s="147" t="s">
        <v>121</v>
      </c>
      <c r="D84" s="146">
        <v>130001044</v>
      </c>
      <c r="E84" s="147" t="s">
        <v>131</v>
      </c>
      <c r="F84" s="146" t="s">
        <v>65</v>
      </c>
      <c r="G84" s="148">
        <v>3.5</v>
      </c>
      <c r="H84" s="43"/>
      <c r="I84" s="25"/>
      <c r="J84" s="98"/>
      <c r="K84" s="98"/>
      <c r="O84" s="104"/>
      <c r="P84" s="10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</row>
    <row r="85" spans="1:243" s="93" customFormat="1" ht="12.75">
      <c r="A85" s="145">
        <v>59</v>
      </c>
      <c r="B85" s="146">
        <v>33</v>
      </c>
      <c r="C85" s="147" t="s">
        <v>122</v>
      </c>
      <c r="D85" s="146">
        <v>130001045</v>
      </c>
      <c r="E85" s="147" t="s">
        <v>120</v>
      </c>
      <c r="F85" s="146" t="s">
        <v>65</v>
      </c>
      <c r="G85" s="148">
        <v>0.5</v>
      </c>
      <c r="H85" s="43"/>
      <c r="I85" s="25"/>
      <c r="J85" s="98"/>
      <c r="K85" s="98"/>
      <c r="O85" s="104"/>
      <c r="P85" s="10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4"/>
      <c r="IF85" s="94"/>
      <c r="IG85" s="94"/>
      <c r="IH85" s="94"/>
      <c r="II85" s="94"/>
    </row>
    <row r="86" spans="1:243" s="93" customFormat="1" ht="12.75">
      <c r="A86" s="145">
        <v>60</v>
      </c>
      <c r="B86" s="146">
        <v>34</v>
      </c>
      <c r="C86" s="147" t="s">
        <v>123</v>
      </c>
      <c r="D86" s="146">
        <v>130001046</v>
      </c>
      <c r="E86" s="147" t="s">
        <v>124</v>
      </c>
      <c r="F86" s="146" t="s">
        <v>65</v>
      </c>
      <c r="G86" s="148">
        <v>1.5</v>
      </c>
      <c r="H86" s="43"/>
      <c r="I86" s="25"/>
      <c r="J86" s="98"/>
      <c r="K86" s="98"/>
      <c r="O86" s="104"/>
      <c r="P86" s="10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94"/>
      <c r="ID86" s="94"/>
      <c r="IE86" s="94"/>
      <c r="IF86" s="94"/>
      <c r="IG86" s="94"/>
      <c r="IH86" s="94"/>
      <c r="II86" s="94"/>
    </row>
    <row r="87" spans="1:243" s="93" customFormat="1" ht="12.75">
      <c r="A87" s="145">
        <v>61</v>
      </c>
      <c r="B87" s="146">
        <v>35</v>
      </c>
      <c r="C87" s="147" t="s">
        <v>125</v>
      </c>
      <c r="D87" s="146">
        <v>130001048</v>
      </c>
      <c r="E87" s="147" t="s">
        <v>132</v>
      </c>
      <c r="F87" s="146" t="s">
        <v>65</v>
      </c>
      <c r="G87" s="148">
        <v>10</v>
      </c>
      <c r="H87" s="43"/>
      <c r="I87" s="25"/>
      <c r="J87" s="98"/>
      <c r="K87" s="98"/>
      <c r="O87" s="104"/>
      <c r="P87" s="10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4"/>
      <c r="IF87" s="94"/>
      <c r="IG87" s="94"/>
      <c r="IH87" s="94"/>
      <c r="II87" s="94"/>
    </row>
    <row r="88" spans="1:243" s="93" customFormat="1" ht="12.75">
      <c r="A88" s="145">
        <v>62</v>
      </c>
      <c r="B88" s="146">
        <v>36</v>
      </c>
      <c r="C88" s="147" t="s">
        <v>103</v>
      </c>
      <c r="D88" s="146">
        <v>130001049</v>
      </c>
      <c r="E88" s="147" t="s">
        <v>126</v>
      </c>
      <c r="F88" s="146" t="s">
        <v>65</v>
      </c>
      <c r="G88" s="148">
        <v>1</v>
      </c>
      <c r="H88" s="43"/>
      <c r="I88" s="25"/>
      <c r="J88" s="98"/>
      <c r="K88" s="98"/>
      <c r="O88" s="104"/>
      <c r="P88" s="10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4"/>
      <c r="IF88" s="94"/>
      <c r="IG88" s="94"/>
      <c r="IH88" s="94"/>
      <c r="II88" s="94"/>
    </row>
    <row r="89" spans="1:243" s="93" customFormat="1" ht="12.75">
      <c r="A89" s="145">
        <v>63</v>
      </c>
      <c r="B89" s="146">
        <v>37</v>
      </c>
      <c r="C89" s="147" t="s">
        <v>127</v>
      </c>
      <c r="D89" s="146">
        <v>130001050</v>
      </c>
      <c r="E89" s="147" t="s">
        <v>133</v>
      </c>
      <c r="F89" s="146" t="s">
        <v>65</v>
      </c>
      <c r="G89" s="148">
        <v>2</v>
      </c>
      <c r="H89" s="43"/>
      <c r="I89" s="25"/>
      <c r="J89" s="98"/>
      <c r="K89" s="98"/>
      <c r="O89" s="104"/>
      <c r="P89" s="10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94"/>
      <c r="ID89" s="94"/>
      <c r="IE89" s="94"/>
      <c r="IF89" s="94"/>
      <c r="IG89" s="94"/>
      <c r="IH89" s="94"/>
      <c r="II89" s="94"/>
    </row>
    <row r="90" spans="1:243" s="93" customFormat="1" ht="12.75">
      <c r="A90" s="145"/>
      <c r="B90" s="146"/>
      <c r="C90" s="147"/>
      <c r="D90" s="146"/>
      <c r="E90" s="147"/>
      <c r="F90" s="146"/>
      <c r="G90" s="155">
        <f>SUM(G53:G89)</f>
        <v>151.5</v>
      </c>
      <c r="H90" s="43"/>
      <c r="I90" s="25"/>
      <c r="J90" s="98"/>
      <c r="K90" s="98"/>
      <c r="O90" s="104"/>
      <c r="P90" s="10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94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94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94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  <c r="IB90" s="94"/>
      <c r="IC90" s="94"/>
      <c r="ID90" s="94"/>
      <c r="IE90" s="94"/>
      <c r="IF90" s="94"/>
      <c r="IG90" s="94"/>
      <c r="IH90" s="94"/>
      <c r="II90" s="94"/>
    </row>
    <row r="91" spans="1:146" s="92" customFormat="1" ht="12.75">
      <c r="A91" s="8"/>
      <c r="B91" s="156"/>
      <c r="C91" s="157"/>
      <c r="D91" s="158"/>
      <c r="E91" s="157"/>
      <c r="F91" s="65"/>
      <c r="G91" s="65"/>
      <c r="H91" s="65"/>
      <c r="I91" s="65"/>
      <c r="J91" s="105"/>
      <c r="K91" s="106"/>
      <c r="L91" s="107"/>
      <c r="M91" s="107"/>
      <c r="N91" s="87"/>
      <c r="O91" s="108"/>
      <c r="P91" s="108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</row>
    <row r="92" spans="1:146" s="92" customFormat="1" ht="12.75">
      <c r="A92" s="8"/>
      <c r="B92" s="156"/>
      <c r="C92" s="157"/>
      <c r="D92" s="158"/>
      <c r="E92" s="157"/>
      <c r="F92" s="65"/>
      <c r="G92" s="65"/>
      <c r="H92" s="65"/>
      <c r="I92" s="65"/>
      <c r="J92" s="105"/>
      <c r="K92" s="106"/>
      <c r="L92" s="107"/>
      <c r="M92" s="107"/>
      <c r="N92" s="87"/>
      <c r="O92" s="108"/>
      <c r="P92" s="10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</row>
    <row r="93" spans="1:146" s="92" customFormat="1" ht="12.75">
      <c r="A93" s="8"/>
      <c r="B93" s="156"/>
      <c r="C93" s="157"/>
      <c r="D93" s="158"/>
      <c r="E93" s="157"/>
      <c r="F93" s="65"/>
      <c r="G93" s="65"/>
      <c r="H93" s="65"/>
      <c r="I93" s="65"/>
      <c r="J93" s="105"/>
      <c r="K93" s="106"/>
      <c r="L93" s="107"/>
      <c r="M93" s="107"/>
      <c r="N93" s="87"/>
      <c r="O93" s="108"/>
      <c r="P93" s="108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</row>
    <row r="94" spans="1:9" ht="12.75">
      <c r="A94" s="8"/>
      <c r="B94" s="156"/>
      <c r="C94" s="157"/>
      <c r="D94" s="158"/>
      <c r="E94" s="157"/>
      <c r="F94" s="65"/>
      <c r="G94" s="65"/>
      <c r="H94" s="65"/>
      <c r="I94" s="65"/>
    </row>
    <row r="95" spans="1:9" ht="12.75">
      <c r="A95" s="8"/>
      <c r="B95" s="156"/>
      <c r="C95" s="157"/>
      <c r="D95" s="158"/>
      <c r="E95" s="157"/>
      <c r="F95" s="65"/>
      <c r="G95" s="65"/>
      <c r="H95" s="65"/>
      <c r="I95" s="65"/>
    </row>
  </sheetData>
  <sheetProtection/>
  <mergeCells count="13">
    <mergeCell ref="E6:E7"/>
    <mergeCell ref="F6:I6"/>
    <mergeCell ref="J6:M6"/>
    <mergeCell ref="A6:A7"/>
    <mergeCell ref="B6:B7"/>
    <mergeCell ref="C6:C7"/>
    <mergeCell ref="D6:D7"/>
    <mergeCell ref="N6:N7"/>
    <mergeCell ref="Q6:Q7"/>
    <mergeCell ref="R6:R7"/>
    <mergeCell ref="S6:S7"/>
    <mergeCell ref="O6:O7"/>
    <mergeCell ref="P6:P7"/>
  </mergeCells>
  <printOptions/>
  <pageMargins left="0.5511811023622047" right="0.58" top="0.984251968503937" bottom="0.984251968503937" header="0.5118110236220472" footer="0.5118110236220472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2009-12-08T11:20:43Z</cp:lastPrinted>
  <dcterms:created xsi:type="dcterms:W3CDTF">1997-02-26T13:46:56Z</dcterms:created>
  <dcterms:modified xsi:type="dcterms:W3CDTF">2010-11-29T12:58:55Z</dcterms:modified>
  <cp:category/>
  <cp:version/>
  <cp:contentType/>
  <cp:contentStatus/>
</cp:coreProperties>
</file>