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<sst xmlns="http://schemas.openxmlformats.org/spreadsheetml/2006/main" count="158" uniqueCount="110">
  <si>
    <t>Dział</t>
  </si>
  <si>
    <t>Rozdział</t>
  </si>
  <si>
    <t>Paragraf</t>
  </si>
  <si>
    <t>010</t>
  </si>
  <si>
    <t>Rolnictwo i łowiectwo</t>
  </si>
  <si>
    <t>282 005,00</t>
  </si>
  <si>
    <t>01095</t>
  </si>
  <si>
    <t>Pozostała działalność</t>
  </si>
  <si>
    <t>4300</t>
  </si>
  <si>
    <t>Zakup usług pozostałych</t>
  </si>
  <si>
    <t>4430</t>
  </si>
  <si>
    <t>Różne opłaty i składki</t>
  </si>
  <si>
    <t>750</t>
  </si>
  <si>
    <t>Administracja publiczna</t>
  </si>
  <si>
    <t>69 231,00</t>
  </si>
  <si>
    <t>75011</t>
  </si>
  <si>
    <t>Urzędy wojewódzkie</t>
  </si>
  <si>
    <t>40 098,00</t>
  </si>
  <si>
    <t>4010</t>
  </si>
  <si>
    <t>Wynagrodzenia osobowe pracowników</t>
  </si>
  <si>
    <t>31 100,00</t>
  </si>
  <si>
    <t>4040</t>
  </si>
  <si>
    <t>Dodatkowe wynagrodzenie roczne</t>
  </si>
  <si>
    <t>2 600,00</t>
  </si>
  <si>
    <t>4110</t>
  </si>
  <si>
    <t>Składki na ubezpieczenia społeczne</t>
  </si>
  <si>
    <t>5 570,00</t>
  </si>
  <si>
    <t>4120</t>
  </si>
  <si>
    <t>Składki na Fundusz Pracy</t>
  </si>
  <si>
    <t>828,00</t>
  </si>
  <si>
    <t>75056</t>
  </si>
  <si>
    <t>Spis powszechny i inne</t>
  </si>
  <si>
    <t>29 133,00</t>
  </si>
  <si>
    <t>3020</t>
  </si>
  <si>
    <t>Wydatki osobowe niezaliczone do wynagrodzeń</t>
  </si>
  <si>
    <t>3 180,00</t>
  </si>
  <si>
    <t>513,00</t>
  </si>
  <si>
    <t>4170</t>
  </si>
  <si>
    <t>Wynagrodzenia bezosobowe</t>
  </si>
  <si>
    <t>3 085,00</t>
  </si>
  <si>
    <t>4210</t>
  </si>
  <si>
    <t>Zakup materiałów i wyposażenia</t>
  </si>
  <si>
    <t>1 135,00</t>
  </si>
  <si>
    <t>4360</t>
  </si>
  <si>
    <t>Opłaty z tytułu zakupu usług telekomunikacyjnych świadczonych w ruchomej publicznej sieci telefonicznej</t>
  </si>
  <si>
    <t>1 500,00</t>
  </si>
  <si>
    <t>4410</t>
  </si>
  <si>
    <t>Podróże służbowe krajowe</t>
  </si>
  <si>
    <t>869,00</t>
  </si>
  <si>
    <t>4740</t>
  </si>
  <si>
    <t>Zakup materiałów papierniczych do sprzętu drukarskiego i urządzeń kserograficznych</t>
  </si>
  <si>
    <t>1 000,00</t>
  </si>
  <si>
    <t>751</t>
  </si>
  <si>
    <t>Urzędy naczelnych organów władzy państwowej, kontroli i ochrony prawa oraz sądownictwa</t>
  </si>
  <si>
    <t>37 947,00</t>
  </si>
  <si>
    <t>75101</t>
  </si>
  <si>
    <t>Urzędy naczelnych organów władzy państwowej, kontroli i ochrony prawa</t>
  </si>
  <si>
    <t>961,00</t>
  </si>
  <si>
    <t>75107</t>
  </si>
  <si>
    <t>Wybory Prezydenta Rzeczypospolitej Polskiej</t>
  </si>
  <si>
    <t>13 789,00</t>
  </si>
  <si>
    <t>3030</t>
  </si>
  <si>
    <t xml:space="preserve">Różne wydatki na rzecz osób fizycznych </t>
  </si>
  <si>
    <t>6 840,00</t>
  </si>
  <si>
    <t>188,00</t>
  </si>
  <si>
    <t>31,00</t>
  </si>
  <si>
    <t>1 233,00</t>
  </si>
  <si>
    <t>4 728,00</t>
  </si>
  <si>
    <t>96,00</t>
  </si>
  <si>
    <t>673,00</t>
  </si>
  <si>
    <t>75109</t>
  </si>
  <si>
    <t>Wybory do rad gmin, rad powiatów i sejmików województw, wybory wójtów, burmistrzów i prezydentów miast oraz referenda gminne, powiatowe i wojewódzkie</t>
  </si>
  <si>
    <t>23 197,00</t>
  </si>
  <si>
    <t>12 480,00</t>
  </si>
  <si>
    <t>296,00</t>
  </si>
  <si>
    <t>48,00</t>
  </si>
  <si>
    <t>1 946,00</t>
  </si>
  <si>
    <t>4 306,00</t>
  </si>
  <si>
    <t>3 194,00</t>
  </si>
  <si>
    <t>927,00</t>
  </si>
  <si>
    <t>852</t>
  </si>
  <si>
    <t>Pomoc społeczna</t>
  </si>
  <si>
    <t>1 710 682,00</t>
  </si>
  <si>
    <t>85212</t>
  </si>
  <si>
    <t>Świadczenia rodzinne, świadczenia z funduszu alimentacyjneego oraz składki na ubezpieczenia emerytalne i rentowe z ubezpieczenia społecznego</t>
  </si>
  <si>
    <t>1 660 000,00</t>
  </si>
  <si>
    <t>3110</t>
  </si>
  <si>
    <t>Świadczenia społeczne</t>
  </si>
  <si>
    <t>1 605 071,00</t>
  </si>
  <si>
    <t>39 130,00</t>
  </si>
  <si>
    <t>12 649,00</t>
  </si>
  <si>
    <t>3 150,00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</si>
  <si>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</si>
  <si>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</si>
  <si>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2 668,00</t>
  </si>
  <si>
    <t>4130</t>
  </si>
  <si>
    <t>Składki na ubezpieczenie zdrowotne</t>
  </si>
  <si>
    <t>85278</t>
  </si>
  <si>
    <t>Usuwanie skutków klęsk żywiołowych</t>
  </si>
  <si>
    <t>18 014,00</t>
  </si>
  <si>
    <t>85295</t>
  </si>
  <si>
    <t>30 000,00</t>
  </si>
  <si>
    <t>Wykonanie</t>
  </si>
  <si>
    <t>% wykonania</t>
  </si>
  <si>
    <t>276475</t>
  </si>
  <si>
    <t>Razem</t>
  </si>
  <si>
    <t>T r e ś ć</t>
  </si>
  <si>
    <t>Plan</t>
  </si>
  <si>
    <t>Sprawozdanie z realizacji zadań zleconych gminie  w 2010r.                                               WYDATKI</t>
  </si>
  <si>
    <t>zał.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</si>
</sst>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1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right"/>
      <protection locked="0"/>
    </xf>
    <xf numFmtId="10" fontId="9" fillId="0" borderId="10" xfId="0" applyNumberFormat="1" applyFont="1" applyFill="1" applyBorder="1" applyAlignment="1" applyProtection="1">
      <alignment horizontal="right"/>
      <protection locked="0"/>
    </xf>
    <xf numFmtId="10" fontId="6" fillId="33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 locked="0"/>
    </xf>
    <xf numFmtId="10" fontId="6" fillId="34" borderId="10" xfId="0" applyNumberFormat="1" applyFont="1" applyFill="1" applyBorder="1" applyAlignment="1" applyProtection="1">
      <alignment horizontal="right"/>
      <protection locked="0"/>
    </xf>
    <xf numFmtId="0" fontId="6" fillId="34" borderId="10" xfId="0" applyNumberFormat="1" applyFont="1" applyFill="1" applyBorder="1" applyAlignment="1" applyProtection="1">
      <alignment horizontal="right"/>
      <protection locked="0"/>
    </xf>
    <xf numFmtId="0" fontId="6" fillId="35" borderId="10" xfId="0" applyNumberFormat="1" applyFont="1" applyFill="1" applyBorder="1" applyAlignment="1" applyProtection="1">
      <alignment horizontal="right"/>
      <protection locked="0"/>
    </xf>
    <xf numFmtId="10" fontId="6" fillId="35" borderId="10" xfId="0" applyNumberFormat="1" applyFont="1" applyFill="1" applyBorder="1" applyAlignment="1" applyProtection="1">
      <alignment horizontal="right"/>
      <protection locked="0"/>
    </xf>
    <xf numFmtId="2" fontId="6" fillId="35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7" fillId="36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selection activeCell="G10" sqref="G10"/>
    </sheetView>
  </sheetViews>
  <sheetFormatPr defaultColWidth="9.33203125" defaultRowHeight="12.75"/>
  <cols>
    <col min="1" max="1" width="0.328125" style="0" customWidth="1"/>
    <col min="2" max="2" width="6.5" style="0" customWidth="1"/>
    <col min="3" max="3" width="9" style="0" customWidth="1"/>
    <col min="4" max="4" width="9.66015625" style="0" customWidth="1"/>
    <col min="5" max="5" width="82.83203125" style="0" customWidth="1"/>
    <col min="6" max="6" width="17.83203125" style="0" customWidth="1"/>
    <col min="7" max="7" width="18.33203125" style="0" customWidth="1"/>
    <col min="8" max="8" width="15.5" style="0" customWidth="1"/>
  </cols>
  <sheetData>
    <row r="1" spans="1:7" ht="46.5" customHeight="1">
      <c r="A1" s="39" t="s">
        <v>108</v>
      </c>
      <c r="B1" s="39"/>
      <c r="C1" s="39"/>
      <c r="D1" s="39"/>
      <c r="E1" s="39"/>
      <c r="F1" s="39"/>
      <c r="G1" s="39"/>
    </row>
    <row r="2" spans="1:7" ht="11.25" customHeight="1">
      <c r="A2" s="5"/>
      <c r="B2" s="40"/>
      <c r="C2" s="40"/>
      <c r="D2" s="40"/>
      <c r="E2" s="40"/>
      <c r="F2" s="40"/>
      <c r="G2" s="40"/>
    </row>
    <row r="3" spans="1:8" ht="23.25" customHeight="1">
      <c r="A3" s="41"/>
      <c r="B3" s="41"/>
      <c r="C3" s="41"/>
      <c r="D3" s="41"/>
      <c r="E3" s="41"/>
      <c r="F3" s="41"/>
      <c r="G3" s="41"/>
      <c r="H3" s="45" t="s">
        <v>109</v>
      </c>
    </row>
    <row r="4" spans="1:8" ht="20.25" customHeight="1">
      <c r="A4" s="1"/>
      <c r="B4" s="17" t="s">
        <v>0</v>
      </c>
      <c r="C4" s="17" t="s">
        <v>1</v>
      </c>
      <c r="D4" s="17" t="s">
        <v>2</v>
      </c>
      <c r="E4" s="16" t="s">
        <v>106</v>
      </c>
      <c r="F4" s="37" t="s">
        <v>107</v>
      </c>
      <c r="G4" s="38" t="s">
        <v>102</v>
      </c>
      <c r="H4" s="1" t="s">
        <v>103</v>
      </c>
    </row>
    <row r="5" spans="1:8" ht="16.5" customHeight="1">
      <c r="A5" s="1"/>
      <c r="B5" s="18" t="s">
        <v>3</v>
      </c>
      <c r="C5" s="18"/>
      <c r="D5" s="18"/>
      <c r="E5" s="19" t="s">
        <v>4</v>
      </c>
      <c r="F5" s="20" t="s">
        <v>5</v>
      </c>
      <c r="G5" s="12">
        <f>G6</f>
        <v>282003.11</v>
      </c>
      <c r="H5" s="9">
        <f>G5/F5</f>
        <v>0.9999932979911703</v>
      </c>
    </row>
    <row r="6" spans="1:8" ht="16.5" customHeight="1">
      <c r="A6" s="1"/>
      <c r="B6" s="21"/>
      <c r="C6" s="22" t="s">
        <v>6</v>
      </c>
      <c r="D6" s="23"/>
      <c r="E6" s="24" t="s">
        <v>7</v>
      </c>
      <c r="F6" s="25" t="s">
        <v>5</v>
      </c>
      <c r="G6" s="13">
        <f>G7+G8</f>
        <v>282003.11</v>
      </c>
      <c r="H6" s="14">
        <f>G6/F6</f>
        <v>0.9999932979911703</v>
      </c>
    </row>
    <row r="7" spans="1:8" ht="16.5" customHeight="1">
      <c r="A7" s="1"/>
      <c r="B7" s="26"/>
      <c r="C7" s="26"/>
      <c r="D7" s="26" t="s">
        <v>8</v>
      </c>
      <c r="E7" s="27" t="s">
        <v>9</v>
      </c>
      <c r="F7" s="28">
        <v>5530</v>
      </c>
      <c r="G7" s="4">
        <v>5529.47</v>
      </c>
      <c r="H7" s="3">
        <f>G7/F7</f>
        <v>0.9999041591320073</v>
      </c>
    </row>
    <row r="8" spans="1:8" ht="16.5" customHeight="1">
      <c r="A8" s="1"/>
      <c r="B8" s="26"/>
      <c r="C8" s="26"/>
      <c r="D8" s="26" t="s">
        <v>10</v>
      </c>
      <c r="E8" s="27" t="s">
        <v>11</v>
      </c>
      <c r="F8" s="28" t="s">
        <v>104</v>
      </c>
      <c r="G8" s="4">
        <v>276473.64</v>
      </c>
      <c r="H8" s="3">
        <f>G8/F8</f>
        <v>0.9999950809295597</v>
      </c>
    </row>
    <row r="9" spans="1:8" ht="16.5" customHeight="1">
      <c r="A9" s="1"/>
      <c r="B9" s="18" t="s">
        <v>12</v>
      </c>
      <c r="C9" s="18"/>
      <c r="D9" s="18"/>
      <c r="E9" s="19" t="s">
        <v>13</v>
      </c>
      <c r="F9" s="20" t="s">
        <v>14</v>
      </c>
      <c r="G9" s="10">
        <f>G10+G15</f>
        <v>69231</v>
      </c>
      <c r="H9" s="11">
        <f>G9/F9</f>
        <v>1</v>
      </c>
    </row>
    <row r="10" spans="1:8" ht="16.5" customHeight="1">
      <c r="A10" s="1"/>
      <c r="B10" s="21"/>
      <c r="C10" s="22" t="s">
        <v>15</v>
      </c>
      <c r="D10" s="23"/>
      <c r="E10" s="24" t="s">
        <v>16</v>
      </c>
      <c r="F10" s="25" t="s">
        <v>17</v>
      </c>
      <c r="G10" s="15">
        <f>G11+G12+G13+G14</f>
        <v>40098</v>
      </c>
      <c r="H10" s="14">
        <f aca="true" t="shared" si="0" ref="H10:H15">G10/F10</f>
        <v>1</v>
      </c>
    </row>
    <row r="11" spans="1:8" ht="16.5" customHeight="1">
      <c r="A11" s="1"/>
      <c r="B11" s="26"/>
      <c r="C11" s="26"/>
      <c r="D11" s="26" t="s">
        <v>18</v>
      </c>
      <c r="E11" s="27" t="s">
        <v>19</v>
      </c>
      <c r="F11" s="29" t="s">
        <v>20</v>
      </c>
      <c r="G11" s="2">
        <v>31100</v>
      </c>
      <c r="H11" s="3">
        <f t="shared" si="0"/>
        <v>1</v>
      </c>
    </row>
    <row r="12" spans="1:8" ht="16.5" customHeight="1">
      <c r="A12" s="1"/>
      <c r="B12" s="26"/>
      <c r="C12" s="26"/>
      <c r="D12" s="26" t="s">
        <v>21</v>
      </c>
      <c r="E12" s="27" t="s">
        <v>22</v>
      </c>
      <c r="F12" s="29" t="s">
        <v>23</v>
      </c>
      <c r="G12" s="2">
        <v>2600</v>
      </c>
      <c r="H12" s="3">
        <f t="shared" si="0"/>
        <v>1</v>
      </c>
    </row>
    <row r="13" spans="1:8" ht="16.5" customHeight="1">
      <c r="A13" s="1"/>
      <c r="B13" s="26"/>
      <c r="C13" s="26"/>
      <c r="D13" s="26" t="s">
        <v>24</v>
      </c>
      <c r="E13" s="27" t="s">
        <v>25</v>
      </c>
      <c r="F13" s="29" t="s">
        <v>26</v>
      </c>
      <c r="G13" s="2">
        <v>5570</v>
      </c>
      <c r="H13" s="3">
        <f t="shared" si="0"/>
        <v>1</v>
      </c>
    </row>
    <row r="14" spans="1:8" ht="16.5" customHeight="1">
      <c r="A14" s="1"/>
      <c r="B14" s="26"/>
      <c r="C14" s="26"/>
      <c r="D14" s="26" t="s">
        <v>27</v>
      </c>
      <c r="E14" s="27" t="s">
        <v>28</v>
      </c>
      <c r="F14" s="29" t="s">
        <v>29</v>
      </c>
      <c r="G14" s="2">
        <v>828</v>
      </c>
      <c r="H14" s="3">
        <f t="shared" si="0"/>
        <v>1</v>
      </c>
    </row>
    <row r="15" spans="1:8" ht="16.5" customHeight="1">
      <c r="A15" s="1"/>
      <c r="B15" s="21"/>
      <c r="C15" s="22" t="s">
        <v>30</v>
      </c>
      <c r="D15" s="23"/>
      <c r="E15" s="24" t="s">
        <v>31</v>
      </c>
      <c r="F15" s="30" t="s">
        <v>32</v>
      </c>
      <c r="G15" s="15">
        <f>G16+G17+G18+G19+G20+G21+G22+G23</f>
        <v>29133</v>
      </c>
      <c r="H15" s="14">
        <f t="shared" si="0"/>
        <v>1</v>
      </c>
    </row>
    <row r="16" spans="1:8" ht="16.5" customHeight="1">
      <c r="A16" s="1"/>
      <c r="B16" s="26"/>
      <c r="C16" s="26"/>
      <c r="D16" s="26" t="s">
        <v>33</v>
      </c>
      <c r="E16" s="27" t="s">
        <v>34</v>
      </c>
      <c r="F16" s="29">
        <v>17851</v>
      </c>
      <c r="G16" s="2">
        <v>17851</v>
      </c>
      <c r="H16" s="3">
        <f aca="true" t="shared" si="1" ref="H16:H23">G16/F16</f>
        <v>1</v>
      </c>
    </row>
    <row r="17" spans="1:8" ht="16.5" customHeight="1">
      <c r="A17" s="1"/>
      <c r="B17" s="26"/>
      <c r="C17" s="26"/>
      <c r="D17" s="26" t="s">
        <v>24</v>
      </c>
      <c r="E17" s="27" t="s">
        <v>25</v>
      </c>
      <c r="F17" s="31" t="s">
        <v>35</v>
      </c>
      <c r="G17" s="2">
        <v>3180</v>
      </c>
      <c r="H17" s="3">
        <f t="shared" si="1"/>
        <v>1</v>
      </c>
    </row>
    <row r="18" spans="1:8" ht="16.5" customHeight="1">
      <c r="A18" s="1"/>
      <c r="B18" s="26"/>
      <c r="C18" s="26"/>
      <c r="D18" s="26" t="s">
        <v>27</v>
      </c>
      <c r="E18" s="27" t="s">
        <v>28</v>
      </c>
      <c r="F18" s="31" t="s">
        <v>36</v>
      </c>
      <c r="G18" s="2">
        <v>513</v>
      </c>
      <c r="H18" s="3">
        <f t="shared" si="1"/>
        <v>1</v>
      </c>
    </row>
    <row r="19" spans="1:8" ht="16.5" customHeight="1">
      <c r="A19" s="1"/>
      <c r="B19" s="26"/>
      <c r="C19" s="26"/>
      <c r="D19" s="26" t="s">
        <v>37</v>
      </c>
      <c r="E19" s="27" t="s">
        <v>38</v>
      </c>
      <c r="F19" s="31" t="s">
        <v>39</v>
      </c>
      <c r="G19" s="2">
        <v>3085</v>
      </c>
      <c r="H19" s="3">
        <f t="shared" si="1"/>
        <v>1</v>
      </c>
    </row>
    <row r="20" spans="1:8" ht="16.5" customHeight="1">
      <c r="A20" s="1"/>
      <c r="B20" s="26"/>
      <c r="C20" s="26"/>
      <c r="D20" s="26" t="s">
        <v>40</v>
      </c>
      <c r="E20" s="27" t="s">
        <v>41</v>
      </c>
      <c r="F20" s="31" t="s">
        <v>42</v>
      </c>
      <c r="G20" s="2">
        <v>1135</v>
      </c>
      <c r="H20" s="3">
        <f t="shared" si="1"/>
        <v>1</v>
      </c>
    </row>
    <row r="21" spans="1:8" ht="24" customHeight="1">
      <c r="A21" s="1"/>
      <c r="B21" s="26"/>
      <c r="C21" s="26"/>
      <c r="D21" s="26" t="s">
        <v>43</v>
      </c>
      <c r="E21" s="27" t="s">
        <v>44</v>
      </c>
      <c r="F21" s="31" t="s">
        <v>45</v>
      </c>
      <c r="G21" s="2">
        <v>1500</v>
      </c>
      <c r="H21" s="3">
        <f t="shared" si="1"/>
        <v>1</v>
      </c>
    </row>
    <row r="22" spans="1:8" ht="16.5" customHeight="1">
      <c r="A22" s="1"/>
      <c r="B22" s="26"/>
      <c r="C22" s="26"/>
      <c r="D22" s="26" t="s">
        <v>46</v>
      </c>
      <c r="E22" s="27" t="s">
        <v>47</v>
      </c>
      <c r="F22" s="31" t="s">
        <v>48</v>
      </c>
      <c r="G22" s="2">
        <v>869</v>
      </c>
      <c r="H22" s="3">
        <f t="shared" si="1"/>
        <v>1</v>
      </c>
    </row>
    <row r="23" spans="1:8" ht="16.5" customHeight="1">
      <c r="A23" s="1"/>
      <c r="B23" s="26"/>
      <c r="C23" s="26"/>
      <c r="D23" s="26" t="s">
        <v>49</v>
      </c>
      <c r="E23" s="27" t="s">
        <v>50</v>
      </c>
      <c r="F23" s="31" t="s">
        <v>51</v>
      </c>
      <c r="G23" s="2">
        <v>1000</v>
      </c>
      <c r="H23" s="3">
        <f t="shared" si="1"/>
        <v>1</v>
      </c>
    </row>
    <row r="24" spans="1:8" ht="35.25" customHeight="1">
      <c r="A24" s="1"/>
      <c r="B24" s="18" t="s">
        <v>52</v>
      </c>
      <c r="C24" s="18"/>
      <c r="D24" s="18"/>
      <c r="E24" s="19" t="s">
        <v>53</v>
      </c>
      <c r="F24" s="32" t="s">
        <v>54</v>
      </c>
      <c r="G24" s="10">
        <f>G25+G27+G36</f>
        <v>28690.21</v>
      </c>
      <c r="H24" s="11">
        <f>G24/F24</f>
        <v>0.7560600310960023</v>
      </c>
    </row>
    <row r="25" spans="1:8" ht="16.5" customHeight="1">
      <c r="A25" s="1"/>
      <c r="B25" s="21"/>
      <c r="C25" s="22" t="s">
        <v>55</v>
      </c>
      <c r="D25" s="23"/>
      <c r="E25" s="24" t="s">
        <v>56</v>
      </c>
      <c r="F25" s="30" t="s">
        <v>57</v>
      </c>
      <c r="G25" s="15">
        <f>G26</f>
        <v>961</v>
      </c>
      <c r="H25" s="14">
        <f>H26</f>
        <v>1</v>
      </c>
    </row>
    <row r="26" spans="1:8" ht="16.5" customHeight="1">
      <c r="A26" s="4"/>
      <c r="B26" s="33"/>
      <c r="C26" s="33"/>
      <c r="D26" s="33" t="s">
        <v>8</v>
      </c>
      <c r="E26" s="34" t="s">
        <v>9</v>
      </c>
      <c r="F26" s="33" t="s">
        <v>57</v>
      </c>
      <c r="G26" s="2">
        <v>961</v>
      </c>
      <c r="H26" s="3">
        <f>G26/F26</f>
        <v>1</v>
      </c>
    </row>
    <row r="27" spans="1:8" ht="16.5" customHeight="1">
      <c r="A27" s="4"/>
      <c r="B27" s="33"/>
      <c r="C27" s="35" t="s">
        <v>58</v>
      </c>
      <c r="D27" s="35"/>
      <c r="E27" s="36" t="s">
        <v>59</v>
      </c>
      <c r="F27" s="35" t="s">
        <v>60</v>
      </c>
      <c r="G27" s="15">
        <f>G28+G29+G30+G32+G33+G34+G35</f>
        <v>13786.21</v>
      </c>
      <c r="H27" s="14">
        <f aca="true" t="shared" si="2" ref="H27:H35">G27/F27</f>
        <v>0.9997976648052795</v>
      </c>
    </row>
    <row r="28" spans="1:8" ht="16.5" customHeight="1">
      <c r="A28" s="4"/>
      <c r="B28" s="33"/>
      <c r="C28" s="33"/>
      <c r="D28" s="33" t="s">
        <v>61</v>
      </c>
      <c r="E28" s="34" t="s">
        <v>62</v>
      </c>
      <c r="F28" s="33" t="s">
        <v>63</v>
      </c>
      <c r="G28" s="2">
        <v>6840</v>
      </c>
      <c r="H28" s="3">
        <f t="shared" si="2"/>
        <v>1</v>
      </c>
    </row>
    <row r="29" spans="1:8" ht="16.5" customHeight="1">
      <c r="A29" s="4"/>
      <c r="B29" s="33"/>
      <c r="C29" s="33"/>
      <c r="D29" s="33" t="s">
        <v>24</v>
      </c>
      <c r="E29" s="34" t="s">
        <v>25</v>
      </c>
      <c r="F29" s="33" t="s">
        <v>64</v>
      </c>
      <c r="G29" s="2">
        <v>187.19</v>
      </c>
      <c r="H29" s="3">
        <f t="shared" si="2"/>
        <v>0.9956914893617022</v>
      </c>
    </row>
    <row r="30" spans="1:8" ht="15.75" customHeight="1">
      <c r="A30" s="4"/>
      <c r="B30" s="33"/>
      <c r="C30" s="33"/>
      <c r="D30" s="33" t="s">
        <v>27</v>
      </c>
      <c r="E30" s="34" t="s">
        <v>28</v>
      </c>
      <c r="F30" s="33" t="s">
        <v>65</v>
      </c>
      <c r="G30" s="2">
        <v>30.2</v>
      </c>
      <c r="H30" s="3">
        <f t="shared" si="2"/>
        <v>0.9741935483870967</v>
      </c>
    </row>
    <row r="31" spans="1:8" ht="69.75" customHeight="1" hidden="1">
      <c r="A31" s="42"/>
      <c r="B31" s="42"/>
      <c r="C31" s="42"/>
      <c r="D31" s="42"/>
      <c r="E31" s="42"/>
      <c r="F31" s="42"/>
      <c r="G31" s="42"/>
      <c r="H31" s="3" t="e">
        <f t="shared" si="2"/>
        <v>#DIV/0!</v>
      </c>
    </row>
    <row r="32" spans="1:8" ht="16.5" customHeight="1">
      <c r="A32" s="4"/>
      <c r="B32" s="33"/>
      <c r="C32" s="33"/>
      <c r="D32" s="33" t="s">
        <v>37</v>
      </c>
      <c r="E32" s="34" t="s">
        <v>38</v>
      </c>
      <c r="F32" s="33" t="s">
        <v>66</v>
      </c>
      <c r="G32" s="4">
        <v>1232.56</v>
      </c>
      <c r="H32" s="3">
        <f t="shared" si="2"/>
        <v>0.9996431467964314</v>
      </c>
    </row>
    <row r="33" spans="1:8" ht="16.5" customHeight="1">
      <c r="A33" s="4"/>
      <c r="B33" s="33"/>
      <c r="C33" s="33"/>
      <c r="D33" s="33" t="s">
        <v>40</v>
      </c>
      <c r="E33" s="34" t="s">
        <v>41</v>
      </c>
      <c r="F33" s="33" t="s">
        <v>67</v>
      </c>
      <c r="G33" s="2">
        <v>4728</v>
      </c>
      <c r="H33" s="3">
        <f t="shared" si="2"/>
        <v>1</v>
      </c>
    </row>
    <row r="34" spans="1:8" ht="16.5" customHeight="1">
      <c r="A34" s="4"/>
      <c r="B34" s="33"/>
      <c r="C34" s="33"/>
      <c r="D34" s="33" t="s">
        <v>8</v>
      </c>
      <c r="E34" s="34" t="s">
        <v>9</v>
      </c>
      <c r="F34" s="33" t="s">
        <v>68</v>
      </c>
      <c r="G34" s="2">
        <v>96</v>
      </c>
      <c r="H34" s="3">
        <f t="shared" si="2"/>
        <v>1</v>
      </c>
    </row>
    <row r="35" spans="1:8" ht="16.5" customHeight="1">
      <c r="A35" s="4"/>
      <c r="B35" s="33"/>
      <c r="C35" s="33"/>
      <c r="D35" s="33" t="s">
        <v>46</v>
      </c>
      <c r="E35" s="34" t="s">
        <v>47</v>
      </c>
      <c r="F35" s="33" t="s">
        <v>69</v>
      </c>
      <c r="G35" s="2">
        <v>672.26</v>
      </c>
      <c r="H35" s="3">
        <f t="shared" si="2"/>
        <v>0.9989004457652303</v>
      </c>
    </row>
    <row r="36" spans="1:8" ht="23.25" customHeight="1">
      <c r="A36" s="1"/>
      <c r="B36" s="21"/>
      <c r="C36" s="22" t="s">
        <v>70</v>
      </c>
      <c r="D36" s="23"/>
      <c r="E36" s="24" t="s">
        <v>71</v>
      </c>
      <c r="F36" s="30" t="s">
        <v>72</v>
      </c>
      <c r="G36" s="15">
        <f>G37+G38+G39+G41+G40+G42+G43</f>
        <v>13943</v>
      </c>
      <c r="H36" s="11">
        <f>G36/F36</f>
        <v>0.6010691037634177</v>
      </c>
    </row>
    <row r="37" spans="1:8" ht="16.5" customHeight="1">
      <c r="A37" s="1"/>
      <c r="B37" s="26"/>
      <c r="C37" s="26"/>
      <c r="D37" s="26" t="s">
        <v>61</v>
      </c>
      <c r="E37" s="27" t="s">
        <v>62</v>
      </c>
      <c r="F37" s="31" t="s">
        <v>73</v>
      </c>
      <c r="G37" s="2">
        <v>6240</v>
      </c>
      <c r="H37" s="3">
        <f>G37/F37</f>
        <v>0.5</v>
      </c>
    </row>
    <row r="38" spans="1:8" ht="16.5" customHeight="1">
      <c r="A38" s="1"/>
      <c r="B38" s="26"/>
      <c r="C38" s="26"/>
      <c r="D38" s="26" t="s">
        <v>24</v>
      </c>
      <c r="E38" s="27" t="s">
        <v>25</v>
      </c>
      <c r="F38" s="31" t="s">
        <v>74</v>
      </c>
      <c r="G38" s="2">
        <v>295.69</v>
      </c>
      <c r="H38" s="3">
        <f aca="true" t="shared" si="3" ref="H38:H43">G38/F38</f>
        <v>0.9989527027027026</v>
      </c>
    </row>
    <row r="39" spans="1:8" ht="16.5" customHeight="1">
      <c r="A39" s="1"/>
      <c r="B39" s="26"/>
      <c r="C39" s="26"/>
      <c r="D39" s="26" t="s">
        <v>27</v>
      </c>
      <c r="E39" s="27" t="s">
        <v>28</v>
      </c>
      <c r="F39" s="31" t="s">
        <v>75</v>
      </c>
      <c r="G39" s="2">
        <v>47.7</v>
      </c>
      <c r="H39" s="3">
        <f t="shared" si="3"/>
        <v>0.99375</v>
      </c>
    </row>
    <row r="40" spans="1:8" ht="16.5" customHeight="1">
      <c r="A40" s="1"/>
      <c r="B40" s="26"/>
      <c r="C40" s="26"/>
      <c r="D40" s="26" t="s">
        <v>37</v>
      </c>
      <c r="E40" s="27" t="s">
        <v>38</v>
      </c>
      <c r="F40" s="31" t="s">
        <v>76</v>
      </c>
      <c r="G40" s="2">
        <v>1946.61</v>
      </c>
      <c r="H40" s="3">
        <f t="shared" si="3"/>
        <v>1.0003134635149022</v>
      </c>
    </row>
    <row r="41" spans="1:8" ht="16.5" customHeight="1">
      <c r="A41" s="1"/>
      <c r="B41" s="26"/>
      <c r="C41" s="26"/>
      <c r="D41" s="26" t="s">
        <v>40</v>
      </c>
      <c r="E41" s="27" t="s">
        <v>41</v>
      </c>
      <c r="F41" s="31" t="s">
        <v>77</v>
      </c>
      <c r="G41" s="2">
        <v>2806.51</v>
      </c>
      <c r="H41" s="3">
        <f t="shared" si="3"/>
        <v>0.6517673014398514</v>
      </c>
    </row>
    <row r="42" spans="1:8" ht="16.5" customHeight="1">
      <c r="A42" s="1"/>
      <c r="B42" s="26"/>
      <c r="C42" s="26"/>
      <c r="D42" s="26" t="s">
        <v>8</v>
      </c>
      <c r="E42" s="27" t="s">
        <v>9</v>
      </c>
      <c r="F42" s="31" t="s">
        <v>78</v>
      </c>
      <c r="G42" s="2">
        <v>1679.99</v>
      </c>
      <c r="H42" s="3">
        <f t="shared" si="3"/>
        <v>0.5259830932999374</v>
      </c>
    </row>
    <row r="43" spans="1:8" ht="16.5" customHeight="1">
      <c r="A43" s="1"/>
      <c r="B43" s="26"/>
      <c r="C43" s="26"/>
      <c r="D43" s="26" t="s">
        <v>46</v>
      </c>
      <c r="E43" s="27" t="s">
        <v>47</v>
      </c>
      <c r="F43" s="31" t="s">
        <v>79</v>
      </c>
      <c r="G43" s="2">
        <v>926.5</v>
      </c>
      <c r="H43" s="3">
        <f t="shared" si="3"/>
        <v>0.9994606256742179</v>
      </c>
    </row>
    <row r="44" spans="1:8" ht="16.5" customHeight="1">
      <c r="A44" s="1"/>
      <c r="B44" s="18" t="s">
        <v>80</v>
      </c>
      <c r="C44" s="18"/>
      <c r="D44" s="18"/>
      <c r="E44" s="19" t="s">
        <v>81</v>
      </c>
      <c r="F44" s="32" t="s">
        <v>82</v>
      </c>
      <c r="G44" s="10">
        <f>G45+G50+G52+G54</f>
        <v>1705682</v>
      </c>
      <c r="H44" s="11">
        <f aca="true" t="shared" si="4" ref="H44:H55">G44/F44</f>
        <v>0.9970771890976815</v>
      </c>
    </row>
    <row r="45" spans="1:8" ht="24.75" customHeight="1">
      <c r="A45" s="1"/>
      <c r="B45" s="21"/>
      <c r="C45" s="22" t="s">
        <v>83</v>
      </c>
      <c r="D45" s="23"/>
      <c r="E45" s="24" t="s">
        <v>84</v>
      </c>
      <c r="F45" s="30" t="s">
        <v>85</v>
      </c>
      <c r="G45" s="15">
        <f>G46+G47+G48+G49</f>
        <v>1660000</v>
      </c>
      <c r="H45" s="14">
        <f t="shared" si="4"/>
        <v>1</v>
      </c>
    </row>
    <row r="46" spans="1:8" ht="16.5" customHeight="1">
      <c r="A46" s="1"/>
      <c r="B46" s="26"/>
      <c r="C46" s="26"/>
      <c r="D46" s="26" t="s">
        <v>86</v>
      </c>
      <c r="E46" s="27" t="s">
        <v>87</v>
      </c>
      <c r="F46" s="31" t="s">
        <v>88</v>
      </c>
      <c r="G46" s="2">
        <v>1605071.31</v>
      </c>
      <c r="H46" s="3">
        <f t="shared" si="4"/>
        <v>1.0000001931378737</v>
      </c>
    </row>
    <row r="47" spans="1:8" ht="16.5" customHeight="1">
      <c r="A47" s="1"/>
      <c r="B47" s="26"/>
      <c r="C47" s="26"/>
      <c r="D47" s="26" t="s">
        <v>18</v>
      </c>
      <c r="E47" s="27" t="s">
        <v>19</v>
      </c>
      <c r="F47" s="31" t="s">
        <v>89</v>
      </c>
      <c r="G47" s="2">
        <v>39129.67</v>
      </c>
      <c r="H47" s="3">
        <f t="shared" si="4"/>
        <v>0.9999915665729618</v>
      </c>
    </row>
    <row r="48" spans="1:8" ht="16.5" customHeight="1">
      <c r="A48" s="1"/>
      <c r="B48" s="26"/>
      <c r="C48" s="26"/>
      <c r="D48" s="26" t="s">
        <v>24</v>
      </c>
      <c r="E48" s="27" t="s">
        <v>25</v>
      </c>
      <c r="F48" s="31" t="s">
        <v>90</v>
      </c>
      <c r="G48" s="2">
        <v>12649.02</v>
      </c>
      <c r="H48" s="3">
        <f t="shared" si="4"/>
        <v>1.0000015811526604</v>
      </c>
    </row>
    <row r="49" spans="1:8" ht="16.5" customHeight="1">
      <c r="A49" s="1"/>
      <c r="B49" s="26"/>
      <c r="C49" s="26"/>
      <c r="D49" s="26" t="s">
        <v>8</v>
      </c>
      <c r="E49" s="27" t="s">
        <v>9</v>
      </c>
      <c r="F49" s="31" t="s">
        <v>91</v>
      </c>
      <c r="G49" s="6">
        <v>3150</v>
      </c>
      <c r="H49" s="3">
        <f t="shared" si="4"/>
        <v>1</v>
      </c>
    </row>
    <row r="50" spans="1:8" ht="37.5" customHeight="1">
      <c r="A50" s="1"/>
      <c r="B50" s="21"/>
      <c r="C50" s="22" t="s">
        <v>92</v>
      </c>
      <c r="D50" s="23"/>
      <c r="E50" s="24" t="s">
        <v>93</v>
      </c>
      <c r="F50" s="30" t="s">
        <v>94</v>
      </c>
      <c r="G50" s="15">
        <f>G51</f>
        <v>2668</v>
      </c>
      <c r="H50" s="14">
        <f t="shared" si="4"/>
        <v>1</v>
      </c>
    </row>
    <row r="51" spans="1:8" ht="16.5" customHeight="1">
      <c r="A51" s="1"/>
      <c r="B51" s="26"/>
      <c r="C51" s="26"/>
      <c r="D51" s="26" t="s">
        <v>95</v>
      </c>
      <c r="E51" s="27" t="s">
        <v>96</v>
      </c>
      <c r="F51" s="31" t="s">
        <v>94</v>
      </c>
      <c r="G51" s="2">
        <v>2668</v>
      </c>
      <c r="H51" s="3">
        <f t="shared" si="4"/>
        <v>1</v>
      </c>
    </row>
    <row r="52" spans="1:8" ht="16.5" customHeight="1">
      <c r="A52" s="1"/>
      <c r="B52" s="21"/>
      <c r="C52" s="22" t="s">
        <v>97</v>
      </c>
      <c r="D52" s="23"/>
      <c r="E52" s="24" t="s">
        <v>98</v>
      </c>
      <c r="F52" s="30" t="s">
        <v>99</v>
      </c>
      <c r="G52" s="15">
        <f>G53</f>
        <v>18014</v>
      </c>
      <c r="H52" s="14">
        <f t="shared" si="4"/>
        <v>1</v>
      </c>
    </row>
    <row r="53" spans="1:8" ht="16.5" customHeight="1">
      <c r="A53" s="1"/>
      <c r="B53" s="26"/>
      <c r="C53" s="26"/>
      <c r="D53" s="26" t="s">
        <v>86</v>
      </c>
      <c r="E53" s="27" t="s">
        <v>87</v>
      </c>
      <c r="F53" s="31" t="s">
        <v>99</v>
      </c>
      <c r="G53" s="2">
        <v>18014</v>
      </c>
      <c r="H53" s="3">
        <f t="shared" si="4"/>
        <v>1</v>
      </c>
    </row>
    <row r="54" spans="1:8" ht="16.5" customHeight="1">
      <c r="A54" s="1"/>
      <c r="B54" s="21"/>
      <c r="C54" s="22" t="s">
        <v>100</v>
      </c>
      <c r="D54" s="23"/>
      <c r="E54" s="24" t="s">
        <v>7</v>
      </c>
      <c r="F54" s="30" t="s">
        <v>101</v>
      </c>
      <c r="G54" s="15">
        <f>G55</f>
        <v>25000</v>
      </c>
      <c r="H54" s="14">
        <f t="shared" si="4"/>
        <v>0.8333333333333334</v>
      </c>
    </row>
    <row r="55" spans="1:8" ht="16.5" customHeight="1">
      <c r="A55" s="1"/>
      <c r="B55" s="26"/>
      <c r="C55" s="26"/>
      <c r="D55" s="26" t="s">
        <v>86</v>
      </c>
      <c r="E55" s="27" t="s">
        <v>87</v>
      </c>
      <c r="F55" s="31" t="s">
        <v>101</v>
      </c>
      <c r="G55" s="2">
        <v>25000</v>
      </c>
      <c r="H55" s="3">
        <f t="shared" si="4"/>
        <v>0.8333333333333334</v>
      </c>
    </row>
    <row r="56" spans="1:8" ht="5.25" customHeight="1" hidden="1">
      <c r="A56" s="43"/>
      <c r="B56" s="43"/>
      <c r="C56" s="43"/>
      <c r="D56" s="43"/>
      <c r="E56" s="43"/>
      <c r="F56" s="43"/>
      <c r="G56" s="43"/>
      <c r="H56" s="1"/>
    </row>
    <row r="57" spans="1:8" ht="16.5" customHeight="1">
      <c r="A57" s="1"/>
      <c r="B57" s="44" t="s">
        <v>105</v>
      </c>
      <c r="C57" s="44"/>
      <c r="D57" s="44"/>
      <c r="E57" s="44"/>
      <c r="F57" s="7">
        <f>F44+F24+F9+F5</f>
        <v>2099865</v>
      </c>
      <c r="G57" s="7">
        <f>G44+G24+G9+G5</f>
        <v>2085606.3199999998</v>
      </c>
      <c r="H57" s="8">
        <f>G57/F57</f>
        <v>0.9932097158626864</v>
      </c>
    </row>
  </sheetData>
  <sheetProtection/>
  <mergeCells count="6">
    <mergeCell ref="A1:G1"/>
    <mergeCell ref="B2:G2"/>
    <mergeCell ref="A3:G3"/>
    <mergeCell ref="A31:G31"/>
    <mergeCell ref="A56:G56"/>
    <mergeCell ref="B57:E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2011-03-30T08:07:03Z</cp:lastPrinted>
  <dcterms:modified xsi:type="dcterms:W3CDTF">2011-03-30T12:43:58Z</dcterms:modified>
  <cp:category/>
  <cp:version/>
  <cp:contentType/>
  <cp:contentStatus/>
</cp:coreProperties>
</file>