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41" windowWidth="17520" windowHeight="11760" tabRatio="168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<sst xmlns="http://schemas.openxmlformats.org/spreadsheetml/2006/main" count="106" uniqueCount="69">
  <si>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</si>
  <si>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</si>
  <si>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</si>
  <si>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</si>
  <si>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</si>
  <si>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</si>
  <si>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</si>
  <si>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</si>
  <si>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UZASADNIENIE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</si>
  <si>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</si>
  <si>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</si>
  <si>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</si>
  <si>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</si>
  <si>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</si>
  <si>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</t>
  </si>
  <si>
    <t>2</t>
  </si>
  <si>
    <t>3</t>
  </si>
  <si>
    <t>4</t>
  </si>
  <si>
    <t>5</t>
  </si>
  <si>
    <t>6</t>
  </si>
  <si>
    <t>7</t>
  </si>
  <si>
    <t>Zadania inwestycyjne w 2019 r.</t>
  </si>
  <si>
    <t>6050</t>
  </si>
  <si>
    <t>801</t>
  </si>
  <si>
    <t>80195</t>
  </si>
  <si>
    <t>855</t>
  </si>
  <si>
    <t>85506</t>
  </si>
  <si>
    <t>900</t>
  </si>
  <si>
    <t>90095</t>
  </si>
  <si>
    <t>p. Budowa placu zabaw w Rdzuchowie</t>
  </si>
  <si>
    <t>p. Budowa placu zabaw w Grabowej</t>
  </si>
  <si>
    <t>921</t>
  </si>
  <si>
    <t>92109</t>
  </si>
  <si>
    <t>p. Budowa budynku świetlicy wiejskiej z garażem OSP wraz z przyłączami i urządzeniami w miejscowości Wir gm. Potworów</t>
  </si>
  <si>
    <t>rok 2019 (8+9+10+11)</t>
  </si>
  <si>
    <t>600</t>
  </si>
  <si>
    <t>60016</t>
  </si>
  <si>
    <t>Przebudowa drogi gminnej Dąbrowa-Jamki(dokumentacja techniczna)</t>
  </si>
  <si>
    <t>razem</t>
  </si>
  <si>
    <t>p.Przebudowa drogi gminnej w m Mokrzec (działaka nr ew.853)</t>
  </si>
  <si>
    <t>p.Przebudowa drogi gminnej w m Mokrzec (działaka nr ew.854)</t>
  </si>
  <si>
    <t>8</t>
  </si>
  <si>
    <t>9</t>
  </si>
  <si>
    <t>10</t>
  </si>
  <si>
    <t>11</t>
  </si>
  <si>
    <t>12</t>
  </si>
  <si>
    <t>13</t>
  </si>
  <si>
    <t>p.Przebudowa i zmiana sposobu użytkowania budynku szkoły w miejscowości Długie z przeznaczeniem na żłobek (Samorządowy Klub Dziecięcy)</t>
  </si>
  <si>
    <t>751</t>
  </si>
  <si>
    <t>75195</t>
  </si>
  <si>
    <t>6309</t>
  </si>
  <si>
    <t>p.Projekt ASI</t>
  </si>
  <si>
    <t>OGÓŁEM</t>
  </si>
  <si>
    <t>010</t>
  </si>
  <si>
    <t>01010</t>
  </si>
  <si>
    <t>p.Wykonanie otworu hydrogeologicznego na ujęcie wód podziemnych dla wodociagu w Potworowie(studnia głebinowa</t>
  </si>
  <si>
    <t>14</t>
  </si>
  <si>
    <t>Przebudowa i zmiana sposobu użytkowania budynku szkoły w miejscowości Długie z przeznaczeniem na lokale mieszkalne</t>
  </si>
  <si>
    <t>15</t>
  </si>
  <si>
    <t>16</t>
  </si>
  <si>
    <t>p. Budowa budynku świetlicy wiejskiej i budowa zbiornika na ścieki sanitarne (szambo) w miejscowości Długie gm. Potworów</t>
  </si>
  <si>
    <t xml:space="preserve">p. Budowa świetlicy wiejskiej w Grabowskiej Woli </t>
  </si>
  <si>
    <t>p.Przebudowa drogi gminnej nr330504W Długie-gr.Gminy(Ocieść)</t>
  </si>
  <si>
    <t xml:space="preserve">Termomodernizacja budynku w Długiem </t>
  </si>
  <si>
    <t>p.Przebudowa dróg gminnych w gminie Potworów (ul.Lipowa, Grabowska Wola-Wrzeszczowska Wola, Rdzuchów Rdzuchów Kolonia</t>
  </si>
  <si>
    <t xml:space="preserve">rezygnacja z zadania </t>
  </si>
  <si>
    <t xml:space="preserve">p.Budowa sieci kanalizacyjnej i wodociagowej przy ul.Olszańskiej w Potworowie </t>
  </si>
  <si>
    <t>zmiana wartości po przetargu zmniejszenie o 201.809,00 dotacja o 163.402,00  wł 20.407,00 kredyt o18.000,00</t>
  </si>
  <si>
    <t>Tabela nr 2 a do Uchwały Rady Gminy w Potworowie nr  XI.61.2019                                                                    z dnia 29.08.2019r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</si>
</sst>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u val="single"/>
      <sz val="11.7"/>
      <color indexed="12"/>
      <name val="Arial CE"/>
      <family val="2"/>
    </font>
    <font>
      <u val="single"/>
      <sz val="11.7"/>
      <color indexed="36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23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/>
    </xf>
    <xf numFmtId="0" fontId="21" fillId="25" borderId="0" xfId="0" applyFont="1" applyFill="1" applyAlignment="1">
      <alignment vertical="center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vertical="center" wrapText="1"/>
    </xf>
    <xf numFmtId="4" fontId="23" fillId="25" borderId="10" xfId="0" applyNumberFormat="1" applyFont="1" applyFill="1" applyBorder="1" applyAlignment="1">
      <alignment vertical="center" wrapText="1"/>
    </xf>
    <xf numFmtId="0" fontId="20" fillId="25" borderId="11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" fontId="22" fillId="25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25" borderId="10" xfId="0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25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25" borderId="10" xfId="0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110" zoomScaleNormal="110" zoomScalePageLayoutView="0" workbookViewId="0" topLeftCell="B1">
      <selection activeCell="G1" sqref="G1:L1"/>
    </sheetView>
  </sheetViews>
  <sheetFormatPr defaultColWidth="9.00390625" defaultRowHeight="12.75"/>
  <cols>
    <col min="1" max="1" width="3.25390625" style="1" customWidth="1"/>
    <col min="2" max="2" width="6.875" style="1" customWidth="1"/>
    <col min="3" max="3" width="7.75390625" style="1" customWidth="1"/>
    <col min="4" max="4" width="5.125" style="1" customWidth="1"/>
    <col min="5" max="5" width="38.25390625" style="1" customWidth="1"/>
    <col min="6" max="6" width="11.25390625" style="1" customWidth="1"/>
    <col min="7" max="7" width="12.125" style="1" customWidth="1"/>
    <col min="8" max="8" width="10.00390625" style="1" customWidth="1"/>
    <col min="9" max="9" width="10.375" style="1" customWidth="1"/>
    <col min="10" max="10" width="10.75390625" style="1" customWidth="1"/>
    <col min="11" max="11" width="10.875" style="1" customWidth="1"/>
    <col min="12" max="12" width="17.875" style="1" customWidth="1"/>
    <col min="13" max="16384" width="9.125" style="1" customWidth="1"/>
  </cols>
  <sheetData>
    <row r="1" spans="1:12" ht="31.5" customHeight="1">
      <c r="A1" s="2"/>
      <c r="B1" s="2"/>
      <c r="C1" s="2"/>
      <c r="D1" s="2"/>
      <c r="E1" s="2"/>
      <c r="F1" s="2"/>
      <c r="G1" s="46" t="s">
        <v>68</v>
      </c>
      <c r="H1" s="46"/>
      <c r="I1" s="46"/>
      <c r="J1" s="46"/>
      <c r="K1" s="46"/>
      <c r="L1" s="46"/>
    </row>
    <row r="2" spans="1:12" ht="17.2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" t="s">
        <v>0</v>
      </c>
    </row>
    <row r="4" spans="1:15" s="5" customFormat="1" ht="14.25" customHeight="1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/>
      <c r="I4" s="47"/>
      <c r="J4" s="47"/>
      <c r="K4" s="47"/>
      <c r="L4" s="49" t="s">
        <v>8</v>
      </c>
      <c r="M4" s="4"/>
      <c r="N4" s="4"/>
      <c r="O4" s="4"/>
    </row>
    <row r="5" spans="1:12" s="5" customFormat="1" ht="15" customHeight="1">
      <c r="A5" s="47"/>
      <c r="B5" s="47"/>
      <c r="C5" s="47"/>
      <c r="D5" s="47"/>
      <c r="E5" s="47"/>
      <c r="F5" s="47"/>
      <c r="G5" s="47" t="s">
        <v>34</v>
      </c>
      <c r="H5" s="47" t="s">
        <v>9</v>
      </c>
      <c r="I5" s="47"/>
      <c r="J5" s="47"/>
      <c r="K5" s="47"/>
      <c r="L5" s="49"/>
    </row>
    <row r="6" spans="1:12" s="5" customFormat="1" ht="29.25" customHeight="1">
      <c r="A6" s="47"/>
      <c r="B6" s="47"/>
      <c r="C6" s="47"/>
      <c r="D6" s="47"/>
      <c r="E6" s="47"/>
      <c r="F6" s="47"/>
      <c r="G6" s="47"/>
      <c r="H6" s="47" t="s">
        <v>10</v>
      </c>
      <c r="I6" s="47" t="s">
        <v>11</v>
      </c>
      <c r="J6" s="47" t="s">
        <v>12</v>
      </c>
      <c r="K6" s="47" t="s">
        <v>13</v>
      </c>
      <c r="L6" s="49"/>
    </row>
    <row r="7" spans="1:12" s="5" customFormat="1" ht="19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9"/>
    </row>
    <row r="8" spans="1:12" s="5" customFormat="1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9"/>
    </row>
    <row r="9" spans="1:12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34.5" customHeight="1">
      <c r="A10" s="31" t="s">
        <v>14</v>
      </c>
      <c r="B10" s="31" t="s">
        <v>53</v>
      </c>
      <c r="C10" s="31" t="s">
        <v>54</v>
      </c>
      <c r="D10" s="31" t="s">
        <v>22</v>
      </c>
      <c r="E10" s="12" t="s">
        <v>55</v>
      </c>
      <c r="F10" s="22">
        <v>55467</v>
      </c>
      <c r="G10" s="33">
        <v>26067</v>
      </c>
      <c r="H10" s="33">
        <v>26067</v>
      </c>
      <c r="I10" s="33"/>
      <c r="J10" s="33"/>
      <c r="K10" s="33"/>
      <c r="L10" s="9"/>
    </row>
    <row r="11" spans="1:12" ht="29.25" customHeight="1">
      <c r="A11" s="31" t="s">
        <v>15</v>
      </c>
      <c r="B11" s="31" t="s">
        <v>53</v>
      </c>
      <c r="C11" s="31" t="s">
        <v>54</v>
      </c>
      <c r="D11" s="31" t="s">
        <v>22</v>
      </c>
      <c r="E11" s="12" t="s">
        <v>66</v>
      </c>
      <c r="F11" s="13">
        <v>2254028</v>
      </c>
      <c r="G11" s="22">
        <v>38810</v>
      </c>
      <c r="H11" s="13">
        <v>38810</v>
      </c>
      <c r="I11" s="22">
        <v>0</v>
      </c>
      <c r="J11" s="11"/>
      <c r="K11" s="11"/>
      <c r="L11" s="11"/>
    </row>
    <row r="12" spans="1:12" ht="19.5" customHeight="1">
      <c r="A12" s="39"/>
      <c r="B12" s="39"/>
      <c r="C12" s="39"/>
      <c r="D12" s="39"/>
      <c r="E12" s="34" t="s">
        <v>38</v>
      </c>
      <c r="F12" s="35">
        <f>F11+F10</f>
        <v>2309495</v>
      </c>
      <c r="G12" s="35">
        <f>G11+G10</f>
        <v>64877</v>
      </c>
      <c r="H12" s="35">
        <f>H11+H10</f>
        <v>64877</v>
      </c>
      <c r="I12" s="35">
        <f>I11+I10</f>
        <v>0</v>
      </c>
      <c r="J12" s="35">
        <f>J11+J10</f>
        <v>0</v>
      </c>
      <c r="K12" s="40"/>
      <c r="L12" s="9"/>
    </row>
    <row r="13" spans="1:12" ht="25.5" customHeight="1">
      <c r="A13" s="31" t="s">
        <v>16</v>
      </c>
      <c r="B13" s="31" t="s">
        <v>35</v>
      </c>
      <c r="C13" s="31" t="s">
        <v>36</v>
      </c>
      <c r="D13" s="31" t="s">
        <v>22</v>
      </c>
      <c r="E13" s="32" t="s">
        <v>39</v>
      </c>
      <c r="F13" s="33">
        <v>179723</v>
      </c>
      <c r="G13" s="33">
        <v>171223</v>
      </c>
      <c r="H13" s="33">
        <v>36223</v>
      </c>
      <c r="I13" s="33">
        <v>80000</v>
      </c>
      <c r="J13" s="33">
        <v>55000</v>
      </c>
      <c r="K13" s="33">
        <v>0</v>
      </c>
      <c r="L13" s="37"/>
    </row>
    <row r="14" spans="1:12" ht="22.5" customHeight="1">
      <c r="A14" s="31" t="s">
        <v>17</v>
      </c>
      <c r="B14" s="31" t="s">
        <v>35</v>
      </c>
      <c r="C14" s="31" t="s">
        <v>36</v>
      </c>
      <c r="D14" s="31" t="s">
        <v>22</v>
      </c>
      <c r="E14" s="32" t="s">
        <v>40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9" t="s">
        <v>65</v>
      </c>
    </row>
    <row r="15" spans="1:12" ht="22.5" customHeight="1">
      <c r="A15" s="31" t="s">
        <v>18</v>
      </c>
      <c r="B15" s="31" t="s">
        <v>35</v>
      </c>
      <c r="C15" s="31" t="s">
        <v>36</v>
      </c>
      <c r="D15" s="31" t="s">
        <v>22</v>
      </c>
      <c r="E15" s="32" t="s">
        <v>37</v>
      </c>
      <c r="F15" s="33">
        <v>23000</v>
      </c>
      <c r="G15" s="33">
        <v>23000</v>
      </c>
      <c r="H15" s="33">
        <v>23000</v>
      </c>
      <c r="I15" s="33">
        <v>0</v>
      </c>
      <c r="J15" s="33">
        <v>0</v>
      </c>
      <c r="K15" s="33">
        <v>0</v>
      </c>
      <c r="L15" s="9"/>
    </row>
    <row r="16" spans="1:12" ht="22.5" customHeight="1">
      <c r="A16" s="31" t="s">
        <v>19</v>
      </c>
      <c r="B16" s="31" t="s">
        <v>35</v>
      </c>
      <c r="C16" s="31" t="s">
        <v>36</v>
      </c>
      <c r="D16" s="31" t="s">
        <v>22</v>
      </c>
      <c r="E16" s="43" t="s">
        <v>62</v>
      </c>
      <c r="F16" s="19">
        <v>945510</v>
      </c>
      <c r="G16" s="33">
        <v>17046</v>
      </c>
      <c r="H16" s="33">
        <v>17046</v>
      </c>
      <c r="I16" s="33"/>
      <c r="J16" s="33"/>
      <c r="K16" s="33"/>
      <c r="L16" s="37"/>
    </row>
    <row r="17" spans="1:12" ht="33" customHeight="1">
      <c r="A17" s="31" t="s">
        <v>20</v>
      </c>
      <c r="B17" s="31" t="s">
        <v>35</v>
      </c>
      <c r="C17" s="31" t="s">
        <v>36</v>
      </c>
      <c r="D17" s="31" t="s">
        <v>22</v>
      </c>
      <c r="E17" s="43" t="s">
        <v>64</v>
      </c>
      <c r="F17" s="19">
        <v>1867439</v>
      </c>
      <c r="G17" s="33">
        <v>1833759</v>
      </c>
      <c r="H17" s="33">
        <v>60507</v>
      </c>
      <c r="I17" s="33">
        <v>313000</v>
      </c>
      <c r="J17" s="33">
        <v>1460252</v>
      </c>
      <c r="K17" s="33"/>
      <c r="L17" s="37" t="s">
        <v>67</v>
      </c>
    </row>
    <row r="18" spans="1:12" ht="26.25" customHeight="1">
      <c r="A18" s="31"/>
      <c r="B18" s="31"/>
      <c r="C18" s="31"/>
      <c r="D18" s="31"/>
      <c r="E18" s="34" t="s">
        <v>38</v>
      </c>
      <c r="F18" s="35">
        <f>SUM(F13:F17)</f>
        <v>3015672</v>
      </c>
      <c r="G18" s="35">
        <f>SUM(G13:G17)</f>
        <v>2045028</v>
      </c>
      <c r="H18" s="35">
        <f>SUM(H13:H17)</f>
        <v>136776</v>
      </c>
      <c r="I18" s="35">
        <f>SUM(I13:I17)</f>
        <v>393000</v>
      </c>
      <c r="J18" s="35">
        <f>SUM(J13:J17)</f>
        <v>1515252</v>
      </c>
      <c r="K18" s="35">
        <f>SUM(K13:K16)</f>
        <v>0</v>
      </c>
      <c r="L18" s="9"/>
    </row>
    <row r="19" spans="1:12" ht="39.75" customHeight="1">
      <c r="A19" s="31" t="s">
        <v>41</v>
      </c>
      <c r="B19" s="31" t="s">
        <v>23</v>
      </c>
      <c r="C19" s="31" t="s">
        <v>24</v>
      </c>
      <c r="D19" s="31" t="s">
        <v>22</v>
      </c>
      <c r="E19" s="41" t="s">
        <v>57</v>
      </c>
      <c r="F19" s="42">
        <v>450000</v>
      </c>
      <c r="G19" s="42">
        <v>450000</v>
      </c>
      <c r="H19" s="42">
        <v>50000</v>
      </c>
      <c r="I19" s="42">
        <v>400000</v>
      </c>
      <c r="J19" s="42"/>
      <c r="K19" s="42"/>
      <c r="L19" s="45"/>
    </row>
    <row r="20" spans="1:12" ht="26.25" customHeight="1">
      <c r="A20" s="23" t="s">
        <v>42</v>
      </c>
      <c r="B20" s="14" t="s">
        <v>23</v>
      </c>
      <c r="C20" s="14" t="s">
        <v>24</v>
      </c>
      <c r="D20" s="23" t="s">
        <v>22</v>
      </c>
      <c r="E20" s="12" t="s">
        <v>63</v>
      </c>
      <c r="F20" s="13">
        <v>350000</v>
      </c>
      <c r="G20" s="13">
        <v>350000</v>
      </c>
      <c r="H20" s="13">
        <v>30000</v>
      </c>
      <c r="I20" s="13">
        <v>320000</v>
      </c>
      <c r="J20" s="11"/>
      <c r="K20" s="11"/>
      <c r="L20" s="44"/>
    </row>
    <row r="21" spans="1:12" ht="23.25" customHeight="1">
      <c r="A21" s="23"/>
      <c r="B21" s="14"/>
      <c r="C21" s="14"/>
      <c r="D21" s="23"/>
      <c r="E21" s="34" t="s">
        <v>38</v>
      </c>
      <c r="F21" s="36">
        <f aca="true" t="shared" si="0" ref="F21:K21">F20+F19</f>
        <v>800000</v>
      </c>
      <c r="G21" s="36">
        <f t="shared" si="0"/>
        <v>800000</v>
      </c>
      <c r="H21" s="36">
        <f t="shared" si="0"/>
        <v>80000</v>
      </c>
      <c r="I21" s="36">
        <f t="shared" si="0"/>
        <v>720000</v>
      </c>
      <c r="J21" s="36">
        <f t="shared" si="0"/>
        <v>0</v>
      </c>
      <c r="K21" s="36">
        <f t="shared" si="0"/>
        <v>0</v>
      </c>
      <c r="L21" s="11"/>
    </row>
    <row r="22" spans="1:12" ht="36" customHeight="1">
      <c r="A22" s="23" t="s">
        <v>43</v>
      </c>
      <c r="B22" s="14" t="s">
        <v>25</v>
      </c>
      <c r="C22" s="14" t="s">
        <v>26</v>
      </c>
      <c r="D22" s="23" t="s">
        <v>22</v>
      </c>
      <c r="E22" s="12" t="s">
        <v>47</v>
      </c>
      <c r="F22" s="13">
        <v>1219036</v>
      </c>
      <c r="G22" s="13">
        <v>60900</v>
      </c>
      <c r="H22" s="13">
        <v>60900</v>
      </c>
      <c r="I22" s="13">
        <v>0</v>
      </c>
      <c r="J22" s="22">
        <v>0</v>
      </c>
      <c r="K22" s="22"/>
      <c r="L22" s="11"/>
    </row>
    <row r="23" spans="1:12" ht="21.75" customHeight="1">
      <c r="A23" s="23"/>
      <c r="B23" s="14"/>
      <c r="C23" s="14"/>
      <c r="D23" s="23"/>
      <c r="E23" s="34" t="s">
        <v>38</v>
      </c>
      <c r="F23" s="36">
        <f aca="true" t="shared" si="1" ref="F23:K23">F22</f>
        <v>1219036</v>
      </c>
      <c r="G23" s="36">
        <f t="shared" si="1"/>
        <v>60900</v>
      </c>
      <c r="H23" s="36">
        <f t="shared" si="1"/>
        <v>60900</v>
      </c>
      <c r="I23" s="36">
        <f t="shared" si="1"/>
        <v>0</v>
      </c>
      <c r="J23" s="36">
        <f t="shared" si="1"/>
        <v>0</v>
      </c>
      <c r="K23" s="36">
        <f t="shared" si="1"/>
        <v>0</v>
      </c>
      <c r="L23" s="11"/>
    </row>
    <row r="24" spans="1:24" ht="22.5" customHeight="1">
      <c r="A24" s="17" t="s">
        <v>44</v>
      </c>
      <c r="B24" s="18" t="s">
        <v>27</v>
      </c>
      <c r="C24" s="18" t="s">
        <v>28</v>
      </c>
      <c r="D24" s="28">
        <v>6050</v>
      </c>
      <c r="E24" s="29" t="s">
        <v>29</v>
      </c>
      <c r="F24" s="19">
        <v>105215</v>
      </c>
      <c r="G24" s="19">
        <v>99900</v>
      </c>
      <c r="H24" s="19">
        <v>39500</v>
      </c>
      <c r="I24" s="30">
        <v>0</v>
      </c>
      <c r="J24" s="19">
        <v>60400</v>
      </c>
      <c r="K24" s="19">
        <v>0</v>
      </c>
      <c r="L24" s="20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0" customFormat="1" ht="22.5" customHeight="1">
      <c r="A25" s="17" t="s">
        <v>45</v>
      </c>
      <c r="B25" s="18" t="s">
        <v>27</v>
      </c>
      <c r="C25" s="18" t="s">
        <v>28</v>
      </c>
      <c r="D25" s="14" t="s">
        <v>22</v>
      </c>
      <c r="E25" s="29" t="s">
        <v>30</v>
      </c>
      <c r="F25" s="19">
        <v>111365</v>
      </c>
      <c r="G25" s="19">
        <v>106050</v>
      </c>
      <c r="H25" s="19">
        <v>36050</v>
      </c>
      <c r="I25" s="19">
        <v>0</v>
      </c>
      <c r="J25" s="19">
        <v>70000</v>
      </c>
      <c r="K25" s="19">
        <v>0</v>
      </c>
      <c r="L25" s="20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0" customFormat="1" ht="25.5" customHeight="1">
      <c r="A26" s="17"/>
      <c r="B26" s="18"/>
      <c r="C26" s="18"/>
      <c r="D26" s="14"/>
      <c r="E26" s="34" t="s">
        <v>38</v>
      </c>
      <c r="F26" s="27">
        <f aca="true" t="shared" si="2" ref="F26:K26">SUM(F24:F25)</f>
        <v>216580</v>
      </c>
      <c r="G26" s="27">
        <f t="shared" si="2"/>
        <v>205950</v>
      </c>
      <c r="H26" s="27">
        <f t="shared" si="2"/>
        <v>75550</v>
      </c>
      <c r="I26" s="27">
        <f t="shared" si="2"/>
        <v>0</v>
      </c>
      <c r="J26" s="27">
        <f t="shared" si="2"/>
        <v>130400</v>
      </c>
      <c r="K26" s="27">
        <f t="shared" si="2"/>
        <v>0</v>
      </c>
      <c r="L26" s="20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0" customFormat="1" ht="35.25" customHeight="1">
      <c r="A27" s="17" t="s">
        <v>46</v>
      </c>
      <c r="B27" s="18" t="s">
        <v>31</v>
      </c>
      <c r="C27" s="18" t="s">
        <v>32</v>
      </c>
      <c r="D27" s="14" t="s">
        <v>22</v>
      </c>
      <c r="E27" s="21" t="s">
        <v>33</v>
      </c>
      <c r="F27" s="19">
        <v>471651</v>
      </c>
      <c r="G27" s="19">
        <v>300000</v>
      </c>
      <c r="H27" s="19">
        <v>30000</v>
      </c>
      <c r="I27" s="19">
        <v>270000</v>
      </c>
      <c r="J27" s="19"/>
      <c r="K27" s="19">
        <v>0</v>
      </c>
      <c r="L27" s="3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0" customFormat="1" ht="35.25" customHeight="1">
      <c r="A28" s="17" t="s">
        <v>56</v>
      </c>
      <c r="B28" s="18" t="s">
        <v>31</v>
      </c>
      <c r="C28" s="18" t="s">
        <v>32</v>
      </c>
      <c r="D28" s="14" t="s">
        <v>22</v>
      </c>
      <c r="E28" s="21" t="s">
        <v>60</v>
      </c>
      <c r="F28" s="19">
        <v>416617</v>
      </c>
      <c r="G28" s="19">
        <v>230000</v>
      </c>
      <c r="H28" s="19">
        <v>20000</v>
      </c>
      <c r="I28" s="19">
        <v>210000</v>
      </c>
      <c r="J28" s="19"/>
      <c r="K28" s="19"/>
      <c r="L28" s="3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0" customFormat="1" ht="23.25" customHeight="1">
      <c r="A29" s="17" t="s">
        <v>58</v>
      </c>
      <c r="B29" s="18" t="s">
        <v>31</v>
      </c>
      <c r="C29" s="18" t="s">
        <v>32</v>
      </c>
      <c r="D29" s="14" t="s">
        <v>22</v>
      </c>
      <c r="E29" s="21" t="s">
        <v>61</v>
      </c>
      <c r="F29" s="19">
        <v>215097</v>
      </c>
      <c r="G29" s="19">
        <v>140000</v>
      </c>
      <c r="H29" s="19">
        <v>20000</v>
      </c>
      <c r="I29" s="19">
        <v>120000</v>
      </c>
      <c r="J29" s="19"/>
      <c r="K29" s="19"/>
      <c r="L29" s="3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0" customFormat="1" ht="30" customHeight="1">
      <c r="A30" s="24"/>
      <c r="B30" s="25"/>
      <c r="C30" s="25"/>
      <c r="D30" s="25"/>
      <c r="E30" s="34" t="s">
        <v>38</v>
      </c>
      <c r="F30" s="27">
        <f aca="true" t="shared" si="3" ref="F30:K30">SUM(F27:F29)</f>
        <v>1103365</v>
      </c>
      <c r="G30" s="27">
        <f t="shared" si="3"/>
        <v>670000</v>
      </c>
      <c r="H30" s="27">
        <f t="shared" si="3"/>
        <v>70000</v>
      </c>
      <c r="I30" s="27">
        <f t="shared" si="3"/>
        <v>600000</v>
      </c>
      <c r="J30" s="27">
        <f t="shared" si="3"/>
        <v>0</v>
      </c>
      <c r="K30" s="27">
        <f t="shared" si="3"/>
        <v>0</v>
      </c>
      <c r="L30" s="20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0" customFormat="1" ht="23.25" customHeight="1">
      <c r="A31" s="17" t="s">
        <v>59</v>
      </c>
      <c r="B31" s="18" t="s">
        <v>48</v>
      </c>
      <c r="C31" s="18" t="s">
        <v>49</v>
      </c>
      <c r="D31" s="18" t="s">
        <v>50</v>
      </c>
      <c r="E31" s="29" t="s">
        <v>51</v>
      </c>
      <c r="F31" s="19">
        <v>25330</v>
      </c>
      <c r="G31" s="19">
        <v>25330</v>
      </c>
      <c r="H31" s="19">
        <v>25330</v>
      </c>
      <c r="I31" s="27"/>
      <c r="J31" s="27"/>
      <c r="K31" s="27"/>
      <c r="L31" s="20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0" customFormat="1" ht="18.75" customHeight="1">
      <c r="A32" s="24"/>
      <c r="B32" s="25"/>
      <c r="C32" s="25"/>
      <c r="D32" s="25"/>
      <c r="E32" s="38" t="s">
        <v>38</v>
      </c>
      <c r="F32" s="27">
        <f>F31</f>
        <v>25330</v>
      </c>
      <c r="G32" s="27">
        <f>G31</f>
        <v>25330</v>
      </c>
      <c r="H32" s="27">
        <f>H31</f>
        <v>25330</v>
      </c>
      <c r="I32" s="27"/>
      <c r="J32" s="27"/>
      <c r="K32" s="27"/>
      <c r="L32" s="20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0" customFormat="1" ht="21.75" customHeight="1">
      <c r="A33" s="24"/>
      <c r="B33" s="25"/>
      <c r="C33" s="25"/>
      <c r="D33" s="25"/>
      <c r="E33" s="26" t="s">
        <v>52</v>
      </c>
      <c r="F33" s="27">
        <f>F18+F21+F23+F26+F30+F32+F12</f>
        <v>8689478</v>
      </c>
      <c r="G33" s="27">
        <f>G18+G21+G23+G26+G30+G32+G12</f>
        <v>3872085</v>
      </c>
      <c r="H33" s="27">
        <f>H18+H21+H23+H26+H30+H32+H12</f>
        <v>513433</v>
      </c>
      <c r="I33" s="27">
        <f>I18+I21+I23+I26+I30+I32+I12</f>
        <v>1713000</v>
      </c>
      <c r="J33" s="27">
        <f>J18+J21+J23+J26+J30+J32+J12</f>
        <v>1645652</v>
      </c>
      <c r="K33" s="27">
        <f>K18</f>
        <v>0</v>
      </c>
      <c r="L33" s="2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11" ht="21" customHeight="1">
      <c r="A34" s="6"/>
      <c r="B34" s="6"/>
      <c r="C34" s="6"/>
      <c r="D34" s="7"/>
      <c r="E34" s="6"/>
      <c r="G34" s="6"/>
      <c r="H34" s="6"/>
      <c r="I34" s="6"/>
      <c r="J34" s="6"/>
      <c r="K34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  <row r="39" spans="1:8" ht="12.75">
      <c r="A39" s="6"/>
      <c r="B39" s="6"/>
      <c r="C39" s="6"/>
      <c r="D39" s="6"/>
      <c r="E39" s="6"/>
      <c r="F39" s="6"/>
      <c r="G39" s="6"/>
      <c r="H39" s="6"/>
    </row>
  </sheetData>
  <sheetProtection/>
  <mergeCells count="16">
    <mergeCell ref="C4:C8"/>
    <mergeCell ref="D4:D8"/>
    <mergeCell ref="E4:E8"/>
    <mergeCell ref="F4:F8"/>
    <mergeCell ref="G4:K4"/>
    <mergeCell ref="L4:L8"/>
    <mergeCell ref="G1:L1"/>
    <mergeCell ref="G5:G8"/>
    <mergeCell ref="H5:K5"/>
    <mergeCell ref="H6:H8"/>
    <mergeCell ref="I6:I8"/>
    <mergeCell ref="J6:J8"/>
    <mergeCell ref="K6:K8"/>
    <mergeCell ref="A2:L2"/>
    <mergeCell ref="A4:A8"/>
    <mergeCell ref="B4:B8"/>
  </mergeCells>
  <printOptions horizontalCentered="1"/>
  <pageMargins left="0.11811023622047245" right="0.1968503937007874" top="0.11811023622047245" bottom="0" header="0.31496062992125984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2019-06-10T13:02:50Z</cp:lastPrinted>
  <dcterms:created xsi:type="dcterms:W3CDTF">1998-12-09T13:02:10Z</dcterms:created>
  <dcterms:modified xsi:type="dcterms:W3CDTF">2019-09-03T10:11:12Z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