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je_Katalogi\jwojcik\Desktop\"/>
    </mc:Choice>
  </mc:AlternateContent>
  <bookViews>
    <workbookView xWindow="0" yWindow="75" windowWidth="20205" windowHeight="7500"/>
  </bookViews>
  <sheets>
    <sheet name="zał. Nr 1" sheetId="1" r:id="rId1"/>
  </sheets>
  <definedNames>
    <definedName name="_xlnm._FilterDatabase" localSheetId="0" hidden="1">'zał. Nr 1'!$B$5:$S$31</definedName>
  </definedNames>
  <calcPr calcId="152511"/>
</workbook>
</file>

<file path=xl/calcChain.xml><?xml version="1.0" encoding="utf-8"?>
<calcChain xmlns="http://schemas.openxmlformats.org/spreadsheetml/2006/main">
  <c r="M28" i="1" l="1"/>
  <c r="N28" i="1"/>
  <c r="N22" i="1"/>
  <c r="L22" i="1"/>
  <c r="L28" i="1"/>
  <c r="M22" i="1"/>
  <c r="M34" i="1" s="1"/>
  <c r="G46" i="1"/>
  <c r="E46" i="1"/>
  <c r="D46" i="1"/>
  <c r="C46" i="1"/>
  <c r="M8" i="1"/>
  <c r="N8" i="1"/>
  <c r="N34" i="1" s="1"/>
  <c r="L8" i="1"/>
  <c r="L34" i="1" s="1"/>
  <c r="M32" i="1"/>
  <c r="N31" i="1"/>
  <c r="N32" i="1" s="1"/>
  <c r="L32" i="1"/>
</calcChain>
</file>

<file path=xl/sharedStrings.xml><?xml version="1.0" encoding="utf-8"?>
<sst xmlns="http://schemas.openxmlformats.org/spreadsheetml/2006/main" count="355" uniqueCount="121">
  <si>
    <r>
      <t>SZCZEGÓŁOWY</t>
    </r>
    <r>
      <rPr>
        <sz val="12"/>
        <color indexed="8"/>
        <rFont val="Arial"/>
        <family val="2"/>
        <charset val="238"/>
      </rPr>
      <t xml:space="preserve"> </t>
    </r>
    <r>
      <rPr>
        <b/>
        <sz val="12"/>
        <color indexed="8"/>
        <rFont val="Arial"/>
        <family val="2"/>
        <charset val="238"/>
      </rPr>
      <t>OPIS PRZEDMIOTU ZAMÓWIENIA</t>
    </r>
  </si>
  <si>
    <r>
      <t xml:space="preserve">Przedmiotem zamówienia jest Zakup Energii Elektrycznej do obiektów </t>
    </r>
    <r>
      <rPr>
        <b/>
        <sz val="12"/>
        <color indexed="8"/>
        <rFont val="Arial"/>
        <family val="2"/>
        <charset val="238"/>
      </rPr>
      <t>Zamawiającego</t>
    </r>
    <r>
      <rPr>
        <sz val="12"/>
        <color indexed="8"/>
        <rFont val="Arial"/>
        <family val="2"/>
        <charset val="238"/>
      </rPr>
      <t>.</t>
    </r>
  </si>
  <si>
    <r>
      <t>Poniższa tabela przedstawia obiekty objęte przedmiotem zamówienia  na rok</t>
    </r>
    <r>
      <rPr>
        <b/>
        <sz val="12"/>
        <color indexed="8"/>
        <rFont val="Arial"/>
        <family val="2"/>
        <charset val="238"/>
      </rPr>
      <t xml:space="preserve"> 2015</t>
    </r>
    <r>
      <rPr>
        <b/>
        <sz val="12"/>
        <color indexed="8"/>
        <rFont val="Arial"/>
        <family val="2"/>
        <charset val="238"/>
      </rPr>
      <t xml:space="preserve"> </t>
    </r>
  </si>
  <si>
    <t>L.p.</t>
  </si>
  <si>
    <t xml:space="preserve">Punkt odbioru </t>
  </si>
  <si>
    <t>Rodzaj punktu poboru</t>
  </si>
  <si>
    <t>Adres/ulica</t>
  </si>
  <si>
    <t>Nr
ST</t>
  </si>
  <si>
    <t>Kod pocztowy</t>
  </si>
  <si>
    <t>Miejscowość</t>
  </si>
  <si>
    <t>Numer licznika</t>
  </si>
  <si>
    <t>Taryfa</t>
  </si>
  <si>
    <t>Nowa taryfa</t>
  </si>
  <si>
    <t>Moc umowna
[kW]</t>
  </si>
  <si>
    <t xml:space="preserve"> szacowane zużycie energii [kWh] w okresie od 01.01.2015r. do 31.12.2014r.</t>
  </si>
  <si>
    <t xml:space="preserve">Uwagi </t>
  </si>
  <si>
    <t>Umowa</t>
  </si>
  <si>
    <t>Dostawca energii</t>
  </si>
  <si>
    <t>Czas twania umowy</t>
  </si>
  <si>
    <t>Okres wypowiedzenia</t>
  </si>
  <si>
    <t xml:space="preserve">   </t>
  </si>
  <si>
    <t>rozdzielona</t>
  </si>
  <si>
    <t>31-12-2014</t>
  </si>
  <si>
    <t>1 miesiąc</t>
  </si>
  <si>
    <t>PGE Obrót S.A.</t>
  </si>
  <si>
    <t>kompleksowa</t>
  </si>
  <si>
    <t>3 miesiące</t>
  </si>
  <si>
    <t>suma:</t>
  </si>
  <si>
    <t>kWh</t>
  </si>
  <si>
    <t>suma ogólna:</t>
  </si>
  <si>
    <t>Starostwo Powiatowe w Poddębicach</t>
  </si>
  <si>
    <t>Budynek Urzędu</t>
  </si>
  <si>
    <t>Łęczycka</t>
  </si>
  <si>
    <t>16</t>
  </si>
  <si>
    <t>99-200</t>
  </si>
  <si>
    <t>Poddębice</t>
  </si>
  <si>
    <t>40115137</t>
  </si>
  <si>
    <t>C21</t>
  </si>
  <si>
    <t>Poddębickie Centrum Zdrowia Sp. z o.o.</t>
  </si>
  <si>
    <t>Przyłącze nr 1</t>
  </si>
  <si>
    <t>Mickiewicza</t>
  </si>
  <si>
    <t>14</t>
  </si>
  <si>
    <t>3250020350</t>
  </si>
  <si>
    <t>B23</t>
  </si>
  <si>
    <t>Przyłącze nr 2</t>
  </si>
  <si>
    <t>3250020359</t>
  </si>
  <si>
    <t xml:space="preserve">4. </t>
  </si>
  <si>
    <t>Powiatowe Centrum Pomocy Rodzinie w Poddębicach</t>
  </si>
  <si>
    <t>28</t>
  </si>
  <si>
    <t>00232942</t>
  </si>
  <si>
    <t>C11</t>
  </si>
  <si>
    <t xml:space="preserve">5. </t>
  </si>
  <si>
    <t>Poradnia Psychologiczno-Pedagogiczna</t>
  </si>
  <si>
    <t>Narutowicza</t>
  </si>
  <si>
    <t>13</t>
  </si>
  <si>
    <t>00066101</t>
  </si>
  <si>
    <t xml:space="preserve">6. </t>
  </si>
  <si>
    <t>Powiatowy Urząd Pracy</t>
  </si>
  <si>
    <t>Polna</t>
  </si>
  <si>
    <t>9</t>
  </si>
  <si>
    <t>4090529</t>
  </si>
  <si>
    <t xml:space="preserve">7. </t>
  </si>
  <si>
    <t>8693859</t>
  </si>
  <si>
    <t xml:space="preserve">8. </t>
  </si>
  <si>
    <t>Zespół Szkół Ponadgimnazjalnych w Poddębicach</t>
  </si>
  <si>
    <t>13/15</t>
  </si>
  <si>
    <t>70115264</t>
  </si>
  <si>
    <t xml:space="preserve">9. </t>
  </si>
  <si>
    <t>Liceum Ogólnokształcące w Poddębicach</t>
  </si>
  <si>
    <t>00189634</t>
  </si>
  <si>
    <t xml:space="preserve">10. </t>
  </si>
  <si>
    <t>00186615</t>
  </si>
  <si>
    <t xml:space="preserve">11. </t>
  </si>
  <si>
    <t>70380962</t>
  </si>
  <si>
    <t xml:space="preserve">12. </t>
  </si>
  <si>
    <t>01196679</t>
  </si>
  <si>
    <t xml:space="preserve">13. </t>
  </si>
  <si>
    <t>Powiatowy Środowiskowy Dom Samopomocy w Czepowie</t>
  </si>
  <si>
    <t>Czepów</t>
  </si>
  <si>
    <t>75</t>
  </si>
  <si>
    <t>99-210</t>
  </si>
  <si>
    <t>Uniejów</t>
  </si>
  <si>
    <t>100747</t>
  </si>
  <si>
    <t>Powiatowy Środowiskowy Dom Samopomocy</t>
  </si>
  <si>
    <t>Os. 40-Lecia PRL</t>
  </si>
  <si>
    <t>4</t>
  </si>
  <si>
    <t>99-235</t>
  </si>
  <si>
    <t>Pęczniew</t>
  </si>
  <si>
    <t>13852092</t>
  </si>
  <si>
    <t>Dom Pomocy Społecznej - Gostków</t>
  </si>
  <si>
    <t>Stary Gostków</t>
  </si>
  <si>
    <t>41</t>
  </si>
  <si>
    <t>99-220</t>
  </si>
  <si>
    <t>Wartkowice</t>
  </si>
  <si>
    <t>7930301</t>
  </si>
  <si>
    <t>G11</t>
  </si>
  <si>
    <t>8663623</t>
  </si>
  <si>
    <t>Szacowane zużycie energii [kWh] w okresie
od 01.01.2015r.
do 31.12.2015r.</t>
  </si>
  <si>
    <t>czas nieokreślony</t>
  </si>
  <si>
    <t>Rzeczywiste zużycie energii [kWh] w okresie
od 01.10.2013r.
do 30.09.2014r.</t>
  </si>
  <si>
    <t>1.</t>
  </si>
  <si>
    <t>2.</t>
  </si>
  <si>
    <t>3.</t>
  </si>
  <si>
    <t>Nr licznika</t>
  </si>
  <si>
    <t>Szczyt popołudniowy
[MWh]</t>
  </si>
  <si>
    <t xml:space="preserve">
Reszta doby
[MWh]</t>
  </si>
  <si>
    <t xml:space="preserve">
Łącznie
[MWh]</t>
  </si>
  <si>
    <t>Szczyt przedpołudniowy
[MWh]</t>
  </si>
  <si>
    <t>Razem:</t>
  </si>
  <si>
    <t>1.5 Zużycie energii elektrycznej w strefach dla taryfy B23</t>
  </si>
  <si>
    <t>1.1 Obiekty Powiatu Poddębickiego ( taryfa B23)</t>
  </si>
  <si>
    <t>1.2 Obiekty Powiatu Poddębickiego (taryfy C21, C11)</t>
  </si>
  <si>
    <t>1.3 Obiekty Powiatu Poddębickiego (taryfa G11)</t>
  </si>
  <si>
    <t>1.4 Obiekty Powiatu Poddębickiego (taryfa C11)</t>
  </si>
  <si>
    <t>Szacowane zużycie energii [kWh] w okresie
od 01.04.2015r.
do 31.12.2015r.</t>
  </si>
  <si>
    <t>14.</t>
  </si>
  <si>
    <t>15.</t>
  </si>
  <si>
    <t>16.</t>
  </si>
  <si>
    <t>17.</t>
  </si>
  <si>
    <r>
      <t xml:space="preserve">Zużycie energii elektrycznej wg faktur dla powyższych obiektów w okresie </t>
    </r>
    <r>
      <rPr>
        <b/>
        <sz val="10"/>
        <color indexed="8"/>
        <rFont val="Arial"/>
        <family val="2"/>
        <charset val="238"/>
      </rPr>
      <t>od 01.10.2013 do 30.09.2014</t>
    </r>
    <r>
      <rPr>
        <sz val="10"/>
        <color indexed="8"/>
        <rFont val="Arial"/>
        <family val="2"/>
        <charset val="238"/>
      </rPr>
      <t xml:space="preserve"> wyniosło </t>
    </r>
    <r>
      <rPr>
        <b/>
        <sz val="10"/>
        <color indexed="8"/>
        <rFont val="Arial"/>
        <family val="2"/>
        <charset val="238"/>
      </rPr>
      <t>1 453 648 kWh</t>
    </r>
  </si>
  <si>
    <r>
      <t xml:space="preserve">Szacunkowe zapotrzebowanie na energię elektryczną dla powyższych obiektów w okresie </t>
    </r>
    <r>
      <rPr>
        <b/>
        <sz val="10"/>
        <color indexed="8"/>
        <rFont val="Arial"/>
        <family val="2"/>
        <charset val="238"/>
      </rPr>
      <t>od 01.01.2015 do 31.12.2015</t>
    </r>
    <r>
      <rPr>
        <sz val="10"/>
        <color indexed="8"/>
        <rFont val="Arial"/>
        <family val="2"/>
        <charset val="238"/>
      </rPr>
      <t xml:space="preserve"> wynosi </t>
    </r>
    <r>
      <rPr>
        <b/>
        <sz val="10"/>
        <color indexed="8"/>
        <rFont val="Arial"/>
        <family val="2"/>
        <charset val="238"/>
      </rPr>
      <t>1 449 641 kWh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</si>
</sst>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24">
    <font>
      <sz val="11"/>
      <color theme="1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2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0"/>
      <name val="Czcionka tekstu podstawowego"/>
      <family val="2"/>
      <charset val="238"/>
    </font>
    <font>
      <b/>
      <sz val="10"/>
      <color theme="0"/>
      <name val="Czcionka tekstu podstawowego"/>
      <family val="2"/>
      <charset val="238"/>
    </font>
    <font>
      <sz val="10"/>
      <color theme="0"/>
      <name val="Czcionka tekstu podstawowego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10"/>
      <color theme="1"/>
      <name val="Czcionka tekstu podstawowego"/>
      <charset val="238"/>
    </font>
    <font>
      <sz val="8"/>
      <color theme="0" tint="-4.9989318521683403E-2"/>
      <name val="Czcionka tekstu podstawowego"/>
      <family val="2"/>
      <charset val="238"/>
    </font>
    <font>
      <b/>
      <sz val="10"/>
      <color theme="0" tint="-4.9989318521683403E-2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E1EEF5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</borders>
  <cellStyleXfs count="2">
    <xf numFmtId="0" fontId="0" fillId="0" borderId="0"/>
    <xf numFmtId="0" fontId="17" fillId="0" borderId="0"/>
  </cellStyleXfs>
  <cellXfs count="59">
    <xf numFmtId="0" fontId="0" fillId="0" borderId="0" xfId="0"/>
    <xf numFmtId="0" fontId="0" fillId="0" borderId="0" xfId="0" applyAlignment="1">
      <alignment vertical="top"/>
    </xf>
    <xf numFmtId="0" fontId="8" fillId="2" borderId="1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right" vertical="center" wrapText="1" indent="1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1" fillId="3" borderId="4" xfId="0" applyFont="1" applyFill="1" applyBorder="1" applyAlignment="1">
      <alignment horizontal="right" vertical="center" indent="1"/>
    </xf>
    <xf numFmtId="0" fontId="1" fillId="3" borderId="5" xfId="0" applyFont="1" applyFill="1" applyBorder="1" applyAlignment="1">
      <alignment horizontal="right" vertical="center" indent="1"/>
    </xf>
    <xf numFmtId="0" fontId="12" fillId="3" borderId="5" xfId="0" applyFont="1" applyFill="1" applyBorder="1" applyAlignment="1">
      <alignment horizontal="right" vertical="center" indent="1"/>
    </xf>
    <xf numFmtId="3" fontId="13" fillId="3" borderId="5" xfId="0" applyNumberFormat="1" applyFont="1" applyFill="1" applyBorder="1" applyAlignment="1">
      <alignment horizontal="right" vertical="center" indent="1"/>
    </xf>
    <xf numFmtId="0" fontId="14" fillId="3" borderId="5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right" vertical="center" indent="1"/>
    </xf>
    <xf numFmtId="0" fontId="1" fillId="3" borderId="6" xfId="0" applyFont="1" applyFill="1" applyBorder="1" applyAlignment="1">
      <alignment horizontal="right" vertical="center" indent="1"/>
    </xf>
    <xf numFmtId="3" fontId="0" fillId="0" borderId="0" xfId="0" applyNumberFormat="1" applyAlignment="1">
      <alignment horizontal="right" indent="1"/>
    </xf>
    <xf numFmtId="0" fontId="0" fillId="0" borderId="0" xfId="0" applyAlignment="1">
      <alignment horizontal="left"/>
    </xf>
    <xf numFmtId="0" fontId="1" fillId="3" borderId="7" xfId="0" applyFont="1" applyFill="1" applyBorder="1" applyAlignment="1">
      <alignment horizontal="right" vertical="center" indent="1"/>
    </xf>
    <xf numFmtId="0" fontId="12" fillId="3" borderId="7" xfId="0" applyFont="1" applyFill="1" applyBorder="1" applyAlignment="1">
      <alignment horizontal="right" vertical="center" indent="1"/>
    </xf>
    <xf numFmtId="3" fontId="13" fillId="3" borderId="7" xfId="0" applyNumberFormat="1" applyFont="1" applyFill="1" applyBorder="1" applyAlignment="1">
      <alignment horizontal="right" vertical="center" indent="1"/>
    </xf>
    <xf numFmtId="0" fontId="14" fillId="3" borderId="7" xfId="0" applyFont="1" applyFill="1" applyBorder="1" applyAlignment="1">
      <alignment horizontal="left" vertical="center"/>
    </xf>
    <xf numFmtId="0" fontId="14" fillId="3" borderId="7" xfId="0" applyFont="1" applyFill="1" applyBorder="1" applyAlignment="1">
      <alignment horizontal="right" vertical="center" indent="1"/>
    </xf>
    <xf numFmtId="4" fontId="0" fillId="0" borderId="0" xfId="0" applyNumberFormat="1"/>
    <xf numFmtId="0" fontId="20" fillId="0" borderId="0" xfId="0" applyFont="1"/>
    <xf numFmtId="164" fontId="18" fillId="0" borderId="12" xfId="0" applyNumberFormat="1" applyFont="1" applyBorder="1" applyAlignment="1">
      <alignment horizontal="right" vertical="center" indent="1"/>
    </xf>
    <xf numFmtId="165" fontId="18" fillId="0" borderId="12" xfId="0" applyNumberFormat="1" applyFont="1" applyBorder="1" applyAlignment="1">
      <alignment horizontal="right" vertical="center" indent="1"/>
    </xf>
    <xf numFmtId="0" fontId="20" fillId="0" borderId="9" xfId="0" applyFont="1" applyFill="1" applyBorder="1" applyAlignment="1">
      <alignment horizontal="center" vertical="center" wrapText="1"/>
    </xf>
    <xf numFmtId="4" fontId="20" fillId="0" borderId="0" xfId="0" applyNumberFormat="1" applyFont="1"/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2" fillId="5" borderId="11" xfId="0" applyFont="1" applyFill="1" applyBorder="1" applyAlignment="1">
      <alignment horizontal="center" vertical="center" wrapText="1"/>
    </xf>
    <xf numFmtId="0" fontId="22" fillId="5" borderId="12" xfId="0" applyFont="1" applyFill="1" applyBorder="1" applyAlignment="1">
      <alignment horizontal="center" vertical="center" wrapText="1"/>
    </xf>
    <xf numFmtId="0" fontId="22" fillId="5" borderId="14" xfId="0" applyFont="1" applyFill="1" applyBorder="1" applyAlignment="1">
      <alignment horizontal="center" vertical="center" wrapText="1"/>
    </xf>
    <xf numFmtId="0" fontId="22" fillId="5" borderId="15" xfId="0" applyFont="1" applyFill="1" applyBorder="1" applyAlignment="1">
      <alignment horizontal="center" vertical="center" wrapText="1"/>
    </xf>
    <xf numFmtId="165" fontId="23" fillId="5" borderId="16" xfId="0" applyNumberFormat="1" applyFont="1" applyFill="1" applyBorder="1" applyAlignment="1">
      <alignment horizontal="center" vertical="center"/>
    </xf>
    <xf numFmtId="165" fontId="23" fillId="5" borderId="17" xfId="0" applyNumberFormat="1" applyFont="1" applyFill="1" applyBorder="1" applyAlignment="1">
      <alignment horizontal="center" vertical="center"/>
    </xf>
    <xf numFmtId="165" fontId="23" fillId="5" borderId="18" xfId="0" applyNumberFormat="1" applyFont="1" applyFill="1" applyBorder="1" applyAlignment="1">
      <alignment horizontal="center" vertical="center"/>
    </xf>
    <xf numFmtId="165" fontId="23" fillId="5" borderId="19" xfId="0" applyNumberFormat="1" applyFont="1" applyFill="1" applyBorder="1" applyAlignment="1">
      <alignment horizontal="center" vertical="center"/>
    </xf>
    <xf numFmtId="165" fontId="18" fillId="0" borderId="12" xfId="0" applyNumberFormat="1" applyFont="1" applyBorder="1" applyAlignment="1">
      <alignment horizontal="center" vertical="center"/>
    </xf>
    <xf numFmtId="165" fontId="23" fillId="5" borderId="12" xfId="0" applyNumberFormat="1" applyFont="1" applyFill="1" applyBorder="1" applyAlignment="1">
      <alignment horizontal="right" vertical="center" indent="1"/>
    </xf>
    <xf numFmtId="165" fontId="23" fillId="5" borderId="15" xfId="0" applyNumberFormat="1" applyFont="1" applyFill="1" applyBorder="1" applyAlignment="1">
      <alignment horizontal="right" vertical="center" indent="1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65" fontId="21" fillId="4" borderId="12" xfId="0" applyNumberFormat="1" applyFont="1" applyFill="1" applyBorder="1" applyAlignment="1">
      <alignment horizontal="center" vertical="center"/>
    </xf>
    <xf numFmtId="165" fontId="21" fillId="4" borderId="13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164" fontId="18" fillId="0" borderId="12" xfId="0" applyNumberFormat="1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164" fontId="21" fillId="4" borderId="12" xfId="0" applyNumberFormat="1" applyFont="1" applyFill="1" applyBorder="1" applyAlignment="1">
      <alignment horizontal="center" vertical="center"/>
    </xf>
    <xf numFmtId="164" fontId="21" fillId="4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</cellXfs>
  <cellStyles count="2">
    <cellStyle name="Normalny" xfId="0" builtinId="0"/>
    <cellStyle name="Normalny 2 2" xfId="1"/>
  </cellStyles>
  <dxfs count="0"/>
  <tableStyles count="0" defaultTableStyle="TableStyleMedium9" defaultPivotStyle="PivotStyleLight16"/>
  <colors>
    <mruColors>
      <color rgb="FFE1EE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abSelected="1" zoomScaleNormal="100" workbookViewId="0">
      <selection activeCell="G24" sqref="G24"/>
    </sheetView>
  </sheetViews>
  <sheetFormatPr defaultRowHeight="14.25"/>
  <cols>
    <col min="1" max="1" width="2.875" customWidth="1"/>
    <col min="2" max="3" width="11.625" customWidth="1"/>
    <col min="4" max="4" width="9.375" customWidth="1"/>
    <col min="5" max="5" width="5.625" customWidth="1"/>
    <col min="6" max="6" width="5.375" customWidth="1"/>
    <col min="7" max="7" width="7.875" customWidth="1"/>
    <col min="8" max="8" width="8.25" customWidth="1"/>
    <col min="9" max="9" width="4.875" customWidth="1"/>
    <col min="10" max="11" width="4.25" customWidth="1"/>
    <col min="12" max="12" width="11.125" customWidth="1"/>
    <col min="13" max="13" width="11" hidden="1" customWidth="1"/>
    <col min="14" max="14" width="11.25" customWidth="1"/>
    <col min="15" max="15" width="9" customWidth="1"/>
    <col min="16" max="16" width="6.875" customWidth="1"/>
    <col min="17" max="17" width="5.375" customWidth="1"/>
    <col min="18" max="18" width="5.875" customWidth="1"/>
    <col min="19" max="19" width="7" customWidth="1"/>
  </cols>
  <sheetData>
    <row r="1" spans="1:19" s="1" customFormat="1" ht="39.950000000000003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s="1" customFormat="1" ht="30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s="1" customFormat="1" ht="30" customHeight="1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21" customHeight="1" thickBot="1">
      <c r="A4" s="34" t="s">
        <v>110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9" ht="52.5" customHeight="1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3" t="s">
        <v>99</v>
      </c>
      <c r="M5" s="3" t="s">
        <v>14</v>
      </c>
      <c r="N5" s="3" t="s">
        <v>97</v>
      </c>
      <c r="O5" s="3" t="s">
        <v>15</v>
      </c>
      <c r="P5" s="3" t="s">
        <v>16</v>
      </c>
      <c r="Q5" s="3" t="s">
        <v>17</v>
      </c>
      <c r="R5" s="3" t="s">
        <v>18</v>
      </c>
      <c r="S5" s="4" t="s">
        <v>19</v>
      </c>
    </row>
    <row r="6" spans="1:19" ht="39.200000000000003" customHeight="1">
      <c r="A6" s="5" t="s">
        <v>100</v>
      </c>
      <c r="B6" s="6" t="s">
        <v>38</v>
      </c>
      <c r="C6" s="6" t="s">
        <v>39</v>
      </c>
      <c r="D6" s="7" t="s">
        <v>40</v>
      </c>
      <c r="E6" s="7" t="s">
        <v>41</v>
      </c>
      <c r="F6" s="7" t="s">
        <v>34</v>
      </c>
      <c r="G6" s="7" t="s">
        <v>35</v>
      </c>
      <c r="H6" s="7" t="s">
        <v>42</v>
      </c>
      <c r="I6" s="7" t="s">
        <v>43</v>
      </c>
      <c r="J6" s="7" t="s">
        <v>43</v>
      </c>
      <c r="K6" s="7">
        <v>200</v>
      </c>
      <c r="L6" s="8">
        <v>286573.09000000003</v>
      </c>
      <c r="M6" s="8"/>
      <c r="N6" s="8">
        <v>286573.09000000003</v>
      </c>
      <c r="O6" s="9" t="s">
        <v>20</v>
      </c>
      <c r="P6" s="10" t="s">
        <v>21</v>
      </c>
      <c r="Q6" s="10" t="s">
        <v>24</v>
      </c>
      <c r="R6" s="10" t="s">
        <v>22</v>
      </c>
      <c r="S6" s="11" t="s">
        <v>23</v>
      </c>
    </row>
    <row r="7" spans="1:19" ht="39.200000000000003" customHeight="1">
      <c r="A7" s="5" t="s">
        <v>101</v>
      </c>
      <c r="B7" s="6" t="s">
        <v>38</v>
      </c>
      <c r="C7" s="6" t="s">
        <v>44</v>
      </c>
      <c r="D7" s="7" t="s">
        <v>40</v>
      </c>
      <c r="E7" s="7" t="s">
        <v>41</v>
      </c>
      <c r="F7" s="7" t="s">
        <v>34</v>
      </c>
      <c r="G7" s="7" t="s">
        <v>35</v>
      </c>
      <c r="H7" s="7" t="s">
        <v>45</v>
      </c>
      <c r="I7" s="7" t="s">
        <v>43</v>
      </c>
      <c r="J7" s="7" t="s">
        <v>43</v>
      </c>
      <c r="K7" s="7">
        <v>200</v>
      </c>
      <c r="L7" s="8">
        <v>820939.73</v>
      </c>
      <c r="M7" s="8"/>
      <c r="N7" s="8">
        <v>820939.73</v>
      </c>
      <c r="O7" s="9" t="s">
        <v>20</v>
      </c>
      <c r="P7" s="10" t="s">
        <v>21</v>
      </c>
      <c r="Q7" s="10" t="s">
        <v>24</v>
      </c>
      <c r="R7" s="10" t="s">
        <v>22</v>
      </c>
      <c r="S7" s="11" t="s">
        <v>23</v>
      </c>
    </row>
    <row r="8" spans="1:19" ht="24.95" customHeight="1">
      <c r="A8" s="12"/>
      <c r="B8" s="13"/>
      <c r="C8" s="13"/>
      <c r="D8" s="13"/>
      <c r="E8" s="13"/>
      <c r="F8" s="13"/>
      <c r="G8" s="13"/>
      <c r="H8" s="13"/>
      <c r="I8" s="13"/>
      <c r="J8" s="13"/>
      <c r="K8" s="14" t="s">
        <v>27</v>
      </c>
      <c r="L8" s="15">
        <f>SUBTOTAL(9,L6:L7)</f>
        <v>1107512.82</v>
      </c>
      <c r="M8" s="15">
        <f t="shared" ref="M8:N8" si="0">SUBTOTAL(9,M6:M7)</f>
        <v>0</v>
      </c>
      <c r="N8" s="15">
        <f t="shared" si="0"/>
        <v>1107512.82</v>
      </c>
      <c r="O8" s="16" t="s">
        <v>28</v>
      </c>
      <c r="P8" s="13"/>
      <c r="Q8" s="17"/>
      <c r="R8" s="13"/>
      <c r="S8" s="18"/>
    </row>
    <row r="9" spans="1:19" ht="30" customHeight="1" thickBot="1">
      <c r="A9" s="34" t="s">
        <v>111</v>
      </c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9" ht="51.75" customHeight="1">
      <c r="A10" s="2" t="s">
        <v>3</v>
      </c>
      <c r="B10" s="3" t="s">
        <v>4</v>
      </c>
      <c r="C10" s="3" t="s">
        <v>5</v>
      </c>
      <c r="D10" s="3" t="s">
        <v>6</v>
      </c>
      <c r="E10" s="3" t="s">
        <v>7</v>
      </c>
      <c r="F10" s="3" t="s">
        <v>8</v>
      </c>
      <c r="G10" s="3" t="s">
        <v>9</v>
      </c>
      <c r="H10" s="3" t="s">
        <v>10</v>
      </c>
      <c r="I10" s="3" t="s">
        <v>11</v>
      </c>
      <c r="J10" s="3" t="s">
        <v>12</v>
      </c>
      <c r="K10" s="3" t="s">
        <v>13</v>
      </c>
      <c r="L10" s="3" t="s">
        <v>99</v>
      </c>
      <c r="M10" s="3" t="s">
        <v>14</v>
      </c>
      <c r="N10" s="3" t="s">
        <v>97</v>
      </c>
      <c r="O10" s="3" t="s">
        <v>15</v>
      </c>
      <c r="P10" s="3" t="s">
        <v>16</v>
      </c>
      <c r="Q10" s="3" t="s">
        <v>17</v>
      </c>
      <c r="R10" s="3" t="s">
        <v>18</v>
      </c>
      <c r="S10" s="4" t="s">
        <v>19</v>
      </c>
    </row>
    <row r="11" spans="1:19" ht="39.200000000000003" customHeight="1">
      <c r="A11" s="5" t="s">
        <v>102</v>
      </c>
      <c r="B11" s="6" t="s">
        <v>30</v>
      </c>
      <c r="C11" s="6" t="s">
        <v>31</v>
      </c>
      <c r="D11" s="7" t="s">
        <v>32</v>
      </c>
      <c r="E11" s="7" t="s">
        <v>33</v>
      </c>
      <c r="F11" s="7" t="s">
        <v>34</v>
      </c>
      <c r="G11" s="7" t="s">
        <v>35</v>
      </c>
      <c r="H11" s="7" t="s">
        <v>36</v>
      </c>
      <c r="I11" s="7" t="s">
        <v>37</v>
      </c>
      <c r="J11" s="7" t="s">
        <v>37</v>
      </c>
      <c r="K11" s="7">
        <v>65</v>
      </c>
      <c r="L11" s="8">
        <v>98144.4</v>
      </c>
      <c r="M11" s="8"/>
      <c r="N11" s="8">
        <v>98144.4</v>
      </c>
      <c r="O11" s="9" t="s">
        <v>20</v>
      </c>
      <c r="P11" s="10" t="s">
        <v>21</v>
      </c>
      <c r="Q11" s="10" t="s">
        <v>24</v>
      </c>
      <c r="R11" s="10" t="s">
        <v>22</v>
      </c>
      <c r="S11" s="11" t="s">
        <v>23</v>
      </c>
    </row>
    <row r="12" spans="1:19" ht="39.200000000000003" customHeight="1">
      <c r="A12" s="5" t="s">
        <v>46</v>
      </c>
      <c r="B12" s="6" t="s">
        <v>47</v>
      </c>
      <c r="C12" s="6" t="s">
        <v>47</v>
      </c>
      <c r="D12" s="7" t="s">
        <v>32</v>
      </c>
      <c r="E12" s="7" t="s">
        <v>48</v>
      </c>
      <c r="F12" s="7" t="s">
        <v>34</v>
      </c>
      <c r="G12" s="7" t="s">
        <v>35</v>
      </c>
      <c r="H12" s="7" t="s">
        <v>49</v>
      </c>
      <c r="I12" s="7" t="s">
        <v>50</v>
      </c>
      <c r="J12" s="7" t="s">
        <v>50</v>
      </c>
      <c r="K12" s="7">
        <v>6</v>
      </c>
      <c r="L12" s="8">
        <v>5905.09</v>
      </c>
      <c r="M12" s="8"/>
      <c r="N12" s="8">
        <v>5905.09</v>
      </c>
      <c r="O12" s="9" t="s">
        <v>20</v>
      </c>
      <c r="P12" s="10" t="s">
        <v>21</v>
      </c>
      <c r="Q12" s="10" t="s">
        <v>24</v>
      </c>
      <c r="R12" s="10" t="s">
        <v>22</v>
      </c>
      <c r="S12" s="11" t="s">
        <v>23</v>
      </c>
    </row>
    <row r="13" spans="1:19" ht="39.200000000000003" customHeight="1">
      <c r="A13" s="5" t="s">
        <v>51</v>
      </c>
      <c r="B13" s="6" t="s">
        <v>52</v>
      </c>
      <c r="C13" s="6" t="s">
        <v>52</v>
      </c>
      <c r="D13" s="7" t="s">
        <v>53</v>
      </c>
      <c r="E13" s="7" t="s">
        <v>54</v>
      </c>
      <c r="F13" s="7" t="s">
        <v>34</v>
      </c>
      <c r="G13" s="7" t="s">
        <v>35</v>
      </c>
      <c r="H13" s="7" t="s">
        <v>55</v>
      </c>
      <c r="I13" s="7" t="s">
        <v>50</v>
      </c>
      <c r="J13" s="7" t="s">
        <v>50</v>
      </c>
      <c r="K13" s="7">
        <v>8</v>
      </c>
      <c r="L13" s="8">
        <v>13531.2</v>
      </c>
      <c r="M13" s="8"/>
      <c r="N13" s="8">
        <v>13531.2</v>
      </c>
      <c r="O13" s="9" t="s">
        <v>20</v>
      </c>
      <c r="P13" s="10" t="s">
        <v>21</v>
      </c>
      <c r="Q13" s="10" t="s">
        <v>24</v>
      </c>
      <c r="R13" s="10" t="s">
        <v>22</v>
      </c>
      <c r="S13" s="11" t="s">
        <v>23</v>
      </c>
    </row>
    <row r="14" spans="1:19" ht="39.200000000000003" customHeight="1">
      <c r="A14" s="5" t="s">
        <v>56</v>
      </c>
      <c r="B14" s="6" t="s">
        <v>57</v>
      </c>
      <c r="C14" s="6" t="s">
        <v>57</v>
      </c>
      <c r="D14" s="7" t="s">
        <v>58</v>
      </c>
      <c r="E14" s="7" t="s">
        <v>59</v>
      </c>
      <c r="F14" s="7" t="s">
        <v>34</v>
      </c>
      <c r="G14" s="7" t="s">
        <v>35</v>
      </c>
      <c r="H14" s="7" t="s">
        <v>60</v>
      </c>
      <c r="I14" s="7" t="s">
        <v>50</v>
      </c>
      <c r="J14" s="7" t="s">
        <v>50</v>
      </c>
      <c r="K14" s="7">
        <v>12</v>
      </c>
      <c r="L14" s="8">
        <v>20256</v>
      </c>
      <c r="M14" s="8"/>
      <c r="N14" s="8">
        <v>20256</v>
      </c>
      <c r="O14" s="9" t="s">
        <v>20</v>
      </c>
      <c r="P14" s="10" t="s">
        <v>21</v>
      </c>
      <c r="Q14" s="10" t="s">
        <v>24</v>
      </c>
      <c r="R14" s="10" t="s">
        <v>22</v>
      </c>
      <c r="S14" s="11" t="s">
        <v>23</v>
      </c>
    </row>
    <row r="15" spans="1:19" ht="39.200000000000003" customHeight="1">
      <c r="A15" s="5" t="s">
        <v>61</v>
      </c>
      <c r="B15" s="6" t="s">
        <v>57</v>
      </c>
      <c r="C15" s="6" t="s">
        <v>57</v>
      </c>
      <c r="D15" s="7" t="s">
        <v>58</v>
      </c>
      <c r="E15" s="7" t="s">
        <v>59</v>
      </c>
      <c r="F15" s="7" t="s">
        <v>34</v>
      </c>
      <c r="G15" s="7" t="s">
        <v>35</v>
      </c>
      <c r="H15" s="7" t="s">
        <v>62</v>
      </c>
      <c r="I15" s="7" t="s">
        <v>50</v>
      </c>
      <c r="J15" s="7" t="s">
        <v>50</v>
      </c>
      <c r="K15" s="7">
        <v>5</v>
      </c>
      <c r="L15" s="8">
        <v>3285</v>
      </c>
      <c r="M15" s="8"/>
      <c r="N15" s="8">
        <v>3285</v>
      </c>
      <c r="O15" s="9" t="s">
        <v>20</v>
      </c>
      <c r="P15" s="10" t="s">
        <v>21</v>
      </c>
      <c r="Q15" s="10" t="s">
        <v>24</v>
      </c>
      <c r="R15" s="10" t="s">
        <v>22</v>
      </c>
      <c r="S15" s="11" t="s">
        <v>23</v>
      </c>
    </row>
    <row r="16" spans="1:19" ht="39.200000000000003" customHeight="1">
      <c r="A16" s="5" t="s">
        <v>63</v>
      </c>
      <c r="B16" s="6" t="s">
        <v>64</v>
      </c>
      <c r="C16" s="6" t="s">
        <v>64</v>
      </c>
      <c r="D16" s="7" t="s">
        <v>58</v>
      </c>
      <c r="E16" s="7" t="s">
        <v>65</v>
      </c>
      <c r="F16" s="7" t="s">
        <v>34</v>
      </c>
      <c r="G16" s="7" t="s">
        <v>35</v>
      </c>
      <c r="H16" s="7" t="s">
        <v>66</v>
      </c>
      <c r="I16" s="7" t="s">
        <v>50</v>
      </c>
      <c r="J16" s="7" t="s">
        <v>50</v>
      </c>
      <c r="K16" s="7">
        <v>50</v>
      </c>
      <c r="L16" s="8">
        <v>38082.67</v>
      </c>
      <c r="M16" s="8"/>
      <c r="N16" s="8">
        <v>38082.67</v>
      </c>
      <c r="O16" s="9" t="s">
        <v>20</v>
      </c>
      <c r="P16" s="10" t="s">
        <v>21</v>
      </c>
      <c r="Q16" s="10" t="s">
        <v>24</v>
      </c>
      <c r="R16" s="10" t="s">
        <v>22</v>
      </c>
      <c r="S16" s="11" t="s">
        <v>23</v>
      </c>
    </row>
    <row r="17" spans="1:19" ht="39.200000000000003" customHeight="1">
      <c r="A17" s="5" t="s">
        <v>67</v>
      </c>
      <c r="B17" s="6" t="s">
        <v>68</v>
      </c>
      <c r="C17" s="6" t="s">
        <v>68</v>
      </c>
      <c r="D17" s="7" t="s">
        <v>40</v>
      </c>
      <c r="E17" s="7" t="s">
        <v>65</v>
      </c>
      <c r="F17" s="7" t="s">
        <v>34</v>
      </c>
      <c r="G17" s="7" t="s">
        <v>35</v>
      </c>
      <c r="H17" s="7" t="s">
        <v>69</v>
      </c>
      <c r="I17" s="7" t="s">
        <v>50</v>
      </c>
      <c r="J17" s="7" t="s">
        <v>50</v>
      </c>
      <c r="K17" s="7">
        <v>24</v>
      </c>
      <c r="L17" s="8">
        <v>5508.0000000000009</v>
      </c>
      <c r="M17" s="8"/>
      <c r="N17" s="8">
        <v>5508.0000000000009</v>
      </c>
      <c r="O17" s="9" t="s">
        <v>20</v>
      </c>
      <c r="P17" s="10" t="s">
        <v>21</v>
      </c>
      <c r="Q17" s="10" t="s">
        <v>24</v>
      </c>
      <c r="R17" s="10" t="s">
        <v>22</v>
      </c>
      <c r="S17" s="11" t="s">
        <v>23</v>
      </c>
    </row>
    <row r="18" spans="1:19" ht="39.200000000000003" customHeight="1">
      <c r="A18" s="5" t="s">
        <v>70</v>
      </c>
      <c r="B18" s="6" t="s">
        <v>68</v>
      </c>
      <c r="C18" s="6" t="s">
        <v>68</v>
      </c>
      <c r="D18" s="7" t="s">
        <v>40</v>
      </c>
      <c r="E18" s="7" t="s">
        <v>65</v>
      </c>
      <c r="F18" s="7" t="s">
        <v>34</v>
      </c>
      <c r="G18" s="7" t="s">
        <v>35</v>
      </c>
      <c r="H18" s="7" t="s">
        <v>71</v>
      </c>
      <c r="I18" s="7" t="s">
        <v>50</v>
      </c>
      <c r="J18" s="7" t="s">
        <v>50</v>
      </c>
      <c r="K18" s="7">
        <v>21</v>
      </c>
      <c r="L18" s="8">
        <v>10034</v>
      </c>
      <c r="M18" s="8"/>
      <c r="N18" s="8">
        <v>10034</v>
      </c>
      <c r="O18" s="9" t="s">
        <v>20</v>
      </c>
      <c r="P18" s="10" t="s">
        <v>21</v>
      </c>
      <c r="Q18" s="10" t="s">
        <v>24</v>
      </c>
      <c r="R18" s="10" t="s">
        <v>22</v>
      </c>
      <c r="S18" s="11" t="s">
        <v>23</v>
      </c>
    </row>
    <row r="19" spans="1:19" ht="39.200000000000003" customHeight="1">
      <c r="A19" s="5" t="s">
        <v>72</v>
      </c>
      <c r="B19" s="6" t="s">
        <v>68</v>
      </c>
      <c r="C19" s="6" t="s">
        <v>68</v>
      </c>
      <c r="D19" s="7" t="s">
        <v>40</v>
      </c>
      <c r="E19" s="7" t="s">
        <v>65</v>
      </c>
      <c r="F19" s="7" t="s">
        <v>34</v>
      </c>
      <c r="G19" s="7" t="s">
        <v>35</v>
      </c>
      <c r="H19" s="7" t="s">
        <v>73</v>
      </c>
      <c r="I19" s="7" t="s">
        <v>50</v>
      </c>
      <c r="J19" s="7" t="s">
        <v>50</v>
      </c>
      <c r="K19" s="7">
        <v>10</v>
      </c>
      <c r="L19" s="8">
        <v>9.0000000000000018</v>
      </c>
      <c r="M19" s="8"/>
      <c r="N19" s="8">
        <v>9.0000000000000018</v>
      </c>
      <c r="O19" s="9" t="s">
        <v>20</v>
      </c>
      <c r="P19" s="10" t="s">
        <v>21</v>
      </c>
      <c r="Q19" s="10" t="s">
        <v>24</v>
      </c>
      <c r="R19" s="10" t="s">
        <v>22</v>
      </c>
      <c r="S19" s="11" t="s">
        <v>23</v>
      </c>
    </row>
    <row r="20" spans="1:19" ht="39.200000000000003" customHeight="1">
      <c r="A20" s="5" t="s">
        <v>74</v>
      </c>
      <c r="B20" s="6" t="s">
        <v>68</v>
      </c>
      <c r="C20" s="6" t="s">
        <v>68</v>
      </c>
      <c r="D20" s="7" t="s">
        <v>40</v>
      </c>
      <c r="E20" s="7" t="s">
        <v>65</v>
      </c>
      <c r="F20" s="7" t="s">
        <v>34</v>
      </c>
      <c r="G20" s="7" t="s">
        <v>35</v>
      </c>
      <c r="H20" s="7" t="s">
        <v>75</v>
      </c>
      <c r="I20" s="7" t="s">
        <v>50</v>
      </c>
      <c r="J20" s="7" t="s">
        <v>50</v>
      </c>
      <c r="K20" s="7">
        <v>5</v>
      </c>
      <c r="L20" s="8">
        <v>36.000000000000007</v>
      </c>
      <c r="M20" s="8"/>
      <c r="N20" s="8">
        <v>36.000000000000007</v>
      </c>
      <c r="O20" s="9" t="s">
        <v>20</v>
      </c>
      <c r="P20" s="10" t="s">
        <v>21</v>
      </c>
      <c r="Q20" s="10" t="s">
        <v>24</v>
      </c>
      <c r="R20" s="10" t="s">
        <v>22</v>
      </c>
      <c r="S20" s="11" t="s">
        <v>23</v>
      </c>
    </row>
    <row r="21" spans="1:19" ht="39.200000000000003" customHeight="1">
      <c r="A21" s="5" t="s">
        <v>76</v>
      </c>
      <c r="B21" s="6" t="s">
        <v>77</v>
      </c>
      <c r="C21" s="6" t="s">
        <v>77</v>
      </c>
      <c r="D21" s="7" t="s">
        <v>78</v>
      </c>
      <c r="E21" s="7" t="s">
        <v>79</v>
      </c>
      <c r="F21" s="7" t="s">
        <v>80</v>
      </c>
      <c r="G21" s="7" t="s">
        <v>81</v>
      </c>
      <c r="H21" s="7" t="s">
        <v>82</v>
      </c>
      <c r="I21" s="7" t="s">
        <v>50</v>
      </c>
      <c r="J21" s="7" t="s">
        <v>50</v>
      </c>
      <c r="K21" s="7">
        <v>40</v>
      </c>
      <c r="L21" s="8">
        <v>9849.6</v>
      </c>
      <c r="M21" s="8"/>
      <c r="N21" s="8">
        <v>9849.6</v>
      </c>
      <c r="O21" s="9" t="s">
        <v>20</v>
      </c>
      <c r="P21" s="10" t="s">
        <v>21</v>
      </c>
      <c r="Q21" s="10" t="s">
        <v>24</v>
      </c>
      <c r="R21" s="10" t="s">
        <v>22</v>
      </c>
      <c r="S21" s="11" t="s">
        <v>23</v>
      </c>
    </row>
    <row r="22" spans="1:19" ht="24.95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4" t="s">
        <v>27</v>
      </c>
      <c r="L22" s="15">
        <f>SUBTOTAL(9,L11:L21)</f>
        <v>204640.96</v>
      </c>
      <c r="M22" s="15">
        <f t="shared" ref="M22" si="1">SUBTOTAL(9,M11:M21)</f>
        <v>0</v>
      </c>
      <c r="N22" s="15">
        <f>SUBTOTAL(9,N11:N21)</f>
        <v>204640.96</v>
      </c>
      <c r="O22" s="16" t="s">
        <v>28</v>
      </c>
      <c r="P22" s="13"/>
      <c r="Q22" s="17"/>
      <c r="R22" s="13"/>
      <c r="S22" s="18"/>
    </row>
    <row r="23" spans="1:19" ht="30" customHeight="1" thickBot="1">
      <c r="A23" s="34" t="s">
        <v>112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1:19" ht="51.75" customHeight="1">
      <c r="A24" s="2" t="s">
        <v>3</v>
      </c>
      <c r="B24" s="3" t="s">
        <v>4</v>
      </c>
      <c r="C24" s="3" t="s">
        <v>5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99</v>
      </c>
      <c r="M24" s="3" t="s">
        <v>14</v>
      </c>
      <c r="N24" s="3" t="s">
        <v>97</v>
      </c>
      <c r="O24" s="3" t="s">
        <v>15</v>
      </c>
      <c r="P24" s="3" t="s">
        <v>16</v>
      </c>
      <c r="Q24" s="3" t="s">
        <v>17</v>
      </c>
      <c r="R24" s="3" t="s">
        <v>18</v>
      </c>
      <c r="S24" s="4" t="s">
        <v>19</v>
      </c>
    </row>
    <row r="25" spans="1:19" ht="39.200000000000003" customHeight="1">
      <c r="A25" s="5" t="s">
        <v>115</v>
      </c>
      <c r="B25" s="6" t="s">
        <v>89</v>
      </c>
      <c r="C25" s="6" t="s">
        <v>89</v>
      </c>
      <c r="D25" s="7" t="s">
        <v>90</v>
      </c>
      <c r="E25" s="7" t="s">
        <v>91</v>
      </c>
      <c r="F25" s="7" t="s">
        <v>92</v>
      </c>
      <c r="G25" s="7" t="s">
        <v>93</v>
      </c>
      <c r="H25" s="7" t="s">
        <v>94</v>
      </c>
      <c r="I25" s="7" t="s">
        <v>95</v>
      </c>
      <c r="J25" s="7" t="s">
        <v>95</v>
      </c>
      <c r="K25" s="7">
        <v>4</v>
      </c>
      <c r="L25" s="8">
        <v>245</v>
      </c>
      <c r="M25" s="8"/>
      <c r="N25" s="8">
        <v>245</v>
      </c>
      <c r="O25" s="9" t="s">
        <v>20</v>
      </c>
      <c r="P25" s="10" t="s">
        <v>25</v>
      </c>
      <c r="Q25" s="10" t="s">
        <v>24</v>
      </c>
      <c r="R25" s="10" t="s">
        <v>22</v>
      </c>
      <c r="S25" s="11" t="s">
        <v>23</v>
      </c>
    </row>
    <row r="26" spans="1:19" ht="39.200000000000003" customHeight="1">
      <c r="A26" s="5" t="s">
        <v>116</v>
      </c>
      <c r="B26" s="6" t="s">
        <v>89</v>
      </c>
      <c r="C26" s="6" t="s">
        <v>89</v>
      </c>
      <c r="D26" s="7" t="s">
        <v>90</v>
      </c>
      <c r="E26" s="7" t="s">
        <v>91</v>
      </c>
      <c r="F26" s="7" t="s">
        <v>92</v>
      </c>
      <c r="G26" s="7" t="s">
        <v>93</v>
      </c>
      <c r="H26" s="7" t="s">
        <v>96</v>
      </c>
      <c r="I26" s="7" t="s">
        <v>95</v>
      </c>
      <c r="J26" s="7" t="s">
        <v>95</v>
      </c>
      <c r="K26" s="7">
        <v>70</v>
      </c>
      <c r="L26" s="8">
        <v>90360</v>
      </c>
      <c r="M26" s="8">
        <v>90360</v>
      </c>
      <c r="N26" s="8">
        <v>90360</v>
      </c>
      <c r="O26" s="9" t="s">
        <v>20</v>
      </c>
      <c r="P26" s="10" t="s">
        <v>25</v>
      </c>
      <c r="Q26" s="10" t="s">
        <v>24</v>
      </c>
      <c r="R26" s="10" t="s">
        <v>22</v>
      </c>
      <c r="S26" s="11" t="s">
        <v>23</v>
      </c>
    </row>
    <row r="27" spans="1:19" ht="39.200000000000003" customHeight="1">
      <c r="A27" s="5" t="s">
        <v>117</v>
      </c>
      <c r="B27" s="6" t="s">
        <v>64</v>
      </c>
      <c r="C27" s="6" t="s">
        <v>64</v>
      </c>
      <c r="D27" s="7" t="s">
        <v>58</v>
      </c>
      <c r="E27" s="7" t="s">
        <v>65</v>
      </c>
      <c r="F27" s="7" t="s">
        <v>34</v>
      </c>
      <c r="G27" s="7" t="s">
        <v>35</v>
      </c>
      <c r="H27" s="7">
        <v>14012638</v>
      </c>
      <c r="I27" s="7" t="s">
        <v>95</v>
      </c>
      <c r="J27" s="7" t="s">
        <v>95</v>
      </c>
      <c r="K27" s="7">
        <v>60</v>
      </c>
      <c r="L27" s="8">
        <v>34860</v>
      </c>
      <c r="M27" s="8">
        <v>34860</v>
      </c>
      <c r="N27" s="8">
        <v>34860</v>
      </c>
      <c r="O27" s="9"/>
      <c r="P27" s="10" t="s">
        <v>25</v>
      </c>
      <c r="Q27" s="10" t="s">
        <v>24</v>
      </c>
      <c r="R27" s="10" t="s">
        <v>22</v>
      </c>
      <c r="S27" s="11" t="s">
        <v>23</v>
      </c>
    </row>
    <row r="28" spans="1:19" ht="24.95" customHeigh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4" t="s">
        <v>27</v>
      </c>
      <c r="L28" s="15">
        <f>SUBTOTAL(9,L25:L27)</f>
        <v>125465</v>
      </c>
      <c r="M28" s="15">
        <f t="shared" ref="M28:N28" si="2">SUBTOTAL(9,M25:M27)</f>
        <v>125220</v>
      </c>
      <c r="N28" s="15">
        <f t="shared" si="2"/>
        <v>125465</v>
      </c>
      <c r="O28" s="16" t="s">
        <v>28</v>
      </c>
      <c r="P28" s="13"/>
      <c r="Q28" s="17"/>
      <c r="R28" s="13"/>
      <c r="S28" s="18"/>
    </row>
    <row r="29" spans="1:19" ht="30" customHeight="1" thickBot="1">
      <c r="A29" s="34" t="s">
        <v>113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</row>
    <row r="30" spans="1:19" ht="51.75" customHeight="1">
      <c r="A30" s="2" t="s">
        <v>3</v>
      </c>
      <c r="B30" s="3" t="s">
        <v>4</v>
      </c>
      <c r="C30" s="3" t="s">
        <v>5</v>
      </c>
      <c r="D30" s="3" t="s">
        <v>6</v>
      </c>
      <c r="E30" s="3" t="s">
        <v>7</v>
      </c>
      <c r="F30" s="3" t="s">
        <v>8</v>
      </c>
      <c r="G30" s="3" t="s">
        <v>9</v>
      </c>
      <c r="H30" s="3" t="s">
        <v>10</v>
      </c>
      <c r="I30" s="3" t="s">
        <v>11</v>
      </c>
      <c r="J30" s="3" t="s">
        <v>12</v>
      </c>
      <c r="K30" s="3" t="s">
        <v>13</v>
      </c>
      <c r="L30" s="3" t="s">
        <v>99</v>
      </c>
      <c r="M30" s="3" t="s">
        <v>14</v>
      </c>
      <c r="N30" s="3" t="s">
        <v>114</v>
      </c>
      <c r="O30" s="3" t="s">
        <v>15</v>
      </c>
      <c r="P30" s="3" t="s">
        <v>16</v>
      </c>
      <c r="Q30" s="3" t="s">
        <v>17</v>
      </c>
      <c r="R30" s="3" t="s">
        <v>18</v>
      </c>
      <c r="S30" s="4" t="s">
        <v>19</v>
      </c>
    </row>
    <row r="31" spans="1:19" ht="39.200000000000003" customHeight="1">
      <c r="A31" s="5" t="s">
        <v>118</v>
      </c>
      <c r="B31" s="6" t="s">
        <v>83</v>
      </c>
      <c r="C31" s="6" t="s">
        <v>83</v>
      </c>
      <c r="D31" s="7" t="s">
        <v>84</v>
      </c>
      <c r="E31" s="7" t="s">
        <v>85</v>
      </c>
      <c r="F31" s="7" t="s">
        <v>86</v>
      </c>
      <c r="G31" s="7" t="s">
        <v>87</v>
      </c>
      <c r="H31" s="7" t="s">
        <v>88</v>
      </c>
      <c r="I31" s="7" t="s">
        <v>50</v>
      </c>
      <c r="J31" s="7" t="s">
        <v>50</v>
      </c>
      <c r="K31" s="7">
        <v>10</v>
      </c>
      <c r="L31" s="8">
        <v>16029</v>
      </c>
      <c r="M31" s="8"/>
      <c r="N31" s="8">
        <f>L31*(9/12)</f>
        <v>12021.75</v>
      </c>
      <c r="O31" s="9" t="s">
        <v>20</v>
      </c>
      <c r="P31" s="10" t="s">
        <v>25</v>
      </c>
      <c r="Q31" s="10" t="s">
        <v>24</v>
      </c>
      <c r="R31" s="10" t="s">
        <v>98</v>
      </c>
      <c r="S31" s="11" t="s">
        <v>26</v>
      </c>
    </row>
    <row r="32" spans="1:19" ht="24.95" customHeight="1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4" t="s">
        <v>27</v>
      </c>
      <c r="L32" s="15">
        <f>SUBTOTAL(9,L31:L31)</f>
        <v>16029</v>
      </c>
      <c r="M32" s="15">
        <f t="shared" ref="M32:N32" si="3">SUBTOTAL(9,M31:M31)</f>
        <v>0</v>
      </c>
      <c r="N32" s="15">
        <f t="shared" si="3"/>
        <v>12021.75</v>
      </c>
      <c r="O32" s="16" t="s">
        <v>28</v>
      </c>
      <c r="P32" s="13"/>
      <c r="Q32" s="17"/>
      <c r="R32" s="13"/>
      <c r="S32" s="18"/>
    </row>
    <row r="33" spans="1:19" ht="6.75" customHeight="1">
      <c r="L33" s="19"/>
      <c r="M33" s="19"/>
      <c r="N33" s="19"/>
      <c r="O33" s="20"/>
    </row>
    <row r="34" spans="1:19" ht="20.100000000000001" customHeight="1" thickBo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2" t="s">
        <v>29</v>
      </c>
      <c r="L34" s="23">
        <f t="shared" ref="L34:M34" si="4">SUBTOTAL(9,L6:L32)</f>
        <v>1453647.78</v>
      </c>
      <c r="M34" s="23">
        <f t="shared" si="4"/>
        <v>125220</v>
      </c>
      <c r="N34" s="23">
        <f>SUBTOTAL(9,N6:N32)</f>
        <v>1449640.53</v>
      </c>
      <c r="O34" s="24" t="s">
        <v>28</v>
      </c>
      <c r="P34" s="21"/>
      <c r="Q34" s="25"/>
      <c r="R34" s="21"/>
      <c r="S34" s="21"/>
    </row>
    <row r="35" spans="1:19" ht="6.95" customHeight="1"/>
    <row r="37" spans="1:19">
      <c r="B37" s="58" t="s">
        <v>119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</row>
    <row r="38" spans="1:19" ht="6.95" customHeight="1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>
      <c r="B39" s="58" t="s">
        <v>120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</row>
    <row r="41" spans="1:19" ht="30" customHeight="1">
      <c r="A41" s="34" t="s">
        <v>109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N41" s="31"/>
    </row>
    <row r="42" spans="1:19" ht="15" thickBot="1"/>
    <row r="43" spans="1:19" ht="45" customHeight="1">
      <c r="A43" s="47" t="s">
        <v>103</v>
      </c>
      <c r="B43" s="48"/>
      <c r="C43" s="30" t="s">
        <v>107</v>
      </c>
      <c r="D43" s="30" t="s">
        <v>104</v>
      </c>
      <c r="E43" s="53" t="s">
        <v>105</v>
      </c>
      <c r="F43" s="53"/>
      <c r="G43" s="53" t="s">
        <v>106</v>
      </c>
      <c r="H43" s="55"/>
      <c r="N43" s="26"/>
    </row>
    <row r="44" spans="1:19">
      <c r="A44" s="49">
        <v>3250020350</v>
      </c>
      <c r="B44" s="50"/>
      <c r="C44" s="28">
        <v>75.597999999999999</v>
      </c>
      <c r="D44" s="28">
        <v>32.171999999999997</v>
      </c>
      <c r="E44" s="54">
        <v>178.804</v>
      </c>
      <c r="F44" s="54"/>
      <c r="G44" s="56">
        <v>286.57299999999998</v>
      </c>
      <c r="H44" s="57"/>
      <c r="N44" s="26"/>
    </row>
    <row r="45" spans="1:19">
      <c r="A45" s="49">
        <v>3250020359</v>
      </c>
      <c r="B45" s="50"/>
      <c r="C45" s="29">
        <v>201.35400000000001</v>
      </c>
      <c r="D45" s="29">
        <v>90.671000000000006</v>
      </c>
      <c r="E45" s="44">
        <v>528.91499999999996</v>
      </c>
      <c r="F45" s="44"/>
      <c r="G45" s="51">
        <v>820.94</v>
      </c>
      <c r="H45" s="52"/>
    </row>
    <row r="46" spans="1:19" ht="14.25" customHeight="1">
      <c r="A46" s="36" t="s">
        <v>108</v>
      </c>
      <c r="B46" s="37"/>
      <c r="C46" s="45">
        <f>SUM(C44:C45)</f>
        <v>276.952</v>
      </c>
      <c r="D46" s="45">
        <f>SUM(D44:D45)</f>
        <v>122.843</v>
      </c>
      <c r="E46" s="45">
        <f>SUM(E44:F45)</f>
        <v>707.71899999999994</v>
      </c>
      <c r="F46" s="45"/>
      <c r="G46" s="40">
        <f>SUM(G44:H45)</f>
        <v>1107.5129999999999</v>
      </c>
      <c r="H46" s="41"/>
    </row>
    <row r="47" spans="1:19" ht="15" thickBot="1">
      <c r="A47" s="38"/>
      <c r="B47" s="39"/>
      <c r="C47" s="46"/>
      <c r="D47" s="46"/>
      <c r="E47" s="46"/>
      <c r="F47" s="46"/>
      <c r="G47" s="42"/>
      <c r="H47" s="43"/>
      <c r="M47" s="27"/>
    </row>
  </sheetData>
  <autoFilter ref="B5:S31"/>
  <mergeCells count="24">
    <mergeCell ref="A43:B43"/>
    <mergeCell ref="A23:K23"/>
    <mergeCell ref="A41:K41"/>
    <mergeCell ref="A45:B45"/>
    <mergeCell ref="G45:H45"/>
    <mergeCell ref="E43:F43"/>
    <mergeCell ref="E44:F44"/>
    <mergeCell ref="G43:H43"/>
    <mergeCell ref="G44:H44"/>
    <mergeCell ref="A44:B44"/>
    <mergeCell ref="B37:S37"/>
    <mergeCell ref="B39:S39"/>
    <mergeCell ref="A46:B47"/>
    <mergeCell ref="G46:H47"/>
    <mergeCell ref="E45:F45"/>
    <mergeCell ref="C46:C47"/>
    <mergeCell ref="D46:D47"/>
    <mergeCell ref="E46:F47"/>
    <mergeCell ref="A1:S1"/>
    <mergeCell ref="A2:S2"/>
    <mergeCell ref="A3:S3"/>
    <mergeCell ref="A4:K4"/>
    <mergeCell ref="A29:K29"/>
    <mergeCell ref="A9:K9"/>
  </mergeCells>
  <printOptions horizontalCentered="1"/>
  <pageMargins left="0.19685039370078741" right="0.19685039370078741" top="0.37" bottom="0.56000000000000005" header="0.15748031496062992" footer="0.2362204724409449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1</vt:lpstr>
    </vt:vector>
  </TitlesOfParts>
  <Company>DOM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Telekomunikacja 7line Sp. z o.o.</dc:creator>
  <cp:lastModifiedBy>jwojcik</cp:lastModifiedBy>
  <cp:lastPrinted>2014-11-07T13:47:34Z</cp:lastPrinted>
  <dcterms:created xsi:type="dcterms:W3CDTF">2014-11-04T09:41:33Z</dcterms:created>
  <dcterms:modified xsi:type="dcterms:W3CDTF">2014-11-18T12:28:01Z</dcterms:modified>
</cp:coreProperties>
</file>