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<sst xmlns="http://schemas.openxmlformats.org/spreadsheetml/2006/main" count="248" uniqueCount="175">
  <si>
    <t>Rady Gminy Pątnów</t>
  </si>
  <si>
    <t>polegający na przystosowaniu do korzystania</t>
  </si>
  <si>
    <t>Na podstawie art. 18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165 i 184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na wniosek Wójta Gminy Pątnów, Rada Gminy Pątnów uchwala co następuje:</t>
  </si>
  <si>
    <t>§1. PRZYCHODY</t>
  </si>
  <si>
    <t>Zmniejszyć</t>
  </si>
  <si>
    <t>Zwiększyć</t>
  </si>
  <si>
    <t>§ 952</t>
  </si>
  <si>
    <t>Przychody z zaciągniętych pożyczek                 i kredytów na rynku krajowym</t>
  </si>
  <si>
    <t>Ogółem przychody</t>
  </si>
  <si>
    <t>§2. ROZCHODY</t>
  </si>
  <si>
    <t>§ 992</t>
  </si>
  <si>
    <t>Spłata otrzymanych krajowych pożyczek         i kredytów</t>
  </si>
  <si>
    <t>Ogółem rozchody</t>
  </si>
  <si>
    <t>§3. DOCHODY</t>
  </si>
  <si>
    <t>Dział 010</t>
  </si>
  <si>
    <t>Rolnictwo i łowiectwo</t>
  </si>
  <si>
    <t>dotacja celowa na zwrot podatku akcyzowego</t>
  </si>
  <si>
    <t>zawartego w cenie oleju napędowego wykorz.</t>
  </si>
  <si>
    <t>do produkcji rolnej</t>
  </si>
  <si>
    <t xml:space="preserve">Dział 600 </t>
  </si>
  <si>
    <t>Transport i łączność</t>
  </si>
  <si>
    <t>dotacja z terenowego Funduszu Ochrony</t>
  </si>
  <si>
    <t>Gruntów Rolnych Województwa Łódzkiego</t>
  </si>
  <si>
    <t xml:space="preserve">na budowę (modernizację) dróg dojazdowych </t>
  </si>
  <si>
    <t>do gruntów rolnych</t>
  </si>
  <si>
    <t>DZIAŁ 600</t>
  </si>
  <si>
    <t>Dział 700</t>
  </si>
  <si>
    <t>Gospodarka mieszkaniowa</t>
  </si>
  <si>
    <t>dotacja z WFOŚiGW w Łodzi na zadanie</t>
  </si>
  <si>
    <t>"Termomodernizacja budynków świetlicy</t>
  </si>
  <si>
    <t>wiejskiej w Kałużach</t>
  </si>
  <si>
    <t>DZIAŁ 700</t>
  </si>
  <si>
    <t>Dział 801</t>
  </si>
  <si>
    <t>Oświata i wychowanie</t>
  </si>
  <si>
    <t>dotacja celowa na sfinansowanie nauczania</t>
  </si>
  <si>
    <t>języka angielskiego</t>
  </si>
  <si>
    <t xml:space="preserve">dofinansowanie projektu w ramach programu </t>
  </si>
  <si>
    <t>ENGLISH TECHING ze środków Polsko</t>
  </si>
  <si>
    <t>Amerykańskiej Fundacji Wolności</t>
  </si>
  <si>
    <t>dotacja celowa na dofinansow. pracodawcom</t>
  </si>
  <si>
    <t>przygotowania  zawodowego młodocianych</t>
  </si>
  <si>
    <t>pracowników</t>
  </si>
  <si>
    <t>DZIAŁ 801</t>
  </si>
  <si>
    <t>OGÓŁEM DOCHODY</t>
  </si>
  <si>
    <t>§4. WYDATKI</t>
  </si>
  <si>
    <t>Rozdz.01095</t>
  </si>
  <si>
    <t>Pozostała działalność</t>
  </si>
  <si>
    <t>a) wydatki bieżące</t>
  </si>
  <si>
    <t xml:space="preserve">Dział 400 </t>
  </si>
  <si>
    <t>Wytwarzanie i zaopatrywanie w energię</t>
  </si>
  <si>
    <t>elektryczną, gaz i wodę</t>
  </si>
  <si>
    <t>Rozdz.40002</t>
  </si>
  <si>
    <t>Dostarczanie wody</t>
  </si>
  <si>
    <t>DZIAŁ 400</t>
  </si>
  <si>
    <t>Dział 600</t>
  </si>
  <si>
    <t>Rozdz.60016</t>
  </si>
  <si>
    <t>Drogi publiczne gminne</t>
  </si>
  <si>
    <t>b) wydatki majątkowe</t>
  </si>
  <si>
    <t>Rozdz. 60095</t>
  </si>
  <si>
    <t>Rozdz.70005</t>
  </si>
  <si>
    <t>Gospodarka gruntami i nieruchomościami</t>
  </si>
  <si>
    <t>Rozdz. 70095</t>
  </si>
  <si>
    <t>"Remont budynku Urzędu Gminy w Pątnowie</t>
  </si>
  <si>
    <t>przez osoby niepełnosprawne"</t>
  </si>
  <si>
    <t>Dział 750</t>
  </si>
  <si>
    <t>Administracja publiczna</t>
  </si>
  <si>
    <t>Rozdz.75023</t>
  </si>
  <si>
    <t>Urzędy gmin (miast i miast na prawach powiatu)</t>
  </si>
  <si>
    <t>Rozdz. 75095</t>
  </si>
  <si>
    <t>DZIAŁ 750</t>
  </si>
  <si>
    <t>Dzial 754</t>
  </si>
  <si>
    <t>Bezpieczeństwo publiczne i ochorona p.poż.</t>
  </si>
  <si>
    <t>Rozdz. 75412</t>
  </si>
  <si>
    <t>Ochotnicze straże pożarne</t>
  </si>
  <si>
    <t>Rozbudowa Sołeckiego Centrum Kultury</t>
  </si>
  <si>
    <t>sportu i Rekreacji w Kamionce</t>
  </si>
  <si>
    <t>Rozdz. 75421</t>
  </si>
  <si>
    <t>Zarządzanie kryzysowe</t>
  </si>
  <si>
    <t>Rozdz. 75495</t>
  </si>
  <si>
    <t>DZIAŁ 754</t>
  </si>
  <si>
    <t>Dział 758</t>
  </si>
  <si>
    <t>Rozliczenia różne</t>
  </si>
  <si>
    <t>Rezerwy ogólne i celowe</t>
  </si>
  <si>
    <t xml:space="preserve">                                     DZIAŁ 758                                 </t>
  </si>
  <si>
    <t>Rozdz.80101</t>
  </si>
  <si>
    <t>Szkoły podstawowe</t>
  </si>
  <si>
    <t>wykonanie nawierzchni z kostki brukowej</t>
  </si>
  <si>
    <t>na placu szkolnym w Pątnowie</t>
  </si>
  <si>
    <t>dostawa i montaż piłkochwytów do boisk</t>
  </si>
  <si>
    <t xml:space="preserve">szkolnych w Pątnowie </t>
  </si>
  <si>
    <t>Rozdz. 80103</t>
  </si>
  <si>
    <t>Oddziały przedszkolne w szkołach podstawowych</t>
  </si>
  <si>
    <t xml:space="preserve">a) wydatki bieżące </t>
  </si>
  <si>
    <t>Rozdz. 80104</t>
  </si>
  <si>
    <t>Przedszkola</t>
  </si>
  <si>
    <t>Rozdz. 80110</t>
  </si>
  <si>
    <t>Gimnazja</t>
  </si>
  <si>
    <t xml:space="preserve">Rozdz. 80146 </t>
  </si>
  <si>
    <t>Dokształcanie i doskonalenie nauczycieli</t>
  </si>
  <si>
    <t>Rozdz. 80195</t>
  </si>
  <si>
    <t>Dział 851</t>
  </si>
  <si>
    <t>Ochrona zdrowia</t>
  </si>
  <si>
    <t>Rozdz. 85154</t>
  </si>
  <si>
    <t>Przeciwdziałanie alkoholizmowi</t>
  </si>
  <si>
    <t>DZIAŁ 851</t>
  </si>
  <si>
    <t>Dzial 852</t>
  </si>
  <si>
    <t>Pomoc Społeczna</t>
  </si>
  <si>
    <t>Rozdz. 85212</t>
  </si>
  <si>
    <t>Świadczenia rodzinne, zaliczka alimentacyjna oraz składki na ubezpieczenia emerytalne i rentowe z ubezpieczenia społecznego</t>
  </si>
  <si>
    <t>Rozdz. 85228</t>
  </si>
  <si>
    <t>Usługi opiekuńcze i specjalistyczne usługi</t>
  </si>
  <si>
    <t>opiekuńcze</t>
  </si>
  <si>
    <t>Rozdz. 85295</t>
  </si>
  <si>
    <t>zakup zmywarek</t>
  </si>
  <si>
    <t>DZIAŁ 852</t>
  </si>
  <si>
    <t>Dział 854</t>
  </si>
  <si>
    <t>Edukacyjna opieka wychowawcza</t>
  </si>
  <si>
    <t>Rozdz. 85401</t>
  </si>
  <si>
    <t>Świetlice szkolne</t>
  </si>
  <si>
    <t>Rozdz. 85495</t>
  </si>
  <si>
    <t>DZIAŁ 854</t>
  </si>
  <si>
    <t>Dział 900</t>
  </si>
  <si>
    <t>Gospodarka komunalna i ochrona środowiska</t>
  </si>
  <si>
    <t>Rozdz. 90015</t>
  </si>
  <si>
    <t>Oświetlenie ulic, placów i dróg</t>
  </si>
  <si>
    <t>DZIAŁ 900</t>
  </si>
  <si>
    <t>Dział 921</t>
  </si>
  <si>
    <t>Kultura i ochrona dziedzictwa narodowego</t>
  </si>
  <si>
    <t>Rozdz. 92116</t>
  </si>
  <si>
    <t>Biblioteki</t>
  </si>
  <si>
    <t>DZIAŁ 921</t>
  </si>
  <si>
    <t>Dział 926</t>
  </si>
  <si>
    <t>Kultura fizyczna i sport</t>
  </si>
  <si>
    <t>Rozdz. 92695</t>
  </si>
  <si>
    <t xml:space="preserve"> </t>
  </si>
  <si>
    <t>DZIAŁ 926</t>
  </si>
  <si>
    <t>OGÓŁEM WYDATKI</t>
  </si>
  <si>
    <t>Przewodniczący Rady Gminy</t>
  </si>
  <si>
    <t>Jan Olszówka</t>
  </si>
  <si>
    <t>Dział 710</t>
  </si>
  <si>
    <t>Działalność usługowa</t>
  </si>
  <si>
    <t>Rozdz.71004</t>
  </si>
  <si>
    <t>Plany zgospodarowania przestrzennego</t>
  </si>
  <si>
    <t>"Wymiana kotłów grzewczych i zastosowanie biomasy w kotłowniach budynków należących do Gminy Pątnów"</t>
  </si>
  <si>
    <t xml:space="preserve">DZIAŁ 010                                                                             </t>
  </si>
  <si>
    <t>Zakup busa</t>
  </si>
  <si>
    <t>§10.  Wykonanie uchwały powierza się Wójtowi Gminy.</t>
  </si>
  <si>
    <t>§11. Uchwała wchodzi w życie z dniem podjęcia i podlega ogłoszeniu</t>
  </si>
  <si>
    <t>w tym :</t>
  </si>
  <si>
    <t>wynagrodzenia i pochodne</t>
  </si>
  <si>
    <t xml:space="preserve"> dotacja</t>
  </si>
  <si>
    <t>"Remont pobocza drogi przy Szkole Podstawowej w Bieńcu, wykonanie chodnika i zatoki autobusowej z kostki brukowej"</t>
  </si>
  <si>
    <t>Rozdz. 85219</t>
  </si>
  <si>
    <t>Ośrodki pomocy społecznej</t>
  </si>
  <si>
    <t xml:space="preserve">dotacja </t>
  </si>
  <si>
    <t>Rozdz. 75818</t>
  </si>
  <si>
    <t>"Rozbudowa budynku Gminnego Centrum Usług Medycznych w Dzietrznikach"</t>
  </si>
  <si>
    <t>DZIAŁ 710</t>
  </si>
  <si>
    <t>w tym</t>
  </si>
  <si>
    <t>dotacja</t>
  </si>
  <si>
    <t>UCHWAŁA Nr XXII/139/2008</t>
  </si>
  <si>
    <t>z dnia 27 maja 2008r</t>
  </si>
  <si>
    <t>w sprawie zmian w budżecie Gminy Pątnów na 2008 rok</t>
  </si>
  <si>
    <t xml:space="preserve">kredyt na "przebudowę (modernizację dróg dojazdowych do pól uprawnych w miejscowościach Grębień, Popowice-Krzewie, Załęcze wielkie, Bieniec"                        </t>
  </si>
  <si>
    <t xml:space="preserve">kredyt na "Remont oświetlenia ulicznego na terenie Gminy Pątnów </t>
  </si>
  <si>
    <t xml:space="preserve">pożyczka na "Termomodrenizację budynku Ochotniczej Straży Pożarnej w Kamionce" </t>
  </si>
  <si>
    <t>Rozdz. 75809</t>
  </si>
  <si>
    <t>Rozliczenia między jednostakmi samorządu</t>
  </si>
  <si>
    <t>terytorilanego</t>
  </si>
  <si>
    <t>§5. Wprowadza się zmianę do załącznika nr 5 Uchwały Rady Gminy Pątnów  Nr XVII/107/2007      z dnia 28 grudnia 2007 w sprawie uchwalenia budżetu gminy na rok 2008  (Zał. nr 1 do Uchwały).</t>
  </si>
  <si>
    <t>§6. Wprowadza się zmianę do załącznika nr 6 Uchwały Rady Gminy Pątnów  Nr XVII/107/2007      z dnia 28 grudnia 2007 w sprawie uchwalenia budżetu gminy na rok 2008  (Zał. nr 2 do Uchwały).</t>
  </si>
  <si>
    <t>§7. Wprowadza się zmianę do załącznika nr 9 Uchwały Rady Gminy Pątnów  Nr XVII/107/2007      z dnia 28 grudnia 2007 w sprawie uchwalenia budżetu gminy na rok 2008 (Zał. Nr 3 do Uchwały)</t>
  </si>
  <si>
    <t>§8. Wprowadza się zmianę do załącznika nr 10 Uchwały Rady Gminy Pątnów  Nr XVII/107/2007      z dnia 28 grudnia 2007 w sprawie uchwalenia budżetu gminy na rok 2008 (Zał. Nr 4 do Uchwały)</t>
  </si>
  <si>
    <t>§9. Wprowadza się zmianę do załącznika nr 11 Uchwały Rady Gminy Pątnów  Nr XVII/107/2007      z dnia 28 grudnia 2007 w sprawie uchwalenia budżetu gminy na rok 2008 (Zał. Nr 5 do Uchwały)</t>
  </si>
  <si>
    <t>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</si>
</sst>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9" fillId="0" borderId="10" xfId="0" applyNumberFormat="1" applyFont="1" applyBorder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4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4" fontId="18" fillId="0" borderId="0" xfId="0" applyNumberFormat="1" applyFont="1" applyBorder="1" applyAlignment="1">
      <alignment/>
    </xf>
    <xf numFmtId="0" fontId="19" fillId="0" borderId="12" xfId="0" applyFont="1" applyBorder="1" applyAlignment="1">
      <alignment horizontal="left"/>
    </xf>
    <xf numFmtId="4" fontId="19" fillId="0" borderId="11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19" fillId="0" borderId="13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4" fontId="19" fillId="0" borderId="11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zoomScalePageLayoutView="0" workbookViewId="0" topLeftCell="A158">
      <selection activeCell="F99" sqref="F99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42" t="s">
        <v>160</v>
      </c>
      <c r="B2" s="42"/>
      <c r="C2" s="42"/>
      <c r="D2" s="42"/>
      <c r="E2" s="42"/>
      <c r="F2" s="42"/>
      <c r="G2" s="42"/>
      <c r="H2" s="42"/>
    </row>
    <row r="3" spans="1:8" ht="15.7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>
      <c r="A4" s="42" t="s">
        <v>161</v>
      </c>
      <c r="B4" s="42"/>
      <c r="C4" s="42"/>
      <c r="D4" s="42"/>
      <c r="E4" s="42"/>
      <c r="F4" s="42"/>
      <c r="G4" s="42"/>
      <c r="H4" s="42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42" t="s">
        <v>162</v>
      </c>
      <c r="B6" s="42"/>
      <c r="C6" s="42"/>
      <c r="D6" s="42"/>
      <c r="E6" s="42"/>
      <c r="F6" s="42"/>
      <c r="G6" s="42"/>
      <c r="H6" s="42"/>
    </row>
    <row r="8" spans="1:8" ht="178.5" customHeight="1">
      <c r="A8" s="43" t="s">
        <v>2</v>
      </c>
      <c r="B8" s="43"/>
      <c r="C8" s="43"/>
      <c r="D8" s="43"/>
      <c r="E8" s="43"/>
      <c r="F8" s="43"/>
      <c r="G8" s="43"/>
      <c r="H8" s="43"/>
    </row>
    <row r="10" spans="1:8" ht="15.75">
      <c r="A10" s="2" t="s">
        <v>3</v>
      </c>
      <c r="B10" s="2"/>
      <c r="C10" s="2"/>
      <c r="D10" s="2"/>
      <c r="F10" s="2" t="s">
        <v>4</v>
      </c>
      <c r="G10" s="2"/>
      <c r="H10" s="2" t="s">
        <v>5</v>
      </c>
    </row>
    <row r="11" spans="1:8" ht="15.75">
      <c r="A11" s="2"/>
      <c r="B11" s="2"/>
      <c r="C11" s="2"/>
      <c r="D11" s="2"/>
      <c r="E11" s="2"/>
      <c r="F11" s="4"/>
      <c r="G11" s="4"/>
      <c r="H11" s="5"/>
    </row>
    <row r="12" spans="1:8" ht="15.75" customHeight="1">
      <c r="A12" s="1" t="s">
        <v>6</v>
      </c>
      <c r="B12" s="32" t="s">
        <v>7</v>
      </c>
      <c r="C12" s="32"/>
      <c r="D12" s="32"/>
      <c r="E12" s="32"/>
      <c r="F12" s="5"/>
      <c r="G12" s="5"/>
      <c r="H12" s="5"/>
    </row>
    <row r="13" spans="2:8" ht="15.75">
      <c r="B13" s="32"/>
      <c r="C13" s="32"/>
      <c r="D13" s="32"/>
      <c r="E13" s="32"/>
      <c r="F13" s="5">
        <v>7347.42</v>
      </c>
      <c r="G13" s="5"/>
      <c r="H13" s="5"/>
    </row>
    <row r="14" spans="6:8" ht="15.75">
      <c r="F14" s="5"/>
      <c r="G14" s="5"/>
      <c r="H14" s="5"/>
    </row>
    <row r="15" spans="6:8" ht="15.75">
      <c r="F15" s="5"/>
      <c r="G15" s="5"/>
      <c r="H15" s="5"/>
    </row>
    <row r="16" spans="6:8" ht="15.75">
      <c r="F16" s="5"/>
      <c r="G16" s="5"/>
      <c r="H16" s="5"/>
    </row>
    <row r="17" spans="1:8" s="2" customFormat="1" ht="15.75">
      <c r="A17" s="35" t="s">
        <v>8</v>
      </c>
      <c r="B17" s="35"/>
      <c r="C17" s="35"/>
      <c r="D17" s="35"/>
      <c r="E17" s="35"/>
      <c r="F17" s="6">
        <f>SUM(F11:F16)</f>
        <v>7347.42</v>
      </c>
      <c r="G17" s="6"/>
      <c r="H17" s="6"/>
    </row>
    <row r="18" spans="6:8" ht="15.75">
      <c r="F18" s="5"/>
      <c r="G18" s="5"/>
      <c r="H18" s="5"/>
    </row>
    <row r="19" spans="1:8" ht="15.75">
      <c r="A19" s="2" t="s">
        <v>9</v>
      </c>
      <c r="F19" s="5"/>
      <c r="G19" s="5"/>
      <c r="H19" s="5"/>
    </row>
    <row r="20" spans="6:8" ht="15.75">
      <c r="F20" s="5"/>
      <c r="G20" s="5"/>
      <c r="H20" s="5"/>
    </row>
    <row r="21" spans="1:8" ht="15.75" customHeight="1">
      <c r="A21" s="1" t="s">
        <v>10</v>
      </c>
      <c r="B21" s="32" t="s">
        <v>11</v>
      </c>
      <c r="C21" s="32"/>
      <c r="D21" s="32"/>
      <c r="E21" s="32"/>
      <c r="F21" s="5"/>
      <c r="G21" s="5"/>
      <c r="H21" s="5"/>
    </row>
    <row r="22" spans="2:8" ht="15.75">
      <c r="B22" s="32"/>
      <c r="C22" s="32"/>
      <c r="D22" s="32"/>
      <c r="E22" s="32"/>
      <c r="F22" s="5"/>
      <c r="G22" s="5"/>
      <c r="H22" s="5"/>
    </row>
    <row r="23" spans="2:8" ht="15.75">
      <c r="B23" s="7"/>
      <c r="C23" s="7"/>
      <c r="D23" s="7"/>
      <c r="E23" s="7"/>
      <c r="F23" s="5"/>
      <c r="G23" s="5"/>
      <c r="H23" s="5"/>
    </row>
    <row r="24" spans="2:8" ht="15.75" customHeight="1">
      <c r="B24" s="34" t="s">
        <v>163</v>
      </c>
      <c r="C24" s="34"/>
      <c r="D24" s="34"/>
      <c r="E24" s="34"/>
      <c r="F24" s="5"/>
      <c r="G24" s="5"/>
      <c r="H24" s="5"/>
    </row>
    <row r="25" spans="2:8" ht="15.75">
      <c r="B25" s="34"/>
      <c r="C25" s="34"/>
      <c r="D25" s="34"/>
      <c r="E25" s="34"/>
      <c r="F25" s="5"/>
      <c r="G25" s="5"/>
      <c r="H25" s="5"/>
    </row>
    <row r="26" spans="2:8" ht="15.75">
      <c r="B26" s="34"/>
      <c r="C26" s="34"/>
      <c r="D26" s="34"/>
      <c r="E26" s="34"/>
      <c r="F26" s="5"/>
      <c r="G26" s="5"/>
      <c r="H26" s="5"/>
    </row>
    <row r="27" spans="2:8" ht="15.75">
      <c r="B27" s="34"/>
      <c r="C27" s="34"/>
      <c r="D27" s="34"/>
      <c r="E27" s="34"/>
      <c r="F27" s="5"/>
      <c r="G27" s="5"/>
      <c r="H27" s="5"/>
    </row>
    <row r="28" spans="2:8" ht="15.75">
      <c r="B28" s="34"/>
      <c r="C28" s="34"/>
      <c r="D28" s="34"/>
      <c r="E28" s="34"/>
      <c r="F28" s="5">
        <v>7199.4</v>
      </c>
      <c r="G28" s="5"/>
      <c r="H28" s="5"/>
    </row>
    <row r="29" spans="2:8" ht="15.75">
      <c r="B29" s="8"/>
      <c r="C29" s="8"/>
      <c r="D29" s="8"/>
      <c r="E29" s="8"/>
      <c r="F29" s="5"/>
      <c r="G29" s="5"/>
      <c r="H29" s="5"/>
    </row>
    <row r="30" spans="2:8" ht="15.75" customHeight="1">
      <c r="B30" s="34" t="s">
        <v>164</v>
      </c>
      <c r="C30" s="34"/>
      <c r="D30" s="34"/>
      <c r="E30" s="34"/>
      <c r="F30" s="5"/>
      <c r="G30" s="5"/>
      <c r="H30" s="5"/>
    </row>
    <row r="31" spans="2:8" ht="15.75">
      <c r="B31" s="34"/>
      <c r="C31" s="34"/>
      <c r="D31" s="34"/>
      <c r="E31" s="34"/>
      <c r="F31" s="5"/>
      <c r="G31" s="5"/>
      <c r="H31" s="5">
        <v>2826.98</v>
      </c>
    </row>
    <row r="32" spans="2:7" ht="15.75">
      <c r="B32" s="9"/>
      <c r="C32" s="9"/>
      <c r="D32" s="9"/>
      <c r="E32" s="9"/>
      <c r="F32" s="5"/>
      <c r="G32" s="5"/>
    </row>
    <row r="33" spans="2:8" ht="47.25" customHeight="1">
      <c r="B33" s="34" t="s">
        <v>165</v>
      </c>
      <c r="C33" s="34"/>
      <c r="D33" s="34"/>
      <c r="E33" s="34"/>
      <c r="F33" s="5">
        <v>2975</v>
      </c>
      <c r="G33" s="5"/>
      <c r="H33" s="5"/>
    </row>
    <row r="34" spans="2:8" ht="15.75">
      <c r="B34" s="8"/>
      <c r="C34" s="8"/>
      <c r="D34" s="8"/>
      <c r="E34" s="8"/>
      <c r="F34" s="5"/>
      <c r="G34" s="5"/>
      <c r="H34" s="5"/>
    </row>
    <row r="35" spans="1:8" s="2" customFormat="1" ht="15.75">
      <c r="A35" s="35" t="s">
        <v>12</v>
      </c>
      <c r="B35" s="35"/>
      <c r="C35" s="35"/>
      <c r="D35" s="35"/>
      <c r="E35" s="35"/>
      <c r="F35" s="6">
        <f>SUM(F21:F34)</f>
        <v>10174.4</v>
      </c>
      <c r="G35" s="6"/>
      <c r="H35" s="6">
        <f>SUM(H21:H34)</f>
        <v>2826.98</v>
      </c>
    </row>
    <row r="36" spans="1:8" ht="15.75">
      <c r="A36" s="2" t="s">
        <v>13</v>
      </c>
      <c r="B36" s="2"/>
      <c r="C36" s="2"/>
      <c r="D36" s="2"/>
      <c r="E36" s="2"/>
      <c r="F36" s="2" t="s">
        <v>4</v>
      </c>
      <c r="G36" s="4"/>
      <c r="H36" s="4" t="s">
        <v>5</v>
      </c>
    </row>
    <row r="37" spans="6:8" ht="15.75">
      <c r="F37" s="5"/>
      <c r="G37" s="5"/>
      <c r="H37" s="5"/>
    </row>
    <row r="38" spans="1:8" ht="15.75">
      <c r="A38" s="2" t="s">
        <v>14</v>
      </c>
      <c r="B38" s="39" t="s">
        <v>15</v>
      </c>
      <c r="C38" s="39"/>
      <c r="D38" s="39"/>
      <c r="E38" s="39"/>
      <c r="F38" s="5"/>
      <c r="G38" s="5"/>
      <c r="H38" s="5"/>
    </row>
    <row r="39" spans="2:8" ht="15.75">
      <c r="B39" s="37" t="s">
        <v>16</v>
      </c>
      <c r="C39" s="37"/>
      <c r="D39" s="37"/>
      <c r="E39" s="37"/>
      <c r="F39" s="5"/>
      <c r="G39" s="5"/>
      <c r="H39" s="5"/>
    </row>
    <row r="40" spans="2:8" ht="15.75">
      <c r="B40" s="37" t="s">
        <v>17</v>
      </c>
      <c r="C40" s="37"/>
      <c r="D40" s="37"/>
      <c r="E40" s="37"/>
      <c r="F40" s="5"/>
      <c r="G40" s="5"/>
      <c r="H40" s="5"/>
    </row>
    <row r="41" spans="2:8" ht="15.75">
      <c r="B41" s="37" t="s">
        <v>18</v>
      </c>
      <c r="C41" s="37"/>
      <c r="D41" s="37"/>
      <c r="E41" s="37"/>
      <c r="F41" s="5"/>
      <c r="G41" s="5"/>
      <c r="H41" s="5">
        <v>80523.03</v>
      </c>
    </row>
    <row r="42" spans="1:8" ht="15.75">
      <c r="A42" s="40" t="s">
        <v>144</v>
      </c>
      <c r="B42" s="40"/>
      <c r="C42" s="40"/>
      <c r="D42" s="40"/>
      <c r="E42" s="40"/>
      <c r="F42" s="40"/>
      <c r="G42" s="40"/>
      <c r="H42" s="21">
        <f>SUM(H37:H41)</f>
        <v>80523.03</v>
      </c>
    </row>
    <row r="43" spans="2:8" ht="15.75">
      <c r="B43" s="13"/>
      <c r="C43" s="13"/>
      <c r="D43" s="13"/>
      <c r="E43" s="13"/>
      <c r="F43" s="5"/>
      <c r="G43" s="5"/>
      <c r="H43" s="5"/>
    </row>
    <row r="44" spans="1:8" ht="15.75">
      <c r="A44" s="2" t="s">
        <v>19</v>
      </c>
      <c r="B44" s="2" t="s">
        <v>20</v>
      </c>
      <c r="C44" s="2"/>
      <c r="F44" s="5"/>
      <c r="G44" s="5"/>
      <c r="H44" s="5"/>
    </row>
    <row r="45" spans="2:8" ht="15.75">
      <c r="B45" s="1" t="s">
        <v>21</v>
      </c>
      <c r="F45" s="5"/>
      <c r="G45" s="5"/>
      <c r="H45" s="5"/>
    </row>
    <row r="46" spans="2:8" ht="15.75">
      <c r="B46" s="1" t="s">
        <v>22</v>
      </c>
      <c r="F46" s="5"/>
      <c r="G46" s="5"/>
      <c r="H46" s="5"/>
    </row>
    <row r="47" spans="2:8" ht="15.75">
      <c r="B47" s="1" t="s">
        <v>23</v>
      </c>
      <c r="F47" s="5"/>
      <c r="G47" s="5"/>
      <c r="H47" s="5"/>
    </row>
    <row r="48" spans="2:8" ht="15.75">
      <c r="B48" s="1" t="s">
        <v>24</v>
      </c>
      <c r="F48" s="5"/>
      <c r="G48" s="5"/>
      <c r="H48" s="5">
        <v>58000</v>
      </c>
    </row>
    <row r="49" spans="6:8" ht="15.75">
      <c r="F49" s="5"/>
      <c r="G49" s="5"/>
      <c r="H49" s="5"/>
    </row>
    <row r="50" spans="1:8" s="2" customFormat="1" ht="15.75">
      <c r="A50" s="33" t="s">
        <v>25</v>
      </c>
      <c r="B50" s="33"/>
      <c r="C50" s="33"/>
      <c r="D50" s="33"/>
      <c r="E50" s="33"/>
      <c r="F50" s="14"/>
      <c r="G50" s="14"/>
      <c r="H50" s="14">
        <f>SUM(H44:H49)</f>
        <v>58000</v>
      </c>
    </row>
    <row r="51" spans="6:8" ht="15.75">
      <c r="F51" s="5"/>
      <c r="G51" s="5"/>
      <c r="H51" s="5"/>
    </row>
    <row r="52" spans="1:8" ht="15.75">
      <c r="A52" s="2" t="s">
        <v>26</v>
      </c>
      <c r="B52" s="2" t="s">
        <v>27</v>
      </c>
      <c r="F52" s="5"/>
      <c r="G52" s="5"/>
      <c r="H52" s="5"/>
    </row>
    <row r="53" spans="2:8" ht="15.75">
      <c r="B53" s="1" t="s">
        <v>28</v>
      </c>
      <c r="F53" s="5"/>
      <c r="G53" s="5"/>
      <c r="H53" s="5"/>
    </row>
    <row r="54" spans="2:8" ht="15.75">
      <c r="B54" s="1" t="s">
        <v>29</v>
      </c>
      <c r="F54" s="5"/>
      <c r="G54" s="5"/>
      <c r="H54" s="5"/>
    </row>
    <row r="55" spans="2:8" ht="15.75">
      <c r="B55" s="1" t="s">
        <v>30</v>
      </c>
      <c r="F55" s="5"/>
      <c r="G55" s="5"/>
      <c r="H55" s="5">
        <v>10260.47</v>
      </c>
    </row>
    <row r="56" spans="6:8" ht="15.75">
      <c r="F56" s="5"/>
      <c r="G56" s="5"/>
      <c r="H56" s="5"/>
    </row>
    <row r="57" spans="1:8" s="2" customFormat="1" ht="15.75">
      <c r="A57" s="33" t="s">
        <v>31</v>
      </c>
      <c r="B57" s="33"/>
      <c r="C57" s="33"/>
      <c r="D57" s="33"/>
      <c r="E57" s="33"/>
      <c r="F57" s="14"/>
      <c r="G57" s="14"/>
      <c r="H57" s="14">
        <f>SUM(H52:H56)</f>
        <v>10260.47</v>
      </c>
    </row>
    <row r="58" spans="6:8" ht="15.75">
      <c r="F58" s="5"/>
      <c r="G58" s="5"/>
      <c r="H58" s="5"/>
    </row>
    <row r="59" spans="1:8" ht="15.75">
      <c r="A59" s="2" t="s">
        <v>32</v>
      </c>
      <c r="B59" s="2" t="s">
        <v>33</v>
      </c>
      <c r="F59" s="5"/>
      <c r="G59" s="5"/>
      <c r="H59" s="5"/>
    </row>
    <row r="60" spans="2:8" ht="15.75">
      <c r="B60" s="1" t="s">
        <v>34</v>
      </c>
      <c r="F60" s="5"/>
      <c r="G60" s="5"/>
      <c r="H60" s="5"/>
    </row>
    <row r="61" spans="2:8" ht="15.75">
      <c r="B61" s="1" t="s">
        <v>35</v>
      </c>
      <c r="F61" s="5"/>
      <c r="G61" s="5"/>
      <c r="H61" s="5">
        <v>52640</v>
      </c>
    </row>
    <row r="62" spans="6:8" ht="15.75">
      <c r="F62" s="5"/>
      <c r="G62" s="5"/>
      <c r="H62" s="5"/>
    </row>
    <row r="63" spans="2:8" ht="15.75">
      <c r="B63" s="1" t="s">
        <v>36</v>
      </c>
      <c r="F63" s="5"/>
      <c r="G63" s="5"/>
      <c r="H63" s="5"/>
    </row>
    <row r="64" spans="2:8" ht="15.75">
      <c r="B64" s="1" t="s">
        <v>37</v>
      </c>
      <c r="F64" s="5"/>
      <c r="G64" s="5"/>
      <c r="H64" s="5"/>
    </row>
    <row r="65" spans="2:8" ht="15.75">
      <c r="B65" s="1" t="s">
        <v>38</v>
      </c>
      <c r="F65" s="5"/>
      <c r="G65" s="5"/>
      <c r="H65" s="5">
        <v>8400</v>
      </c>
    </row>
    <row r="66" spans="6:8" ht="15.75">
      <c r="F66" s="5"/>
      <c r="G66" s="5"/>
      <c r="H66" s="5"/>
    </row>
    <row r="67" spans="2:8" ht="15.75">
      <c r="B67" s="37" t="s">
        <v>39</v>
      </c>
      <c r="C67" s="37"/>
      <c r="D67" s="37"/>
      <c r="E67" s="37"/>
      <c r="F67" s="5"/>
      <c r="G67" s="5"/>
      <c r="H67" s="5"/>
    </row>
    <row r="68" spans="2:8" ht="15.75">
      <c r="B68" s="37" t="s">
        <v>40</v>
      </c>
      <c r="C68" s="37"/>
      <c r="D68" s="37"/>
      <c r="E68" s="37"/>
      <c r="F68" s="5"/>
      <c r="G68" s="5"/>
      <c r="H68" s="5"/>
    </row>
    <row r="69" spans="2:8" ht="15.75">
      <c r="B69" s="41" t="s">
        <v>41</v>
      </c>
      <c r="C69" s="41"/>
      <c r="D69" s="41"/>
      <c r="E69" s="41"/>
      <c r="F69" s="5"/>
      <c r="G69" s="5"/>
      <c r="H69" s="5">
        <v>31112</v>
      </c>
    </row>
    <row r="70" spans="1:8" s="2" customFormat="1" ht="15.75">
      <c r="A70" s="33" t="s">
        <v>42</v>
      </c>
      <c r="B70" s="33"/>
      <c r="C70" s="33"/>
      <c r="D70" s="33"/>
      <c r="E70" s="33"/>
      <c r="F70" s="14"/>
      <c r="G70" s="14"/>
      <c r="H70" s="14">
        <f>SUM(H60:H69)</f>
        <v>92152</v>
      </c>
    </row>
    <row r="71" spans="6:8" ht="15.75">
      <c r="F71" s="5"/>
      <c r="G71" s="5"/>
      <c r="H71" s="5"/>
    </row>
    <row r="72" spans="1:8" ht="15.75">
      <c r="A72" s="35" t="s">
        <v>43</v>
      </c>
      <c r="B72" s="35"/>
      <c r="C72" s="35"/>
      <c r="D72" s="35"/>
      <c r="E72" s="35"/>
      <c r="F72" s="6"/>
      <c r="G72" s="6"/>
      <c r="H72" s="6">
        <f>SUM(H70+H57+H50+H42)</f>
        <v>240935.5</v>
      </c>
    </row>
    <row r="73" spans="6:8" ht="172.5" customHeight="1">
      <c r="F73" s="5"/>
      <c r="G73" s="5"/>
      <c r="H73" s="5"/>
    </row>
    <row r="74" spans="1:8" ht="15.75">
      <c r="A74" s="2" t="s">
        <v>44</v>
      </c>
      <c r="F74" s="2" t="s">
        <v>4</v>
      </c>
      <c r="G74" s="4"/>
      <c r="H74" s="4" t="s">
        <v>5</v>
      </c>
    </row>
    <row r="75" spans="6:8" ht="15.75">
      <c r="F75" s="5"/>
      <c r="G75" s="5"/>
      <c r="H75" s="5"/>
    </row>
    <row r="76" spans="1:8" ht="15.75">
      <c r="A76" s="2" t="s">
        <v>14</v>
      </c>
      <c r="B76" s="39" t="s">
        <v>15</v>
      </c>
      <c r="C76" s="39"/>
      <c r="D76" s="39"/>
      <c r="E76" s="39"/>
      <c r="F76" s="5"/>
      <c r="G76" s="5"/>
      <c r="H76" s="5"/>
    </row>
    <row r="77" spans="1:8" ht="15.75">
      <c r="A77" s="1" t="s">
        <v>45</v>
      </c>
      <c r="B77" s="37" t="s">
        <v>46</v>
      </c>
      <c r="C77" s="37"/>
      <c r="D77" s="37"/>
      <c r="E77" s="37"/>
      <c r="F77" s="5"/>
      <c r="G77" s="5"/>
      <c r="H77" s="5"/>
    </row>
    <row r="78" spans="2:8" ht="15.75">
      <c r="B78" s="37" t="s">
        <v>47</v>
      </c>
      <c r="C78" s="37"/>
      <c r="D78" s="37"/>
      <c r="E78" s="37"/>
      <c r="F78" s="5"/>
      <c r="G78" s="5"/>
      <c r="H78" s="5">
        <v>80523.03</v>
      </c>
    </row>
    <row r="79" spans="2:8" ht="15.75">
      <c r="B79" s="37" t="s">
        <v>148</v>
      </c>
      <c r="C79" s="37"/>
      <c r="D79" s="12"/>
      <c r="E79" s="12"/>
      <c r="F79" s="5"/>
      <c r="G79" s="5"/>
      <c r="H79" s="5"/>
    </row>
    <row r="80" spans="2:8" ht="15.75">
      <c r="B80" s="37" t="s">
        <v>149</v>
      </c>
      <c r="C80" s="37"/>
      <c r="D80" s="37"/>
      <c r="E80" s="37"/>
      <c r="F80" s="5"/>
      <c r="G80" s="5"/>
      <c r="H80" s="5">
        <v>1578.88</v>
      </c>
    </row>
    <row r="81" spans="1:8" ht="15.75">
      <c r="A81" s="38" t="s">
        <v>14</v>
      </c>
      <c r="B81" s="38"/>
      <c r="C81" s="38"/>
      <c r="D81" s="38"/>
      <c r="E81" s="38"/>
      <c r="F81" s="38"/>
      <c r="G81" s="38"/>
      <c r="H81" s="20">
        <f>SUM(H78)</f>
        <v>80523.03</v>
      </c>
    </row>
    <row r="82" spans="1:8" ht="15.75">
      <c r="A82" s="3"/>
      <c r="B82" s="3"/>
      <c r="C82" s="3"/>
      <c r="D82" s="3"/>
      <c r="E82" s="3"/>
      <c r="F82" s="3"/>
      <c r="G82" s="3"/>
      <c r="H82" s="16"/>
    </row>
    <row r="83" spans="6:8" ht="15.75">
      <c r="F83" s="5"/>
      <c r="G83" s="5"/>
      <c r="H83" s="5"/>
    </row>
    <row r="84" spans="1:8" ht="15.75">
      <c r="A84" s="2" t="s">
        <v>48</v>
      </c>
      <c r="B84" s="2" t="s">
        <v>49</v>
      </c>
      <c r="C84" s="2"/>
      <c r="D84" s="2"/>
      <c r="E84" s="2"/>
      <c r="F84" s="5"/>
      <c r="G84" s="5"/>
      <c r="H84" s="5"/>
    </row>
    <row r="85" spans="1:8" ht="15.75">
      <c r="A85" s="2"/>
      <c r="B85" s="2" t="s">
        <v>50</v>
      </c>
      <c r="C85" s="2"/>
      <c r="D85" s="2"/>
      <c r="E85" s="2"/>
      <c r="F85" s="5"/>
      <c r="G85" s="5"/>
      <c r="H85" s="5"/>
    </row>
    <row r="86" spans="1:8" ht="15.75">
      <c r="A86" s="1" t="s">
        <v>51</v>
      </c>
      <c r="B86" s="1" t="s">
        <v>52</v>
      </c>
      <c r="F86" s="5"/>
      <c r="G86" s="5"/>
      <c r="H86" s="5"/>
    </row>
    <row r="87" spans="2:8" ht="15.75">
      <c r="B87" s="1" t="s">
        <v>47</v>
      </c>
      <c r="F87" s="5"/>
      <c r="G87" s="5"/>
      <c r="H87" s="5">
        <v>15000</v>
      </c>
    </row>
    <row r="88" spans="6:8" ht="15.75">
      <c r="F88" s="5"/>
      <c r="G88" s="5"/>
      <c r="H88" s="5"/>
    </row>
    <row r="89" spans="1:8" ht="15.75">
      <c r="A89" s="33" t="s">
        <v>53</v>
      </c>
      <c r="B89" s="33"/>
      <c r="C89" s="33"/>
      <c r="D89" s="33"/>
      <c r="E89" s="33"/>
      <c r="F89" s="14"/>
      <c r="G89" s="14"/>
      <c r="H89" s="14">
        <f>SUM(H84:H88)</f>
        <v>15000</v>
      </c>
    </row>
    <row r="90" spans="6:8" ht="15.75">
      <c r="F90" s="5"/>
      <c r="G90" s="5"/>
      <c r="H90" s="5"/>
    </row>
    <row r="91" spans="1:8" ht="15.75">
      <c r="A91" s="2" t="s">
        <v>54</v>
      </c>
      <c r="B91" s="2" t="s">
        <v>20</v>
      </c>
      <c r="F91" s="5"/>
      <c r="G91" s="5"/>
      <c r="H91" s="5"/>
    </row>
    <row r="92" spans="1:8" ht="15.75">
      <c r="A92" s="1" t="s">
        <v>55</v>
      </c>
      <c r="B92" s="1" t="s">
        <v>56</v>
      </c>
      <c r="F92" s="5"/>
      <c r="G92" s="5"/>
      <c r="H92" s="5"/>
    </row>
    <row r="93" spans="2:8" ht="15.75">
      <c r="B93" s="1" t="s">
        <v>47</v>
      </c>
      <c r="F93" s="5"/>
      <c r="G93" s="5"/>
      <c r="H93" s="5">
        <v>835.1</v>
      </c>
    </row>
    <row r="94" spans="2:8" ht="15.75">
      <c r="B94" s="1" t="s">
        <v>57</v>
      </c>
      <c r="F94" s="5"/>
      <c r="G94" s="5"/>
      <c r="H94" s="5"/>
    </row>
    <row r="95" spans="2:8" ht="15.75">
      <c r="B95" s="28" t="s">
        <v>151</v>
      </c>
      <c r="C95" s="28"/>
      <c r="D95" s="28"/>
      <c r="E95" s="28"/>
      <c r="F95" s="5"/>
      <c r="G95" s="5"/>
      <c r="H95" s="5"/>
    </row>
    <row r="96" spans="2:8" ht="15.75">
      <c r="B96" s="28"/>
      <c r="C96" s="28"/>
      <c r="D96" s="28"/>
      <c r="E96" s="28"/>
      <c r="F96" s="5"/>
      <c r="G96" s="5"/>
      <c r="H96" s="5"/>
    </row>
    <row r="97" spans="2:8" ht="33" customHeight="1">
      <c r="B97" s="28"/>
      <c r="C97" s="28"/>
      <c r="D97" s="28"/>
      <c r="E97" s="28"/>
      <c r="F97" s="5"/>
      <c r="G97" s="5"/>
      <c r="H97" s="5">
        <v>9132.65</v>
      </c>
    </row>
    <row r="98" spans="6:8" ht="15.75">
      <c r="F98" s="5"/>
      <c r="G98" s="5"/>
      <c r="H98" s="5"/>
    </row>
    <row r="99" spans="1:8" ht="15.75">
      <c r="A99" s="1" t="s">
        <v>58</v>
      </c>
      <c r="B99" s="1" t="s">
        <v>46</v>
      </c>
      <c r="F99" s="5"/>
      <c r="G99" s="5"/>
      <c r="H99" s="5"/>
    </row>
    <row r="100" spans="2:8" ht="15.75">
      <c r="B100" s="1" t="s">
        <v>47</v>
      </c>
      <c r="F100" s="5"/>
      <c r="G100" s="5"/>
      <c r="H100" s="5">
        <v>41.76</v>
      </c>
    </row>
    <row r="101" spans="6:8" ht="15.75">
      <c r="F101" s="5"/>
      <c r="G101" s="5"/>
      <c r="H101" s="5"/>
    </row>
    <row r="102" spans="1:8" ht="15.75">
      <c r="A102" s="33" t="s">
        <v>25</v>
      </c>
      <c r="B102" s="33"/>
      <c r="C102" s="33"/>
      <c r="D102" s="33"/>
      <c r="E102" s="33"/>
      <c r="F102" s="14"/>
      <c r="G102" s="14"/>
      <c r="H102" s="14">
        <f>SUM(H91+H93+H97+H100)</f>
        <v>10009.51</v>
      </c>
    </row>
    <row r="103" spans="6:8" ht="15.75">
      <c r="F103" s="5"/>
      <c r="G103" s="5"/>
      <c r="H103" s="5"/>
    </row>
    <row r="104" spans="1:8" ht="15.75">
      <c r="A104" s="2" t="s">
        <v>26</v>
      </c>
      <c r="B104" s="2" t="s">
        <v>27</v>
      </c>
      <c r="F104" s="5"/>
      <c r="G104" s="5"/>
      <c r="H104" s="5"/>
    </row>
    <row r="105" spans="1:8" ht="15.75">
      <c r="A105" s="1" t="s">
        <v>59</v>
      </c>
      <c r="B105" s="1" t="s">
        <v>60</v>
      </c>
      <c r="F105" s="5"/>
      <c r="G105" s="5"/>
      <c r="H105" s="5"/>
    </row>
    <row r="106" spans="2:8" ht="15.75">
      <c r="B106" s="1" t="s">
        <v>47</v>
      </c>
      <c r="F106" s="5"/>
      <c r="G106" s="5"/>
      <c r="H106" s="5">
        <v>17750</v>
      </c>
    </row>
    <row r="107" spans="6:8" ht="15.75">
      <c r="F107" s="5"/>
      <c r="G107" s="5"/>
      <c r="H107" s="5"/>
    </row>
    <row r="108" spans="1:8" ht="15.75">
      <c r="A108" s="1" t="s">
        <v>61</v>
      </c>
      <c r="B108" s="1" t="s">
        <v>46</v>
      </c>
      <c r="F108" s="5"/>
      <c r="G108" s="5"/>
      <c r="H108" s="5"/>
    </row>
    <row r="109" spans="2:8" ht="15.75">
      <c r="B109" s="1" t="s">
        <v>47</v>
      </c>
      <c r="F109" s="5"/>
      <c r="G109" s="5"/>
      <c r="H109" s="5">
        <v>5000</v>
      </c>
    </row>
    <row r="110" spans="2:8" ht="15.75">
      <c r="B110" s="1" t="s">
        <v>57</v>
      </c>
      <c r="F110" s="5"/>
      <c r="G110" s="5"/>
      <c r="H110" s="5"/>
    </row>
    <row r="111" spans="2:8" ht="15.75">
      <c r="B111" s="1" t="s">
        <v>62</v>
      </c>
      <c r="F111" s="5"/>
      <c r="G111" s="5"/>
      <c r="H111" s="5"/>
    </row>
    <row r="112" spans="2:8" ht="15.75">
      <c r="B112" s="1" t="s">
        <v>1</v>
      </c>
      <c r="F112" s="5"/>
      <c r="G112" s="5"/>
      <c r="H112" s="5"/>
    </row>
    <row r="113" spans="2:8" ht="15.75">
      <c r="B113" s="1" t="s">
        <v>63</v>
      </c>
      <c r="F113" s="5">
        <v>122988.45</v>
      </c>
      <c r="G113" s="5"/>
      <c r="H113" s="5"/>
    </row>
    <row r="114" spans="2:8" ht="50.25" customHeight="1">
      <c r="B114" s="31" t="s">
        <v>143</v>
      </c>
      <c r="C114" s="31"/>
      <c r="D114" s="31"/>
      <c r="E114" s="31"/>
      <c r="F114" s="5">
        <v>20000</v>
      </c>
      <c r="G114" s="5"/>
      <c r="H114" s="5"/>
    </row>
    <row r="115" spans="2:8" s="22" customFormat="1" ht="15.75" customHeight="1">
      <c r="B115" s="32" t="s">
        <v>156</v>
      </c>
      <c r="C115" s="32"/>
      <c r="D115" s="32"/>
      <c r="E115" s="32"/>
      <c r="F115" s="16"/>
      <c r="G115" s="16"/>
      <c r="H115" s="16"/>
    </row>
    <row r="116" spans="2:8" s="22" customFormat="1" ht="15.75" customHeight="1">
      <c r="B116" s="32"/>
      <c r="C116" s="32"/>
      <c r="D116" s="32"/>
      <c r="E116" s="32"/>
      <c r="F116" s="16">
        <v>170000</v>
      </c>
      <c r="G116" s="16"/>
      <c r="H116" s="16"/>
    </row>
    <row r="117" spans="1:8" ht="15.75">
      <c r="A117" s="33" t="s">
        <v>31</v>
      </c>
      <c r="B117" s="33"/>
      <c r="C117" s="33"/>
      <c r="D117" s="33"/>
      <c r="E117" s="33"/>
      <c r="F117" s="14">
        <f>SUM(F105:F116)</f>
        <v>312988.45</v>
      </c>
      <c r="G117" s="14"/>
      <c r="H117" s="14">
        <f>SUM(H105:H113)</f>
        <v>22750</v>
      </c>
    </row>
    <row r="118" spans="6:8" ht="15.75">
      <c r="F118" s="5"/>
      <c r="G118" s="5"/>
      <c r="H118" s="5"/>
    </row>
    <row r="119" spans="1:8" ht="15.75">
      <c r="A119" s="2" t="s">
        <v>139</v>
      </c>
      <c r="B119" s="29" t="s">
        <v>140</v>
      </c>
      <c r="C119" s="30"/>
      <c r="D119" s="30"/>
      <c r="E119" s="30"/>
      <c r="F119" s="5"/>
      <c r="G119" s="5"/>
      <c r="H119" s="5"/>
    </row>
    <row r="120" spans="1:8" ht="15.75">
      <c r="A120" s="1" t="s">
        <v>141</v>
      </c>
      <c r="B120" s="30" t="s">
        <v>142</v>
      </c>
      <c r="C120" s="30"/>
      <c r="D120" s="30"/>
      <c r="E120" s="30"/>
      <c r="F120" s="5"/>
      <c r="G120" s="5"/>
      <c r="H120" s="5"/>
    </row>
    <row r="121" spans="2:8" ht="15.75">
      <c r="B121" s="30" t="s">
        <v>47</v>
      </c>
      <c r="C121" s="30"/>
      <c r="D121" s="30"/>
      <c r="E121" s="30"/>
      <c r="F121" s="5"/>
      <c r="G121" s="5"/>
      <c r="H121" s="5">
        <v>7000</v>
      </c>
    </row>
    <row r="122" spans="2:8" ht="15.75">
      <c r="B122" s="13"/>
      <c r="C122" s="13"/>
      <c r="D122" s="13"/>
      <c r="E122" s="13"/>
      <c r="F122" s="5"/>
      <c r="G122" s="5"/>
      <c r="H122" s="5"/>
    </row>
    <row r="123" spans="1:8" ht="15.75">
      <c r="A123" s="38" t="s">
        <v>157</v>
      </c>
      <c r="B123" s="38"/>
      <c r="C123" s="38"/>
      <c r="D123" s="38"/>
      <c r="E123" s="38"/>
      <c r="F123" s="19"/>
      <c r="G123" s="19"/>
      <c r="H123" s="19">
        <f>SUM(H121:H122)</f>
        <v>7000</v>
      </c>
    </row>
    <row r="124" spans="2:8" ht="47.25" customHeight="1">
      <c r="B124" s="13"/>
      <c r="C124" s="13"/>
      <c r="D124" s="13"/>
      <c r="E124" s="13"/>
      <c r="F124" s="5"/>
      <c r="G124" s="5"/>
      <c r="H124" s="5"/>
    </row>
    <row r="125" spans="1:8" ht="15.75">
      <c r="A125" s="2" t="s">
        <v>64</v>
      </c>
      <c r="B125" s="2" t="s">
        <v>65</v>
      </c>
      <c r="C125" s="2"/>
      <c r="F125" s="5"/>
      <c r="G125" s="5"/>
      <c r="H125" s="5"/>
    </row>
    <row r="126" spans="1:8" ht="15.75">
      <c r="A126" s="1" t="s">
        <v>66</v>
      </c>
      <c r="B126" s="1" t="s">
        <v>67</v>
      </c>
      <c r="F126" s="5"/>
      <c r="G126" s="5"/>
      <c r="H126" s="5"/>
    </row>
    <row r="127" spans="2:8" ht="15.75">
      <c r="B127" s="1" t="s">
        <v>47</v>
      </c>
      <c r="F127" s="5"/>
      <c r="G127" s="5"/>
      <c r="H127" s="5">
        <v>137275.06</v>
      </c>
    </row>
    <row r="128" spans="6:8" ht="15.75">
      <c r="F128" s="5"/>
      <c r="G128" s="5"/>
      <c r="H128" s="5"/>
    </row>
    <row r="129" spans="1:8" ht="15.75">
      <c r="A129" s="1" t="s">
        <v>68</v>
      </c>
      <c r="B129" s="1" t="s">
        <v>46</v>
      </c>
      <c r="F129" s="5"/>
      <c r="G129" s="5"/>
      <c r="H129" s="5"/>
    </row>
    <row r="130" spans="2:8" ht="15.75">
      <c r="B130" s="1" t="s">
        <v>47</v>
      </c>
      <c r="F130" s="5"/>
      <c r="G130" s="5"/>
      <c r="H130" s="5">
        <v>3626.28</v>
      </c>
    </row>
    <row r="131" spans="2:8" ht="15.75">
      <c r="B131" s="32" t="s">
        <v>57</v>
      </c>
      <c r="C131" s="32"/>
      <c r="D131" s="32"/>
      <c r="E131" s="32"/>
      <c r="F131" s="5"/>
      <c r="G131" s="5"/>
      <c r="H131" s="5"/>
    </row>
    <row r="132" spans="2:8" ht="15.75">
      <c r="B132" s="32" t="s">
        <v>145</v>
      </c>
      <c r="C132" s="32"/>
      <c r="D132" s="32"/>
      <c r="E132" s="32"/>
      <c r="F132" s="5">
        <v>2100</v>
      </c>
      <c r="G132" s="5"/>
      <c r="H132" s="5"/>
    </row>
    <row r="133" spans="1:8" ht="15.75">
      <c r="A133" s="38" t="s">
        <v>69</v>
      </c>
      <c r="B133" s="38"/>
      <c r="C133" s="38"/>
      <c r="D133" s="38"/>
      <c r="E133" s="38"/>
      <c r="F133" s="19">
        <f>SUM(F130:F132)</f>
        <v>2100</v>
      </c>
      <c r="G133" s="19"/>
      <c r="H133" s="19">
        <f>SUM(H125:H131)</f>
        <v>140901.34</v>
      </c>
    </row>
    <row r="134" spans="1:8" ht="15.75">
      <c r="A134" s="2" t="s">
        <v>70</v>
      </c>
      <c r="B134" s="2" t="s">
        <v>71</v>
      </c>
      <c r="F134" s="5"/>
      <c r="G134" s="5"/>
      <c r="H134" s="5"/>
    </row>
    <row r="135" spans="1:8" ht="15.75">
      <c r="A135" s="1" t="s">
        <v>72</v>
      </c>
      <c r="B135" s="1" t="s">
        <v>73</v>
      </c>
      <c r="F135" s="5"/>
      <c r="G135" s="5"/>
      <c r="H135" s="5"/>
    </row>
    <row r="136" spans="2:8" ht="15.75">
      <c r="B136" s="1" t="s">
        <v>47</v>
      </c>
      <c r="F136" s="5"/>
      <c r="G136" s="5"/>
      <c r="H136" s="5">
        <v>187.87</v>
      </c>
    </row>
    <row r="137" spans="2:8" ht="15.75">
      <c r="B137" s="1" t="s">
        <v>57</v>
      </c>
      <c r="F137" s="5"/>
      <c r="G137" s="5"/>
      <c r="H137" s="5"/>
    </row>
    <row r="138" spans="2:8" ht="15.75">
      <c r="B138" s="1" t="s">
        <v>74</v>
      </c>
      <c r="F138" s="5"/>
      <c r="G138" s="5"/>
      <c r="H138" s="5"/>
    </row>
    <row r="139" spans="2:8" ht="15.75">
      <c r="B139" s="1" t="s">
        <v>75</v>
      </c>
      <c r="F139" s="5"/>
      <c r="G139" s="5"/>
      <c r="H139" s="5">
        <v>23845</v>
      </c>
    </row>
    <row r="140" spans="6:8" ht="15.75">
      <c r="F140" s="5"/>
      <c r="G140" s="5"/>
      <c r="H140" s="5"/>
    </row>
    <row r="141" spans="1:8" ht="15.75">
      <c r="A141" s="1" t="s">
        <v>76</v>
      </c>
      <c r="B141" s="1" t="s">
        <v>77</v>
      </c>
      <c r="F141" s="5"/>
      <c r="G141" s="5"/>
      <c r="H141" s="5"/>
    </row>
    <row r="142" spans="2:8" ht="15.75">
      <c r="B142" s="1" t="s">
        <v>47</v>
      </c>
      <c r="F142" s="5"/>
      <c r="G142" s="5"/>
      <c r="H142" s="5">
        <v>62.63</v>
      </c>
    </row>
    <row r="143" spans="6:8" ht="15.75">
      <c r="F143" s="5"/>
      <c r="G143" s="5"/>
      <c r="H143" s="5"/>
    </row>
    <row r="144" spans="1:8" ht="15.75">
      <c r="A144" s="1" t="s">
        <v>78</v>
      </c>
      <c r="B144" s="1" t="s">
        <v>46</v>
      </c>
      <c r="F144" s="5"/>
      <c r="G144" s="5"/>
      <c r="H144" s="5"/>
    </row>
    <row r="145" spans="2:8" ht="15.75">
      <c r="B145" s="1" t="s">
        <v>47</v>
      </c>
      <c r="F145" s="5"/>
      <c r="G145" s="5"/>
      <c r="H145" s="5">
        <v>13.92</v>
      </c>
    </row>
    <row r="146" spans="6:8" ht="15.75">
      <c r="F146" s="5"/>
      <c r="G146" s="5"/>
      <c r="H146" s="5"/>
    </row>
    <row r="147" spans="1:8" ht="15.75">
      <c r="A147" s="33" t="s">
        <v>79</v>
      </c>
      <c r="B147" s="33"/>
      <c r="C147" s="33"/>
      <c r="D147" s="33"/>
      <c r="E147" s="33"/>
      <c r="F147" s="14"/>
      <c r="G147" s="14"/>
      <c r="H147" s="14">
        <f>SUM(H134:H146)</f>
        <v>24109.42</v>
      </c>
    </row>
    <row r="148" spans="1:8" ht="15.75">
      <c r="A148" s="3"/>
      <c r="B148" s="3"/>
      <c r="C148" s="3"/>
      <c r="D148" s="3"/>
      <c r="E148" s="3"/>
      <c r="F148" s="10"/>
      <c r="G148" s="10"/>
      <c r="H148" s="10"/>
    </row>
    <row r="149" spans="1:8" ht="15.75">
      <c r="A149" s="11" t="s">
        <v>80</v>
      </c>
      <c r="B149" s="39" t="s">
        <v>81</v>
      </c>
      <c r="C149" s="39"/>
      <c r="D149" s="39"/>
      <c r="E149" s="39"/>
      <c r="F149" s="10"/>
      <c r="G149" s="10"/>
      <c r="H149" s="10"/>
    </row>
    <row r="150" spans="1:8" ht="15.75">
      <c r="A150" s="12" t="s">
        <v>166</v>
      </c>
      <c r="B150" s="12" t="s">
        <v>167</v>
      </c>
      <c r="C150" s="11"/>
      <c r="D150" s="11"/>
      <c r="E150" s="11"/>
      <c r="F150" s="10"/>
      <c r="G150" s="10"/>
      <c r="H150" s="10"/>
    </row>
    <row r="151" spans="1:8" ht="15.75">
      <c r="A151" s="11"/>
      <c r="B151" s="12" t="s">
        <v>168</v>
      </c>
      <c r="C151" s="11"/>
      <c r="D151" s="11"/>
      <c r="E151" s="11"/>
      <c r="F151" s="10"/>
      <c r="G151" s="10"/>
      <c r="H151" s="10"/>
    </row>
    <row r="152" spans="1:8" ht="15.75">
      <c r="A152" s="11"/>
      <c r="B152" s="12" t="s">
        <v>47</v>
      </c>
      <c r="C152" s="11"/>
      <c r="D152" s="11"/>
      <c r="E152" s="11"/>
      <c r="F152" s="10"/>
      <c r="G152" s="10"/>
      <c r="H152" s="16">
        <v>111419</v>
      </c>
    </row>
    <row r="153" spans="1:8" ht="15.75">
      <c r="A153" s="11"/>
      <c r="B153" s="12" t="s">
        <v>158</v>
      </c>
      <c r="C153" s="11"/>
      <c r="D153" s="11"/>
      <c r="E153" s="11"/>
      <c r="F153" s="10"/>
      <c r="G153" s="10"/>
      <c r="H153" s="16"/>
    </row>
    <row r="154" spans="1:8" ht="15.75">
      <c r="A154" s="11"/>
      <c r="B154" s="12" t="s">
        <v>159</v>
      </c>
      <c r="C154" s="11"/>
      <c r="D154" s="11"/>
      <c r="E154" s="11"/>
      <c r="F154" s="10"/>
      <c r="G154" s="10"/>
      <c r="H154" s="16"/>
    </row>
    <row r="155" spans="1:8" ht="15.75">
      <c r="A155" s="11"/>
      <c r="B155" s="12"/>
      <c r="C155" s="11"/>
      <c r="D155" s="11"/>
      <c r="E155" s="11"/>
      <c r="F155" s="10"/>
      <c r="G155" s="10"/>
      <c r="H155" s="16">
        <v>111419</v>
      </c>
    </row>
    <row r="156" spans="1:8" ht="15.75">
      <c r="A156" s="12" t="s">
        <v>155</v>
      </c>
      <c r="B156" s="37" t="s">
        <v>82</v>
      </c>
      <c r="C156" s="37"/>
      <c r="D156" s="37"/>
      <c r="E156" s="37"/>
      <c r="F156" s="16">
        <v>100000</v>
      </c>
      <c r="G156" s="10"/>
      <c r="H156" s="16"/>
    </row>
    <row r="157" spans="1:8" ht="15.75">
      <c r="A157" s="12"/>
      <c r="B157" s="12"/>
      <c r="C157" s="12"/>
      <c r="D157" s="12"/>
      <c r="E157" s="12"/>
      <c r="F157" s="16"/>
      <c r="G157" s="10"/>
      <c r="H157" s="10"/>
    </row>
    <row r="158" spans="1:8" ht="15.75">
      <c r="A158" s="17" t="s">
        <v>83</v>
      </c>
      <c r="B158" s="15"/>
      <c r="C158" s="15"/>
      <c r="D158" s="15"/>
      <c r="E158" s="15"/>
      <c r="F158" s="18">
        <f>SUM(F149:F156)</f>
        <v>100000</v>
      </c>
      <c r="G158" s="15"/>
      <c r="H158" s="24">
        <f>SUM(H155:H157)</f>
        <v>111419</v>
      </c>
    </row>
    <row r="159" spans="1:8" ht="15.75">
      <c r="A159" s="3"/>
      <c r="B159" s="3"/>
      <c r="C159" s="3"/>
      <c r="D159" s="3"/>
      <c r="E159" s="3"/>
      <c r="F159" s="10"/>
      <c r="G159" s="10"/>
      <c r="H159" s="10"/>
    </row>
    <row r="160" spans="1:8" ht="15.75">
      <c r="A160" s="2" t="s">
        <v>32</v>
      </c>
      <c r="B160" s="2" t="s">
        <v>33</v>
      </c>
      <c r="C160" s="2"/>
      <c r="F160" s="5"/>
      <c r="G160" s="5"/>
      <c r="H160" s="5"/>
    </row>
    <row r="161" spans="1:8" ht="15.75">
      <c r="A161" s="1" t="s">
        <v>84</v>
      </c>
      <c r="B161" s="1" t="s">
        <v>85</v>
      </c>
      <c r="F161" s="5"/>
      <c r="G161" s="5"/>
      <c r="H161" s="5"/>
    </row>
    <row r="162" spans="2:8" ht="15.75">
      <c r="B162" s="1" t="s">
        <v>47</v>
      </c>
      <c r="F162" s="5">
        <v>44150.43</v>
      </c>
      <c r="G162" s="5"/>
      <c r="H162" s="5">
        <v>98862.05</v>
      </c>
    </row>
    <row r="163" spans="2:8" ht="15.75">
      <c r="B163" s="30" t="s">
        <v>148</v>
      </c>
      <c r="C163" s="30"/>
      <c r="F163" s="5"/>
      <c r="G163" s="5"/>
      <c r="H163" s="5"/>
    </row>
    <row r="164" spans="2:8" ht="15.75">
      <c r="B164" s="30" t="s">
        <v>149</v>
      </c>
      <c r="C164" s="30"/>
      <c r="D164" s="30"/>
      <c r="F164" s="5">
        <v>7472.79</v>
      </c>
      <c r="G164" s="5"/>
      <c r="H164" s="5">
        <v>7340</v>
      </c>
    </row>
    <row r="165" spans="2:8" ht="15.75">
      <c r="B165" s="30" t="s">
        <v>150</v>
      </c>
      <c r="C165" s="30"/>
      <c r="F165" s="5"/>
      <c r="G165" s="5"/>
      <c r="H165" s="5">
        <v>13160</v>
      </c>
    </row>
    <row r="166" spans="2:8" ht="15.75">
      <c r="B166" s="1" t="s">
        <v>57</v>
      </c>
      <c r="F166" s="5"/>
      <c r="G166" s="5"/>
      <c r="H166" s="5"/>
    </row>
    <row r="167" spans="2:8" ht="15.75">
      <c r="B167" s="1" t="s">
        <v>86</v>
      </c>
      <c r="F167" s="5"/>
      <c r="G167" s="5"/>
      <c r="H167" s="5"/>
    </row>
    <row r="168" spans="2:8" ht="15.75">
      <c r="B168" s="1" t="s">
        <v>87</v>
      </c>
      <c r="F168" s="5"/>
      <c r="G168" s="5"/>
      <c r="H168" s="5">
        <v>13604.59</v>
      </c>
    </row>
    <row r="169" spans="2:8" ht="15.75">
      <c r="B169" s="1" t="s">
        <v>88</v>
      </c>
      <c r="F169" s="5"/>
      <c r="G169" s="5"/>
      <c r="H169" s="5"/>
    </row>
    <row r="170" spans="2:8" ht="15.75">
      <c r="B170" s="1" t="s">
        <v>89</v>
      </c>
      <c r="F170" s="5"/>
      <c r="G170" s="5"/>
      <c r="H170" s="5">
        <v>62282.22</v>
      </c>
    </row>
    <row r="171" spans="1:8" ht="15.75">
      <c r="A171" s="1" t="s">
        <v>90</v>
      </c>
      <c r="B171" s="1" t="s">
        <v>91</v>
      </c>
      <c r="F171" s="5"/>
      <c r="G171" s="5"/>
      <c r="H171" s="5"/>
    </row>
    <row r="172" spans="2:8" ht="15.75">
      <c r="B172" s="1" t="s">
        <v>92</v>
      </c>
      <c r="F172" s="5">
        <v>66217.73</v>
      </c>
      <c r="G172" s="5"/>
      <c r="H172" s="5">
        <v>302</v>
      </c>
    </row>
    <row r="173" spans="2:8" ht="15.75">
      <c r="B173" s="30" t="s">
        <v>148</v>
      </c>
      <c r="C173" s="30"/>
      <c r="F173" s="5"/>
      <c r="G173" s="5"/>
      <c r="H173" s="5"/>
    </row>
    <row r="174" spans="2:8" ht="15.75">
      <c r="B174" s="30" t="s">
        <v>149</v>
      </c>
      <c r="C174" s="30"/>
      <c r="D174" s="30"/>
      <c r="E174" s="30"/>
      <c r="F174" s="5">
        <v>339.4</v>
      </c>
      <c r="G174" s="5"/>
      <c r="H174" s="5"/>
    </row>
    <row r="175" spans="1:8" ht="15.75">
      <c r="A175" s="1" t="s">
        <v>93</v>
      </c>
      <c r="B175" s="1" t="s">
        <v>94</v>
      </c>
      <c r="F175" s="5"/>
      <c r="G175" s="5"/>
      <c r="H175" s="5"/>
    </row>
    <row r="176" spans="2:8" ht="15.75">
      <c r="B176" s="1" t="s">
        <v>47</v>
      </c>
      <c r="F176" s="5">
        <v>19266.17</v>
      </c>
      <c r="G176" s="5"/>
      <c r="H176" s="5">
        <v>105536.27</v>
      </c>
    </row>
    <row r="177" spans="2:8" ht="15.75">
      <c r="B177" s="30" t="s">
        <v>148</v>
      </c>
      <c r="C177" s="30"/>
      <c r="F177" s="5"/>
      <c r="G177" s="5"/>
      <c r="H177" s="5"/>
    </row>
    <row r="178" spans="2:8" ht="15.75">
      <c r="B178" s="30" t="s">
        <v>149</v>
      </c>
      <c r="C178" s="30"/>
      <c r="D178" s="30"/>
      <c r="E178" s="30"/>
      <c r="F178" s="5">
        <v>2095.65</v>
      </c>
      <c r="G178" s="5"/>
      <c r="H178" s="5"/>
    </row>
    <row r="179" spans="1:8" ht="15.75">
      <c r="A179" s="1" t="s">
        <v>95</v>
      </c>
      <c r="B179" s="1" t="s">
        <v>96</v>
      </c>
      <c r="F179" s="5"/>
      <c r="G179" s="5"/>
      <c r="H179" s="5"/>
    </row>
    <row r="180" spans="2:8" ht="15.75">
      <c r="B180" s="1" t="s">
        <v>47</v>
      </c>
      <c r="F180" s="5">
        <v>13730.72</v>
      </c>
      <c r="G180" s="5"/>
      <c r="H180" s="5">
        <v>7000</v>
      </c>
    </row>
    <row r="181" spans="2:8" ht="15.75">
      <c r="B181" s="30" t="s">
        <v>148</v>
      </c>
      <c r="C181" s="30"/>
      <c r="F181" s="5"/>
      <c r="G181" s="5"/>
      <c r="H181" s="5"/>
    </row>
    <row r="182" spans="2:8" ht="15.75">
      <c r="B182" s="30" t="s">
        <v>149</v>
      </c>
      <c r="C182" s="30"/>
      <c r="D182" s="30"/>
      <c r="E182" s="30"/>
      <c r="F182" s="5">
        <v>8403.72</v>
      </c>
      <c r="G182" s="5"/>
      <c r="H182" s="5"/>
    </row>
    <row r="183" spans="1:8" ht="15.75">
      <c r="A183" s="1" t="s">
        <v>97</v>
      </c>
      <c r="B183" s="1" t="s">
        <v>98</v>
      </c>
      <c r="F183" s="5"/>
      <c r="G183" s="5"/>
      <c r="H183" s="5"/>
    </row>
    <row r="184" spans="2:8" ht="15.75">
      <c r="B184" s="1" t="s">
        <v>47</v>
      </c>
      <c r="F184" s="5">
        <v>2000</v>
      </c>
      <c r="G184" s="5"/>
      <c r="H184" s="5"/>
    </row>
    <row r="185" spans="2:8" ht="15.75">
      <c r="B185" s="30" t="s">
        <v>148</v>
      </c>
      <c r="C185" s="30"/>
      <c r="F185" s="5"/>
      <c r="G185" s="5"/>
      <c r="H185" s="5"/>
    </row>
    <row r="186" spans="2:8" ht="15.75">
      <c r="B186" s="30" t="s">
        <v>149</v>
      </c>
      <c r="C186" s="30"/>
      <c r="D186" s="30"/>
      <c r="E186" s="30"/>
      <c r="F186" s="5">
        <v>2000</v>
      </c>
      <c r="G186" s="5"/>
      <c r="H186" s="5"/>
    </row>
    <row r="187" spans="1:8" ht="15.75">
      <c r="A187" s="1" t="s">
        <v>99</v>
      </c>
      <c r="B187" s="1" t="s">
        <v>46</v>
      </c>
      <c r="F187" s="5"/>
      <c r="G187" s="5"/>
      <c r="H187" s="5"/>
    </row>
    <row r="188" spans="2:8" ht="15.75">
      <c r="B188" s="1" t="s">
        <v>47</v>
      </c>
      <c r="F188" s="5">
        <v>4474</v>
      </c>
      <c r="G188" s="5"/>
      <c r="H188" s="5">
        <v>31112</v>
      </c>
    </row>
    <row r="189" spans="2:8" ht="15.75">
      <c r="B189" s="41"/>
      <c r="C189" s="41"/>
      <c r="F189" s="5"/>
      <c r="G189" s="5"/>
      <c r="H189" s="5"/>
    </row>
    <row r="190" spans="1:8" ht="15.75">
      <c r="A190" s="33" t="s">
        <v>42</v>
      </c>
      <c r="B190" s="33"/>
      <c r="C190" s="33"/>
      <c r="D190" s="33"/>
      <c r="E190" s="33"/>
      <c r="F190" s="14">
        <f>SUM(F184+F188+F180+F176+F172+F162+F165+F168+F170)</f>
        <v>149839.05</v>
      </c>
      <c r="G190" s="14"/>
      <c r="H190" s="14">
        <f>SUM(H184+H188+H180+H176+H172+H162+H168+H170)</f>
        <v>318699.13</v>
      </c>
    </row>
    <row r="191" spans="1:8" ht="15.75">
      <c r="A191" s="3"/>
      <c r="B191" s="3"/>
      <c r="C191" s="3"/>
      <c r="D191" s="3"/>
      <c r="E191" s="3"/>
      <c r="F191" s="10"/>
      <c r="G191" s="10"/>
      <c r="H191" s="10"/>
    </row>
    <row r="192" spans="1:8" ht="15.75">
      <c r="A192" s="11" t="s">
        <v>100</v>
      </c>
      <c r="B192" s="11" t="s">
        <v>101</v>
      </c>
      <c r="C192" s="3"/>
      <c r="D192" s="3"/>
      <c r="E192" s="3"/>
      <c r="F192" s="10"/>
      <c r="G192" s="10"/>
      <c r="H192" s="10"/>
    </row>
    <row r="193" spans="1:8" ht="15.75">
      <c r="A193" s="12" t="s">
        <v>102</v>
      </c>
      <c r="B193" s="37" t="s">
        <v>103</v>
      </c>
      <c r="C193" s="37"/>
      <c r="D193" s="37"/>
      <c r="E193" s="37"/>
      <c r="F193" s="10"/>
      <c r="G193" s="10"/>
      <c r="H193" s="10"/>
    </row>
    <row r="194" spans="1:8" ht="15.75">
      <c r="A194" s="12"/>
      <c r="B194" s="12" t="s">
        <v>47</v>
      </c>
      <c r="C194" s="12"/>
      <c r="D194" s="12"/>
      <c r="E194" s="12"/>
      <c r="F194" s="16">
        <v>25000</v>
      </c>
      <c r="G194" s="10"/>
      <c r="H194" s="16">
        <v>25000</v>
      </c>
    </row>
    <row r="195" spans="1:8" ht="15.75">
      <c r="A195" s="12"/>
      <c r="B195" s="12" t="s">
        <v>174</v>
      </c>
      <c r="C195" s="12"/>
      <c r="D195" s="12"/>
      <c r="E195" s="12"/>
      <c r="F195" s="16"/>
      <c r="G195" s="10"/>
      <c r="H195" s="16"/>
    </row>
    <row r="196" spans="1:8" ht="15.75">
      <c r="A196" s="12"/>
      <c r="B196" s="12" t="s">
        <v>159</v>
      </c>
      <c r="C196" s="12"/>
      <c r="D196" s="12"/>
      <c r="E196" s="12"/>
      <c r="F196" s="16">
        <v>25000</v>
      </c>
      <c r="G196" s="10"/>
      <c r="H196" s="16"/>
    </row>
    <row r="197" spans="1:8" ht="15.75">
      <c r="A197" s="33" t="s">
        <v>104</v>
      </c>
      <c r="B197" s="33"/>
      <c r="C197" s="33"/>
      <c r="D197" s="33"/>
      <c r="E197" s="33"/>
      <c r="F197" s="14">
        <f>SUM(F192:F195)</f>
        <v>25000</v>
      </c>
      <c r="G197" s="14"/>
      <c r="H197" s="14">
        <f>SUM(H192:H196)</f>
        <v>25000</v>
      </c>
    </row>
    <row r="198" spans="6:8" ht="15.75">
      <c r="F198" s="5"/>
      <c r="G198" s="5"/>
      <c r="H198" s="5"/>
    </row>
    <row r="199" spans="1:8" ht="15.75">
      <c r="A199" s="2" t="s">
        <v>105</v>
      </c>
      <c r="B199" s="2" t="s">
        <v>106</v>
      </c>
      <c r="F199" s="5"/>
      <c r="G199" s="5"/>
      <c r="H199" s="5"/>
    </row>
    <row r="200" spans="1:8" ht="15.75" customHeight="1">
      <c r="A200" s="1" t="s">
        <v>107</v>
      </c>
      <c r="B200" s="34" t="s">
        <v>108</v>
      </c>
      <c r="C200" s="34"/>
      <c r="D200" s="34"/>
      <c r="E200" s="34"/>
      <c r="F200" s="5"/>
      <c r="G200" s="5"/>
      <c r="H200" s="5"/>
    </row>
    <row r="201" spans="2:8" ht="15.75">
      <c r="B201" s="34"/>
      <c r="C201" s="34"/>
      <c r="D201" s="34"/>
      <c r="E201" s="34"/>
      <c r="F201" s="5"/>
      <c r="G201" s="5"/>
      <c r="H201" s="5"/>
    </row>
    <row r="202" spans="2:8" ht="15.75">
      <c r="B202" s="34"/>
      <c r="C202" s="34"/>
      <c r="D202" s="34"/>
      <c r="E202" s="34"/>
      <c r="F202" s="5"/>
      <c r="G202" s="5"/>
      <c r="H202" s="5"/>
    </row>
    <row r="203" spans="2:8" ht="15.75">
      <c r="B203" s="1" t="s">
        <v>47</v>
      </c>
      <c r="F203" s="5"/>
      <c r="G203" s="5"/>
      <c r="H203" s="5">
        <v>765.42</v>
      </c>
    </row>
    <row r="204" spans="1:8" ht="15.75">
      <c r="A204" s="13" t="s">
        <v>152</v>
      </c>
      <c r="B204" s="30" t="s">
        <v>153</v>
      </c>
      <c r="C204" s="30"/>
      <c r="D204" s="30"/>
      <c r="E204" s="30"/>
      <c r="F204" s="5"/>
      <c r="G204" s="5"/>
      <c r="H204" s="5"/>
    </row>
    <row r="205" spans="2:8" ht="15.75">
      <c r="B205" s="30" t="s">
        <v>47</v>
      </c>
      <c r="C205" s="30"/>
      <c r="D205" s="30"/>
      <c r="E205" s="30"/>
      <c r="F205" s="5">
        <v>265</v>
      </c>
      <c r="G205" s="5"/>
      <c r="H205" s="5">
        <v>15507.55</v>
      </c>
    </row>
    <row r="206" spans="2:8" ht="15.75">
      <c r="B206" s="30" t="s">
        <v>148</v>
      </c>
      <c r="C206" s="30"/>
      <c r="D206" s="13"/>
      <c r="E206" s="13"/>
      <c r="F206" s="5"/>
      <c r="G206" s="5"/>
      <c r="H206" s="5"/>
    </row>
    <row r="207" spans="2:8" ht="15.75">
      <c r="B207" s="30" t="s">
        <v>149</v>
      </c>
      <c r="C207" s="30"/>
      <c r="D207" s="30"/>
      <c r="E207" s="30"/>
      <c r="F207" s="5"/>
      <c r="G207" s="5"/>
      <c r="H207" s="5">
        <v>15242.55</v>
      </c>
    </row>
    <row r="208" spans="1:8" ht="15.75">
      <c r="A208" s="1" t="s">
        <v>109</v>
      </c>
      <c r="B208" s="1" t="s">
        <v>110</v>
      </c>
      <c r="F208" s="5"/>
      <c r="G208" s="5"/>
      <c r="H208" s="5"/>
    </row>
    <row r="209" spans="2:8" ht="15.75">
      <c r="B209" s="1" t="s">
        <v>111</v>
      </c>
      <c r="F209" s="5"/>
      <c r="G209" s="5"/>
      <c r="H209" s="5"/>
    </row>
    <row r="210" spans="2:8" ht="15.75">
      <c r="B210" s="1" t="s">
        <v>47</v>
      </c>
      <c r="F210" s="5">
        <v>15242.55</v>
      </c>
      <c r="G210" s="5"/>
      <c r="H210" s="5"/>
    </row>
    <row r="211" spans="2:8" ht="15.75">
      <c r="B211" s="30" t="s">
        <v>148</v>
      </c>
      <c r="C211" s="30"/>
      <c r="D211" s="30"/>
      <c r="E211" s="30"/>
      <c r="F211" s="5"/>
      <c r="G211" s="5"/>
      <c r="H211" s="5"/>
    </row>
    <row r="212" spans="2:8" ht="15.75">
      <c r="B212" s="30" t="s">
        <v>149</v>
      </c>
      <c r="C212" s="30"/>
      <c r="D212" s="30"/>
      <c r="E212" s="30"/>
      <c r="F212" s="5">
        <v>15242.55</v>
      </c>
      <c r="G212" s="5"/>
      <c r="H212" s="5"/>
    </row>
    <row r="213" spans="1:8" ht="15.75">
      <c r="A213" s="1" t="s">
        <v>112</v>
      </c>
      <c r="B213" s="1" t="s">
        <v>46</v>
      </c>
      <c r="F213" s="5"/>
      <c r="G213" s="5"/>
      <c r="H213" s="5"/>
    </row>
    <row r="214" spans="2:8" ht="15.75">
      <c r="B214" s="1" t="s">
        <v>47</v>
      </c>
      <c r="F214" s="5">
        <v>12000</v>
      </c>
      <c r="G214" s="5"/>
      <c r="H214" s="5"/>
    </row>
    <row r="215" spans="2:8" ht="15.75">
      <c r="B215" s="1" t="s">
        <v>57</v>
      </c>
      <c r="F215" s="5"/>
      <c r="G215" s="5"/>
      <c r="H215" s="5"/>
    </row>
    <row r="216" spans="2:8" ht="15.75">
      <c r="B216" s="1" t="s">
        <v>113</v>
      </c>
      <c r="F216" s="5"/>
      <c r="G216" s="5"/>
      <c r="H216" s="5">
        <v>12000</v>
      </c>
    </row>
    <row r="217" spans="6:8" ht="15.75">
      <c r="F217" s="5"/>
      <c r="G217" s="5"/>
      <c r="H217" s="5"/>
    </row>
    <row r="218" spans="1:8" ht="15.75">
      <c r="A218" s="33" t="s">
        <v>114</v>
      </c>
      <c r="B218" s="33"/>
      <c r="C218" s="33"/>
      <c r="D218" s="33"/>
      <c r="E218" s="33"/>
      <c r="F218" s="14">
        <f>SUM(F205+F210+F214)</f>
        <v>27507.55</v>
      </c>
      <c r="G218" s="14"/>
      <c r="H218" s="14">
        <f>SUM(H203+H205+H216)</f>
        <v>28272.97</v>
      </c>
    </row>
    <row r="219" spans="6:8" ht="15" customHeight="1">
      <c r="F219" s="5"/>
      <c r="G219" s="5"/>
      <c r="H219" s="5"/>
    </row>
    <row r="220" spans="1:8" ht="15" customHeight="1">
      <c r="A220" s="2" t="s">
        <v>115</v>
      </c>
      <c r="B220" s="2" t="s">
        <v>116</v>
      </c>
      <c r="C220" s="2"/>
      <c r="D220" s="2"/>
      <c r="F220" s="5"/>
      <c r="G220" s="5"/>
      <c r="H220" s="5"/>
    </row>
    <row r="221" spans="1:8" ht="15" customHeight="1">
      <c r="A221" s="1" t="s">
        <v>117</v>
      </c>
      <c r="B221" s="1" t="s">
        <v>118</v>
      </c>
      <c r="F221" s="5"/>
      <c r="G221" s="5"/>
      <c r="H221" s="5"/>
    </row>
    <row r="222" spans="2:8" ht="15" customHeight="1">
      <c r="B222" s="1" t="s">
        <v>47</v>
      </c>
      <c r="F222" s="5">
        <v>951.27</v>
      </c>
      <c r="G222" s="5"/>
      <c r="H222" s="5">
        <v>33</v>
      </c>
    </row>
    <row r="223" spans="2:8" ht="15" customHeight="1">
      <c r="B223" s="30" t="s">
        <v>148</v>
      </c>
      <c r="C223" s="30"/>
      <c r="F223" s="5"/>
      <c r="G223" s="5"/>
      <c r="H223" s="5"/>
    </row>
    <row r="224" spans="2:8" ht="15" customHeight="1">
      <c r="B224" s="30" t="s">
        <v>149</v>
      </c>
      <c r="C224" s="30"/>
      <c r="D224" s="30"/>
      <c r="E224" s="30"/>
      <c r="F224" s="5">
        <v>951.27</v>
      </c>
      <c r="G224" s="5"/>
      <c r="H224" s="5"/>
    </row>
    <row r="225" spans="2:8" ht="15" customHeight="1">
      <c r="B225" s="13"/>
      <c r="C225" s="13"/>
      <c r="F225" s="5"/>
      <c r="G225" s="5"/>
      <c r="H225" s="5"/>
    </row>
    <row r="226" spans="1:8" ht="15" customHeight="1">
      <c r="A226" s="1" t="s">
        <v>119</v>
      </c>
      <c r="B226" s="1" t="s">
        <v>46</v>
      </c>
      <c r="F226" s="5"/>
      <c r="G226" s="5"/>
      <c r="H226" s="5"/>
    </row>
    <row r="227" spans="2:8" ht="15" customHeight="1">
      <c r="B227" s="1" t="s">
        <v>47</v>
      </c>
      <c r="F227" s="5"/>
      <c r="G227" s="5"/>
      <c r="H227" s="5">
        <v>97</v>
      </c>
    </row>
    <row r="228" spans="6:8" ht="15" customHeight="1">
      <c r="F228" s="5"/>
      <c r="G228" s="5"/>
      <c r="H228" s="5"/>
    </row>
    <row r="229" spans="1:8" ht="15" customHeight="1">
      <c r="A229" s="33" t="s">
        <v>120</v>
      </c>
      <c r="B229" s="33"/>
      <c r="C229" s="33"/>
      <c r="D229" s="33"/>
      <c r="E229" s="33"/>
      <c r="F229" s="14">
        <f>SUM(F222)</f>
        <v>951.27</v>
      </c>
      <c r="G229" s="14"/>
      <c r="H229" s="14">
        <f>SUM(H221:H228)</f>
        <v>130</v>
      </c>
    </row>
    <row r="230" spans="1:8" ht="15" customHeight="1">
      <c r="A230" s="3"/>
      <c r="B230" s="3"/>
      <c r="C230" s="3"/>
      <c r="D230" s="3"/>
      <c r="E230" s="3"/>
      <c r="F230" s="10"/>
      <c r="G230" s="10"/>
      <c r="H230" s="10"/>
    </row>
    <row r="231" spans="6:8" ht="15" customHeight="1">
      <c r="F231" s="5"/>
      <c r="G231" s="5"/>
      <c r="H231" s="5"/>
    </row>
    <row r="232" spans="1:8" ht="15" customHeight="1">
      <c r="A232" s="2" t="s">
        <v>121</v>
      </c>
      <c r="B232" s="2" t="s">
        <v>122</v>
      </c>
      <c r="F232" s="5"/>
      <c r="G232" s="5"/>
      <c r="H232" s="5"/>
    </row>
    <row r="233" spans="1:8" ht="15" customHeight="1">
      <c r="A233" s="1" t="s">
        <v>123</v>
      </c>
      <c r="B233" s="1" t="s">
        <v>124</v>
      </c>
      <c r="F233" s="5"/>
      <c r="G233" s="5"/>
      <c r="H233" s="5"/>
    </row>
    <row r="234" spans="2:8" ht="15" customHeight="1">
      <c r="B234" s="1" t="s">
        <v>47</v>
      </c>
      <c r="F234" s="5"/>
      <c r="G234" s="5"/>
      <c r="H234" s="5">
        <v>60507.42</v>
      </c>
    </row>
    <row r="235" spans="6:8" ht="15" customHeight="1">
      <c r="F235" s="5"/>
      <c r="G235" s="5"/>
      <c r="H235" s="5"/>
    </row>
    <row r="236" spans="1:8" ht="15" customHeight="1">
      <c r="A236" s="33" t="s">
        <v>125</v>
      </c>
      <c r="B236" s="33"/>
      <c r="C236" s="33"/>
      <c r="D236" s="33"/>
      <c r="E236" s="33"/>
      <c r="F236" s="14"/>
      <c r="G236" s="14"/>
      <c r="H236" s="14">
        <f>SUM(H232:H235)</f>
        <v>60507.42</v>
      </c>
    </row>
    <row r="237" spans="6:8" ht="15" customHeight="1">
      <c r="F237" s="5"/>
      <c r="G237" s="5"/>
      <c r="H237" s="5"/>
    </row>
    <row r="238" spans="1:8" ht="15" customHeight="1">
      <c r="A238" s="2" t="s">
        <v>126</v>
      </c>
      <c r="B238" s="2" t="s">
        <v>127</v>
      </c>
      <c r="F238" s="5"/>
      <c r="G238" s="5"/>
      <c r="H238" s="5"/>
    </row>
    <row r="239" spans="1:8" ht="15" customHeight="1">
      <c r="A239" s="1" t="s">
        <v>128</v>
      </c>
      <c r="B239" s="1" t="s">
        <v>129</v>
      </c>
      <c r="F239" s="5"/>
      <c r="G239" s="5"/>
      <c r="H239" s="5"/>
    </row>
    <row r="240" spans="2:8" ht="15" customHeight="1">
      <c r="B240" s="37" t="s">
        <v>47</v>
      </c>
      <c r="C240" s="37"/>
      <c r="D240" s="37"/>
      <c r="F240" s="5"/>
      <c r="G240" s="5"/>
      <c r="H240" s="5">
        <v>11000</v>
      </c>
    </row>
    <row r="241" spans="2:8" ht="15" customHeight="1">
      <c r="B241" s="37" t="s">
        <v>148</v>
      </c>
      <c r="C241" s="37"/>
      <c r="D241" s="37"/>
      <c r="E241" s="37"/>
      <c r="F241" s="5"/>
      <c r="G241" s="5"/>
      <c r="H241" s="5"/>
    </row>
    <row r="242" spans="2:8" ht="15" customHeight="1">
      <c r="B242" s="37" t="s">
        <v>154</v>
      </c>
      <c r="C242" s="37"/>
      <c r="D242" s="37"/>
      <c r="E242" s="37"/>
      <c r="F242" s="5"/>
      <c r="G242" s="5"/>
      <c r="H242" s="5">
        <v>11000</v>
      </c>
    </row>
    <row r="243" spans="1:8" ht="15" customHeight="1">
      <c r="A243" s="38" t="s">
        <v>130</v>
      </c>
      <c r="B243" s="38"/>
      <c r="C243" s="38"/>
      <c r="D243" s="38"/>
      <c r="E243" s="38"/>
      <c r="F243" s="19"/>
      <c r="G243" s="19"/>
      <c r="H243" s="19">
        <f>SUM(H237:H240)</f>
        <v>11000</v>
      </c>
    </row>
    <row r="244" spans="6:8" ht="15" customHeight="1">
      <c r="F244" s="5"/>
      <c r="G244" s="5"/>
      <c r="H244" s="5"/>
    </row>
    <row r="245" spans="1:8" ht="15.75">
      <c r="A245" s="2" t="s">
        <v>131</v>
      </c>
      <c r="B245" s="2" t="s">
        <v>132</v>
      </c>
      <c r="F245" s="5"/>
      <c r="G245" s="5"/>
      <c r="H245" s="5"/>
    </row>
    <row r="246" spans="1:8" ht="15.75">
      <c r="A246" s="1" t="s">
        <v>133</v>
      </c>
      <c r="B246" s="1" t="s">
        <v>46</v>
      </c>
      <c r="F246" s="5" t="s">
        <v>134</v>
      </c>
      <c r="G246" s="5"/>
      <c r="H246" s="5"/>
    </row>
    <row r="247" spans="2:8" ht="15.75">
      <c r="B247" s="1" t="s">
        <v>47</v>
      </c>
      <c r="F247" s="5"/>
      <c r="G247" s="5"/>
      <c r="H247" s="5">
        <v>4000</v>
      </c>
    </row>
    <row r="248" spans="6:8" ht="15.75">
      <c r="F248" s="5"/>
      <c r="G248" s="5"/>
      <c r="H248" s="5"/>
    </row>
    <row r="249" spans="1:8" ht="15.75">
      <c r="A249" s="33" t="s">
        <v>135</v>
      </c>
      <c r="B249" s="33"/>
      <c r="C249" s="33"/>
      <c r="D249" s="33"/>
      <c r="E249" s="33"/>
      <c r="F249" s="14"/>
      <c r="G249" s="14"/>
      <c r="H249" s="14">
        <f>SUM(H247:H248)</f>
        <v>4000</v>
      </c>
    </row>
    <row r="250" spans="6:8" ht="15.75">
      <c r="F250" s="5"/>
      <c r="G250" s="5"/>
      <c r="H250" s="5"/>
    </row>
    <row r="251" spans="1:8" ht="15.75">
      <c r="A251" s="35" t="s">
        <v>136</v>
      </c>
      <c r="B251" s="35"/>
      <c r="C251" s="35"/>
      <c r="D251" s="35"/>
      <c r="E251" s="35"/>
      <c r="F251" s="6">
        <f>SUM(F243+F236+F229+F218+F197+F190+F147+F133+F117+F102+F89+F249+F158+F81+F123)</f>
        <v>618386.3200000001</v>
      </c>
      <c r="G251" s="6"/>
      <c r="H251" s="6">
        <f>SUM(H243+H236+H229+H218+H197+H190+H147+H133+H117+H102+H89+H249+H158+H81+H123)</f>
        <v>859321.8200000001</v>
      </c>
    </row>
    <row r="252" spans="6:8" ht="15.75">
      <c r="F252" s="5"/>
      <c r="G252" s="5"/>
      <c r="H252" s="5"/>
    </row>
    <row r="253" spans="1:8" ht="15.75" customHeight="1">
      <c r="A253" s="7"/>
      <c r="B253" s="7"/>
      <c r="C253" s="7"/>
      <c r="D253" s="7"/>
      <c r="E253" s="7"/>
      <c r="F253" s="7"/>
      <c r="G253" s="7"/>
      <c r="H253" s="7"/>
    </row>
    <row r="254" spans="1:8" ht="52.5" customHeight="1">
      <c r="A254" s="28" t="s">
        <v>169</v>
      </c>
      <c r="B254" s="28"/>
      <c r="C254" s="28"/>
      <c r="D254" s="28"/>
      <c r="E254" s="28"/>
      <c r="F254" s="28"/>
      <c r="G254" s="28"/>
      <c r="H254" s="28"/>
    </row>
    <row r="255" spans="1:8" ht="14.25" customHeight="1">
      <c r="A255" s="27"/>
      <c r="B255" s="27"/>
      <c r="C255" s="27"/>
      <c r="D255" s="27"/>
      <c r="E255" s="27"/>
      <c r="F255" s="27"/>
      <c r="G255" s="27"/>
      <c r="H255" s="27"/>
    </row>
    <row r="256" spans="1:8" ht="16.5" customHeight="1">
      <c r="A256" s="36" t="s">
        <v>170</v>
      </c>
      <c r="B256" s="36"/>
      <c r="C256" s="36"/>
      <c r="D256" s="36"/>
      <c r="E256" s="36"/>
      <c r="F256" s="36"/>
      <c r="G256" s="36"/>
      <c r="H256" s="36"/>
    </row>
    <row r="257" spans="1:8" ht="36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23.25" customHeight="1">
      <c r="A258" s="23"/>
      <c r="B258" s="23"/>
      <c r="C258" s="23"/>
      <c r="D258" s="23"/>
      <c r="E258" s="23"/>
      <c r="F258" s="23"/>
      <c r="G258" s="23"/>
      <c r="H258" s="23"/>
    </row>
    <row r="259" spans="6:8" ht="16.5" customHeight="1">
      <c r="F259" s="5"/>
      <c r="G259" s="5"/>
      <c r="H259" s="5"/>
    </row>
    <row r="260" spans="1:8" ht="16.5" customHeight="1">
      <c r="A260" s="36" t="s">
        <v>171</v>
      </c>
      <c r="B260" s="36"/>
      <c r="C260" s="36"/>
      <c r="D260" s="36"/>
      <c r="E260" s="36"/>
      <c r="F260" s="36"/>
      <c r="G260" s="36"/>
      <c r="H260" s="36"/>
    </row>
    <row r="261" spans="1:8" ht="35.2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6.5" customHeight="1">
      <c r="A262" s="25"/>
      <c r="B262" s="25"/>
      <c r="C262" s="25"/>
      <c r="D262" s="25"/>
      <c r="E262" s="25"/>
      <c r="F262" s="26"/>
      <c r="G262" s="26"/>
      <c r="H262" s="26"/>
    </row>
    <row r="263" spans="1:8" s="9" customFormat="1" ht="52.5" customHeight="1">
      <c r="A263" s="28" t="s">
        <v>172</v>
      </c>
      <c r="B263" s="28"/>
      <c r="C263" s="28"/>
      <c r="D263" s="28"/>
      <c r="E263" s="28"/>
      <c r="F263" s="28"/>
      <c r="G263" s="28"/>
      <c r="H263" s="28"/>
    </row>
    <row r="264" spans="1:8" s="9" customFormat="1" ht="15.75" customHeight="1">
      <c r="A264" s="27"/>
      <c r="B264" s="27"/>
      <c r="C264" s="27"/>
      <c r="D264" s="27"/>
      <c r="E264" s="27"/>
      <c r="F264" s="27"/>
      <c r="G264" s="27"/>
      <c r="H264" s="27"/>
    </row>
    <row r="265" spans="1:8" s="9" customFormat="1" ht="52.5" customHeight="1">
      <c r="A265" s="28" t="s">
        <v>173</v>
      </c>
      <c r="B265" s="28"/>
      <c r="C265" s="28"/>
      <c r="D265" s="28"/>
      <c r="E265" s="28"/>
      <c r="F265" s="28"/>
      <c r="G265" s="28"/>
      <c r="H265" s="28"/>
    </row>
    <row r="266" spans="1:8" s="9" customFormat="1" ht="15.75" customHeight="1">
      <c r="A266" s="8"/>
      <c r="B266" s="8"/>
      <c r="C266" s="8"/>
      <c r="D266" s="8"/>
      <c r="E266" s="8"/>
      <c r="F266" s="8"/>
      <c r="G266" s="8"/>
      <c r="H266" s="8"/>
    </row>
    <row r="267" spans="1:8" ht="15.75">
      <c r="A267" s="1" t="s">
        <v>146</v>
      </c>
      <c r="F267" s="5"/>
      <c r="G267" s="5"/>
      <c r="H267" s="5"/>
    </row>
    <row r="268" spans="6:8" ht="15.75">
      <c r="F268" s="5"/>
      <c r="G268" s="5"/>
      <c r="H268" s="5"/>
    </row>
    <row r="269" spans="1:8" ht="15.75">
      <c r="A269" s="1" t="s">
        <v>147</v>
      </c>
      <c r="F269" s="5"/>
      <c r="G269" s="5"/>
      <c r="H269" s="5"/>
    </row>
    <row r="270" spans="6:8" ht="15.75">
      <c r="F270" s="5"/>
      <c r="G270" s="5"/>
      <c r="H270" s="5"/>
    </row>
    <row r="271" spans="6:8" ht="15.75">
      <c r="F271" s="5"/>
      <c r="G271" s="5"/>
      <c r="H271" s="5"/>
    </row>
    <row r="272" spans="5:8" ht="15.75">
      <c r="E272" s="1" t="s">
        <v>137</v>
      </c>
      <c r="F272" s="5"/>
      <c r="G272" s="5"/>
      <c r="H272" s="5"/>
    </row>
    <row r="273" spans="6:8" ht="15.75">
      <c r="F273" s="5"/>
      <c r="G273" s="5"/>
      <c r="H273" s="5"/>
    </row>
    <row r="274" spans="5:6" ht="15.75">
      <c r="E274" s="44" t="s">
        <v>138</v>
      </c>
      <c r="F274" s="44"/>
    </row>
  </sheetData>
  <sheetProtection/>
  <mergeCells count="85">
    <mergeCell ref="E274:F274"/>
    <mergeCell ref="A123:E123"/>
    <mergeCell ref="B223:C223"/>
    <mergeCell ref="B224:E224"/>
    <mergeCell ref="B242:E242"/>
    <mergeCell ref="B164:D164"/>
    <mergeCell ref="B173:C173"/>
    <mergeCell ref="B174:E174"/>
    <mergeCell ref="B177:C177"/>
    <mergeCell ref="B178:E178"/>
    <mergeCell ref="B182:E182"/>
    <mergeCell ref="B185:C185"/>
    <mergeCell ref="B189:C189"/>
    <mergeCell ref="B206:C206"/>
    <mergeCell ref="B207:E207"/>
    <mergeCell ref="A190:E190"/>
    <mergeCell ref="B193:E193"/>
    <mergeCell ref="A2:H2"/>
    <mergeCell ref="A3:H3"/>
    <mergeCell ref="A4:H4"/>
    <mergeCell ref="A6:H6"/>
    <mergeCell ref="A8:H8"/>
    <mergeCell ref="B181:C181"/>
    <mergeCell ref="B12:E13"/>
    <mergeCell ref="A17:E17"/>
    <mergeCell ref="B21:E22"/>
    <mergeCell ref="B24:E28"/>
    <mergeCell ref="B30:E31"/>
    <mergeCell ref="B33:E33"/>
    <mergeCell ref="A35:E35"/>
    <mergeCell ref="B38:E38"/>
    <mergeCell ref="B39:E39"/>
    <mergeCell ref="B40:E40"/>
    <mergeCell ref="B41:E41"/>
    <mergeCell ref="A50:E50"/>
    <mergeCell ref="A57:E57"/>
    <mergeCell ref="A42:G42"/>
    <mergeCell ref="B67:E67"/>
    <mergeCell ref="B68:E68"/>
    <mergeCell ref="B69:E69"/>
    <mergeCell ref="A70:E70"/>
    <mergeCell ref="A72:E72"/>
    <mergeCell ref="B76:E76"/>
    <mergeCell ref="B77:E77"/>
    <mergeCell ref="B78:E78"/>
    <mergeCell ref="A89:E89"/>
    <mergeCell ref="A102:E102"/>
    <mergeCell ref="A117:E117"/>
    <mergeCell ref="B79:C79"/>
    <mergeCell ref="B80:E80"/>
    <mergeCell ref="A81:G81"/>
    <mergeCell ref="B115:E116"/>
    <mergeCell ref="A243:E243"/>
    <mergeCell ref="A133:E133"/>
    <mergeCell ref="A147:E147"/>
    <mergeCell ref="B149:E149"/>
    <mergeCell ref="B156:E156"/>
    <mergeCell ref="B163:C163"/>
    <mergeCell ref="B165:C165"/>
    <mergeCell ref="B204:E204"/>
    <mergeCell ref="A251:E251"/>
    <mergeCell ref="A256:H257"/>
    <mergeCell ref="A260:H261"/>
    <mergeCell ref="B211:E211"/>
    <mergeCell ref="B186:E186"/>
    <mergeCell ref="B212:E212"/>
    <mergeCell ref="B240:D240"/>
    <mergeCell ref="A263:H263"/>
    <mergeCell ref="A197:E197"/>
    <mergeCell ref="B200:E202"/>
    <mergeCell ref="A218:E218"/>
    <mergeCell ref="A229:E229"/>
    <mergeCell ref="A236:E236"/>
    <mergeCell ref="B205:E205"/>
    <mergeCell ref="B241:E241"/>
    <mergeCell ref="A265:H265"/>
    <mergeCell ref="A254:H254"/>
    <mergeCell ref="B95:E97"/>
    <mergeCell ref="B119:E119"/>
    <mergeCell ref="B120:E120"/>
    <mergeCell ref="B121:E121"/>
    <mergeCell ref="B114:E114"/>
    <mergeCell ref="B131:E131"/>
    <mergeCell ref="B132:E132"/>
    <mergeCell ref="A249:E249"/>
  </mergeCells>
  <printOptions/>
  <pageMargins left="0.59" right="0.47" top="0.7479166666666667" bottom="0.81" header="0.5118055555555555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Pątnów</cp:lastModifiedBy>
  <cp:lastPrinted>2008-05-30T09:09:21Z</cp:lastPrinted>
  <dcterms:modified xsi:type="dcterms:W3CDTF">2008-06-03T06:17:44Z</dcterms:modified>
  <cp:category/>
  <cp:version/>
  <cp:contentType/>
  <cp:contentStatus/>
</cp:coreProperties>
</file>