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360" tabRatio="873" activeTab="1"/>
  </bookViews>
  <sheets>
    <sheet name="tabela elementów" sheetId="1" r:id="rId1"/>
    <sheet name="HRF" sheetId="2" r:id="rId2"/>
  </sheets>
  <definedNames>
    <definedName name="_xlnm.Print_Area" localSheetId="1">'HRF'!$A$1:$AB$63</definedName>
    <definedName name="_xlnm.Print_Area" localSheetId="0">'tabela elementów'!$A$1:$G$31</definedName>
  </definedNames>
  <calcPr fullCalcOnLoad="1" fullPrecision="0"/>
</workbook>
</file>

<file path=xl/sharedStrings.xml><?xml version="1.0" encoding="utf-8"?>
<sst xmlns="http://schemas.openxmlformats.org/spreadsheetml/2006/main" count="114" uniqueCount="75">
  <si>
    <t>l.p.</t>
  </si>
  <si>
    <t>element</t>
  </si>
  <si>
    <t>netto</t>
  </si>
  <si>
    <t>brutto</t>
  </si>
  <si>
    <t>Docieplenie</t>
  </si>
  <si>
    <t>Wentylacja i klimatyzacja z rekuperacja</t>
  </si>
  <si>
    <t>Fotowoltaika</t>
  </si>
  <si>
    <t>Wymiana stolarki okiennej i bramy garażowej</t>
  </si>
  <si>
    <t>Remont kotłowni i systemu c.o.</t>
  </si>
  <si>
    <t>docieplenie nadziemia</t>
  </si>
  <si>
    <t>2.1</t>
  </si>
  <si>
    <t>2.2</t>
  </si>
  <si>
    <t>2.3</t>
  </si>
  <si>
    <t>2.4</t>
  </si>
  <si>
    <t>docieplnie stropu</t>
  </si>
  <si>
    <t>2.5</t>
  </si>
  <si>
    <t>roboty rozbiórkowe i przygotowawcze</t>
  </si>
  <si>
    <t>roboty odtworzeniowe</t>
  </si>
  <si>
    <t>docieplenie posadzki w kotłowni</t>
  </si>
  <si>
    <t>3.1</t>
  </si>
  <si>
    <t>3.2</t>
  </si>
  <si>
    <t>4.1</t>
  </si>
  <si>
    <t>4.2</t>
  </si>
  <si>
    <t>fotowoltaika w systemach ogrzewania c.w.u.</t>
  </si>
  <si>
    <t>Rolety wewnętrzne odbijające światło słoneczne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</si>
  <si>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</si>
  <si>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</si>
  <si>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</si>
  <si>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</si>
  <si>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</si>
  <si>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</si>
  <si>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</si>
  <si>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</si>
  <si>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</si>
  <si>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</si>
  <si>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</si>
  <si>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</si>
  <si>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 kwatrtał 2016</t>
  </si>
  <si>
    <t>II kwatrtał 2016</t>
  </si>
  <si>
    <t>III kwatrtał 2016</t>
  </si>
  <si>
    <t>I kwartał 2017</t>
  </si>
  <si>
    <t>IV kwatrtał 2016</t>
  </si>
  <si>
    <t>II kwartał 2017</t>
  </si>
  <si>
    <t>III kwartał 2017</t>
  </si>
  <si>
    <t>IV kwartał 2017</t>
  </si>
  <si>
    <t>Wartość koszt. robót</t>
  </si>
  <si>
    <t>L.p.</t>
  </si>
  <si>
    <t>Rodzaj robót</t>
  </si>
  <si>
    <t>VAT 23%</t>
  </si>
  <si>
    <t>suma brutto</t>
  </si>
  <si>
    <t>Audyt powykonawczy</t>
  </si>
  <si>
    <t>wykonanie boni</t>
  </si>
  <si>
    <t>wymiana na współwłasności</t>
  </si>
  <si>
    <t>wymiana na własności</t>
  </si>
  <si>
    <t>roboty instalacyjne</t>
  </si>
  <si>
    <t>Wymiana lamp na energooszczędne i z czujnikami obecności w budynku oraz instalacje zasilające klimatyzację i wentylację</t>
  </si>
  <si>
    <t>Załącznik nr 14</t>
  </si>
  <si>
    <t>1.1</t>
  </si>
  <si>
    <t>1.2</t>
  </si>
  <si>
    <t xml:space="preserve">suma netto  </t>
  </si>
  <si>
    <t xml:space="preserve">suma VAT 23%  </t>
  </si>
  <si>
    <t>SUMA</t>
  </si>
  <si>
    <t xml:space="preserve">systemem fotowoltaiczny </t>
  </si>
  <si>
    <t>przerób roku 2016</t>
  </si>
  <si>
    <t>przerób roku 2017</t>
  </si>
  <si>
    <t>przerób 2016-2017</t>
  </si>
  <si>
    <t>Uwaga:</t>
  </si>
  <si>
    <t xml:space="preserve">Do oferty należy załączyć HRF. </t>
  </si>
  <si>
    <t>Po uzupełnieniu kwot netto HRF uzupełni się automatycznie</t>
  </si>
  <si>
    <t xml:space="preserve">Korzystanie z niniejszego arkusza nie jest obowiązkowe. </t>
  </si>
  <si>
    <t>Wykonawcy mogą sporządzić HRF samodzielnie w dowolnym formacie</t>
  </si>
  <si>
    <t xml:space="preserve">Uwaga: </t>
  </si>
  <si>
    <t>Roboty wykonywane i rozliczane będą zgodnie z powyższym harmonogramem</t>
  </si>
  <si>
    <t>Roboty będą wykonywane w miesiącach oznaczonych kolorem zielonym.</t>
  </si>
  <si>
    <t>Przewiduje się fakturowanie kwartalne.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</si>
</sst>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4" fontId="44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4" fontId="45" fillId="33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left" vertical="center" wrapText="1"/>
    </xf>
    <xf numFmtId="4" fontId="45" fillId="0" borderId="14" xfId="0" applyNumberFormat="1" applyFont="1" applyBorder="1" applyAlignment="1">
      <alignment horizontal="right" vertical="center" wrapText="1"/>
    </xf>
    <xf numFmtId="4" fontId="45" fillId="0" borderId="14" xfId="0" applyNumberFormat="1" applyFont="1" applyBorder="1" applyAlignment="1">
      <alignment vertical="center"/>
    </xf>
    <xf numFmtId="4" fontId="45" fillId="33" borderId="14" xfId="0" applyNumberFormat="1" applyFont="1" applyFill="1" applyBorder="1" applyAlignment="1">
      <alignment vertical="center"/>
    </xf>
    <xf numFmtId="4" fontId="45" fillId="0" borderId="14" xfId="0" applyNumberFormat="1" applyFont="1" applyBorder="1" applyAlignment="1">
      <alignment horizontal="right" vertical="center"/>
    </xf>
    <xf numFmtId="4" fontId="45" fillId="0" borderId="14" xfId="0" applyNumberFormat="1" applyFont="1" applyFill="1" applyBorder="1" applyAlignment="1">
      <alignment vertical="center"/>
    </xf>
    <xf numFmtId="0" fontId="43" fillId="0" borderId="10" xfId="0" applyFont="1" applyBorder="1" applyAlignment="1">
      <alignment wrapText="1"/>
    </xf>
    <xf numFmtId="0" fontId="45" fillId="0" borderId="14" xfId="0" applyFont="1" applyBorder="1" applyAlignment="1">
      <alignment horizontal="left" vertical="center"/>
    </xf>
    <xf numFmtId="4" fontId="45" fillId="0" borderId="10" xfId="0" applyNumberFormat="1" applyFont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5" fillId="0" borderId="10" xfId="0" applyNumberFormat="1" applyFont="1" applyFill="1" applyBorder="1" applyAlignment="1">
      <alignment wrapText="1"/>
    </xf>
    <xf numFmtId="4" fontId="45" fillId="33" borderId="10" xfId="0" applyNumberFormat="1" applyFont="1" applyFill="1" applyBorder="1" applyAlignment="1">
      <alignment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 horizontal="left" vertical="center"/>
    </xf>
    <xf numFmtId="4" fontId="45" fillId="0" borderId="13" xfId="0" applyNumberFormat="1" applyFont="1" applyBorder="1" applyAlignment="1">
      <alignment wrapText="1"/>
    </xf>
    <xf numFmtId="4" fontId="45" fillId="33" borderId="13" xfId="0" applyNumberFormat="1" applyFont="1" applyFill="1" applyBorder="1" applyAlignment="1">
      <alignment wrapText="1"/>
    </xf>
    <xf numFmtId="4" fontId="45" fillId="0" borderId="13" xfId="0" applyNumberFormat="1" applyFont="1" applyFill="1" applyBorder="1" applyAlignment="1">
      <alignment wrapText="1"/>
    </xf>
    <xf numFmtId="4" fontId="45" fillId="0" borderId="13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5" fillId="0" borderId="14" xfId="0" applyNumberFormat="1" applyFont="1" applyFill="1" applyBorder="1" applyAlignment="1">
      <alignment horizontal="right" vertical="center"/>
    </xf>
    <xf numFmtId="0" fontId="46" fillId="0" borderId="15" xfId="0" applyFont="1" applyBorder="1" applyAlignment="1">
      <alignment horizontal="left" vertical="center" wrapText="1"/>
    </xf>
    <xf numFmtId="4" fontId="46" fillId="0" borderId="15" xfId="0" applyNumberFormat="1" applyFont="1" applyBorder="1" applyAlignment="1">
      <alignment horizontal="right" vertical="center" wrapText="1"/>
    </xf>
    <xf numFmtId="4" fontId="46" fillId="0" borderId="15" xfId="0" applyNumberFormat="1" applyFont="1" applyBorder="1" applyAlignment="1">
      <alignment vertical="center"/>
    </xf>
    <xf numFmtId="4" fontId="46" fillId="33" borderId="15" xfId="0" applyNumberFormat="1" applyFont="1" applyFill="1" applyBorder="1" applyAlignment="1">
      <alignment vertical="center"/>
    </xf>
    <xf numFmtId="4" fontId="46" fillId="0" borderId="15" xfId="0" applyNumberFormat="1" applyFont="1" applyBorder="1" applyAlignment="1">
      <alignment horizontal="right" vertical="center"/>
    </xf>
    <xf numFmtId="4" fontId="45" fillId="0" borderId="15" xfId="0" applyNumberFormat="1" applyFont="1" applyBorder="1" applyAlignment="1">
      <alignment/>
    </xf>
    <xf numFmtId="0" fontId="46" fillId="0" borderId="16" xfId="0" applyFont="1" applyBorder="1" applyAlignment="1">
      <alignment horizontal="left" vertical="center"/>
    </xf>
    <xf numFmtId="4" fontId="46" fillId="0" borderId="17" xfId="0" applyNumberFormat="1" applyFont="1" applyBorder="1" applyAlignment="1">
      <alignment wrapText="1"/>
    </xf>
    <xf numFmtId="4" fontId="46" fillId="33" borderId="17" xfId="0" applyNumberFormat="1" applyFont="1" applyFill="1" applyBorder="1" applyAlignment="1">
      <alignment wrapText="1"/>
    </xf>
    <xf numFmtId="4" fontId="45" fillId="0" borderId="17" xfId="0" applyNumberFormat="1" applyFont="1" applyBorder="1" applyAlignment="1">
      <alignment/>
    </xf>
    <xf numFmtId="4" fontId="46" fillId="0" borderId="15" xfId="0" applyNumberFormat="1" applyFont="1" applyFill="1" applyBorder="1" applyAlignment="1">
      <alignment vertical="center"/>
    </xf>
    <xf numFmtId="4" fontId="4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4" fontId="6" fillId="0" borderId="17" xfId="0" applyNumberFormat="1" applyFont="1" applyFill="1" applyBorder="1" applyAlignment="1">
      <alignment wrapText="1"/>
    </xf>
    <xf numFmtId="4" fontId="6" fillId="33" borderId="17" xfId="0" applyNumberFormat="1" applyFont="1" applyFill="1" applyBorder="1" applyAlignment="1">
      <alignment wrapText="1"/>
    </xf>
    <xf numFmtId="4" fontId="46" fillId="0" borderId="17" xfId="0" applyNumberFormat="1" applyFont="1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6" fillId="0" borderId="14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4" fontId="46" fillId="0" borderId="13" xfId="0" applyNumberFormat="1" applyFont="1" applyBorder="1" applyAlignment="1">
      <alignment wrapText="1"/>
    </xf>
    <xf numFmtId="4" fontId="46" fillId="33" borderId="13" xfId="0" applyNumberFormat="1" applyFont="1" applyFill="1" applyBorder="1" applyAlignment="1">
      <alignment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wrapText="1"/>
    </xf>
    <xf numFmtId="4" fontId="6" fillId="33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4" fontId="46" fillId="0" borderId="15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4" fontId="45" fillId="33" borderId="14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left" vertical="center"/>
    </xf>
    <xf numFmtId="4" fontId="47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45" fillId="0" borderId="11" xfId="0" applyNumberFormat="1" applyFont="1" applyBorder="1" applyAlignment="1">
      <alignment wrapText="1"/>
    </xf>
    <xf numFmtId="4" fontId="45" fillId="0" borderId="17" xfId="0" applyNumberFormat="1" applyFont="1" applyBorder="1" applyAlignment="1">
      <alignment wrapText="1"/>
    </xf>
    <xf numFmtId="4" fontId="45" fillId="33" borderId="11" xfId="0" applyNumberFormat="1" applyFont="1" applyFill="1" applyBorder="1" applyAlignment="1">
      <alignment wrapText="1"/>
    </xf>
    <xf numFmtId="4" fontId="45" fillId="33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4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" fontId="43" fillId="0" borderId="18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43" fillId="0" borderId="10" xfId="0" applyFont="1" applyBorder="1" applyAlignment="1">
      <alignment horizontal="left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6.421875" style="0" customWidth="1"/>
    <col min="2" max="2" width="64.00390625" style="0" customWidth="1"/>
    <col min="3" max="5" width="11.28125" style="0" customWidth="1"/>
    <col min="6" max="6" width="12.28125" style="0" customWidth="1"/>
  </cols>
  <sheetData>
    <row r="1" spans="3:6" ht="15">
      <c r="C1" s="4"/>
      <c r="D1" s="4"/>
      <c r="E1" s="39"/>
      <c r="F1" s="38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11"/>
      <c r="F2" s="38"/>
    </row>
    <row r="3" spans="1:6" ht="15">
      <c r="A3" s="7">
        <v>1</v>
      </c>
      <c r="B3" s="8" t="s">
        <v>7</v>
      </c>
      <c r="C3" s="22">
        <v>0</v>
      </c>
      <c r="D3" s="22">
        <f>D4+D5</f>
        <v>0</v>
      </c>
      <c r="E3" s="110"/>
      <c r="F3" s="38"/>
    </row>
    <row r="4" spans="1:6" ht="15">
      <c r="A4" s="102" t="s">
        <v>57</v>
      </c>
      <c r="B4" s="43" t="s">
        <v>53</v>
      </c>
      <c r="C4" s="44">
        <v>0</v>
      </c>
      <c r="D4" s="23">
        <f>C4*1.23</f>
        <v>0</v>
      </c>
      <c r="E4" s="107"/>
      <c r="F4" s="38"/>
    </row>
    <row r="5" spans="1:6" ht="15">
      <c r="A5" s="102" t="s">
        <v>58</v>
      </c>
      <c r="B5" s="43" t="s">
        <v>52</v>
      </c>
      <c r="C5" s="44">
        <v>0</v>
      </c>
      <c r="D5" s="23">
        <f>C5*1.23</f>
        <v>0</v>
      </c>
      <c r="E5" s="107"/>
      <c r="F5" s="38"/>
    </row>
    <row r="6" spans="1:6" ht="15">
      <c r="A6" s="7">
        <v>2</v>
      </c>
      <c r="B6" s="8" t="s">
        <v>4</v>
      </c>
      <c r="C6" s="22">
        <v>0</v>
      </c>
      <c r="D6" s="22">
        <f>D7+D8+D9+D10+D11</f>
        <v>0</v>
      </c>
      <c r="E6" s="110"/>
      <c r="F6" s="38"/>
    </row>
    <row r="7" spans="1:6" ht="15">
      <c r="A7" s="102" t="s">
        <v>10</v>
      </c>
      <c r="B7" s="1" t="s">
        <v>16</v>
      </c>
      <c r="C7" s="6">
        <v>0</v>
      </c>
      <c r="D7" s="36">
        <f>C7*1.23</f>
        <v>0</v>
      </c>
      <c r="E7" s="108"/>
      <c r="F7" s="38"/>
    </row>
    <row r="8" spans="1:6" ht="15">
      <c r="A8" s="102" t="s">
        <v>11</v>
      </c>
      <c r="B8" s="1" t="s">
        <v>9</v>
      </c>
      <c r="C8" s="6">
        <v>0</v>
      </c>
      <c r="D8" s="36">
        <f>C8*1.23</f>
        <v>0</v>
      </c>
      <c r="E8" s="108"/>
      <c r="F8" s="38"/>
    </row>
    <row r="9" spans="1:6" ht="15">
      <c r="A9" s="102" t="s">
        <v>12</v>
      </c>
      <c r="B9" s="1" t="s">
        <v>51</v>
      </c>
      <c r="C9" s="6">
        <v>0</v>
      </c>
      <c r="D9" s="36">
        <f>C9*1.23</f>
        <v>0</v>
      </c>
      <c r="E9" s="108"/>
      <c r="F9" s="38"/>
    </row>
    <row r="10" spans="1:6" ht="15">
      <c r="A10" s="2" t="s">
        <v>13</v>
      </c>
      <c r="B10" s="5" t="s">
        <v>17</v>
      </c>
      <c r="C10" s="6">
        <v>0</v>
      </c>
      <c r="D10" s="36">
        <f>C10*1.23</f>
        <v>0</v>
      </c>
      <c r="E10" s="108"/>
      <c r="F10" s="38"/>
    </row>
    <row r="11" spans="1:6" ht="15">
      <c r="A11" s="2" t="s">
        <v>15</v>
      </c>
      <c r="B11" s="1" t="s">
        <v>14</v>
      </c>
      <c r="C11" s="6">
        <v>0</v>
      </c>
      <c r="D11" s="36">
        <f>C11*1.23</f>
        <v>0</v>
      </c>
      <c r="E11" s="108"/>
      <c r="F11" s="38"/>
    </row>
    <row r="12" spans="1:6" ht="15">
      <c r="A12" s="10">
        <v>3</v>
      </c>
      <c r="B12" s="11" t="s">
        <v>8</v>
      </c>
      <c r="C12" s="22">
        <v>0</v>
      </c>
      <c r="D12" s="22">
        <f>D13+D14</f>
        <v>0</v>
      </c>
      <c r="E12" s="112"/>
      <c r="F12" s="38"/>
    </row>
    <row r="13" spans="1:6" ht="15">
      <c r="A13" s="2" t="s">
        <v>19</v>
      </c>
      <c r="B13" s="3" t="s">
        <v>18</v>
      </c>
      <c r="C13" s="6">
        <v>0</v>
      </c>
      <c r="D13" s="37">
        <f>C13*1.23</f>
        <v>0</v>
      </c>
      <c r="E13" s="109"/>
      <c r="F13" s="38"/>
    </row>
    <row r="14" spans="1:6" ht="15">
      <c r="A14" s="2" t="s">
        <v>20</v>
      </c>
      <c r="B14" s="3" t="s">
        <v>54</v>
      </c>
      <c r="C14" s="6">
        <v>0</v>
      </c>
      <c r="D14" s="37">
        <f>C14*1.23</f>
        <v>0</v>
      </c>
      <c r="E14" s="109"/>
      <c r="F14" s="38"/>
    </row>
    <row r="15" spans="1:6" ht="15">
      <c r="A15" s="10">
        <v>4</v>
      </c>
      <c r="B15" s="11" t="s">
        <v>6</v>
      </c>
      <c r="C15" s="22">
        <v>0</v>
      </c>
      <c r="D15" s="22">
        <f>D16+D17</f>
        <v>0</v>
      </c>
      <c r="E15" s="112"/>
      <c r="F15" s="38"/>
    </row>
    <row r="16" spans="1:6" ht="15">
      <c r="A16" s="84" t="s">
        <v>21</v>
      </c>
      <c r="B16" s="3" t="s">
        <v>23</v>
      </c>
      <c r="C16" s="6">
        <v>0</v>
      </c>
      <c r="D16" s="37">
        <f>C16*1.23</f>
        <v>0</v>
      </c>
      <c r="E16" s="109"/>
      <c r="F16" s="38"/>
    </row>
    <row r="17" spans="1:6" ht="15">
      <c r="A17" s="2" t="s">
        <v>22</v>
      </c>
      <c r="B17" s="3" t="s">
        <v>62</v>
      </c>
      <c r="C17" s="6">
        <v>0</v>
      </c>
      <c r="D17" s="37">
        <f>C17*1.23</f>
        <v>0</v>
      </c>
      <c r="E17" s="109"/>
      <c r="F17" s="38"/>
    </row>
    <row r="18" spans="1:6" ht="15">
      <c r="A18" s="7">
        <v>5</v>
      </c>
      <c r="B18" s="8" t="s">
        <v>24</v>
      </c>
      <c r="C18" s="22">
        <v>0</v>
      </c>
      <c r="D18" s="22">
        <f>C18*1.23</f>
        <v>0</v>
      </c>
      <c r="E18" s="110"/>
      <c r="F18" s="38"/>
    </row>
    <row r="19" spans="1:6" ht="28.5" customHeight="1">
      <c r="A19" s="7">
        <v>6</v>
      </c>
      <c r="B19" s="31" t="s">
        <v>55</v>
      </c>
      <c r="C19" s="22">
        <v>0</v>
      </c>
      <c r="D19" s="22">
        <f>C19*1.23</f>
        <v>0</v>
      </c>
      <c r="E19" s="110"/>
      <c r="F19" s="38"/>
    </row>
    <row r="20" spans="1:6" ht="15">
      <c r="A20" s="7">
        <v>7</v>
      </c>
      <c r="B20" s="8" t="s">
        <v>5</v>
      </c>
      <c r="C20" s="22">
        <v>0</v>
      </c>
      <c r="D20" s="22">
        <f>C20*1.23</f>
        <v>0</v>
      </c>
      <c r="E20" s="110"/>
      <c r="F20" s="38"/>
    </row>
    <row r="21" spans="1:6" ht="15">
      <c r="A21" s="7">
        <v>8</v>
      </c>
      <c r="B21" s="8" t="s">
        <v>50</v>
      </c>
      <c r="C21" s="22">
        <v>0</v>
      </c>
      <c r="D21" s="22">
        <f>C21*1.23</f>
        <v>0</v>
      </c>
      <c r="E21" s="110"/>
      <c r="F21" s="38"/>
    </row>
    <row r="22" spans="1:4" ht="15">
      <c r="A22" s="116" t="s">
        <v>61</v>
      </c>
      <c r="B22" s="116"/>
      <c r="C22" s="22">
        <f>C3+C6+C12+C15+C18+C19+C20+C21</f>
        <v>0</v>
      </c>
      <c r="D22" s="9">
        <f>D3+D6+D12+D15+D18+D19+D20+D21</f>
        <v>0</v>
      </c>
    </row>
    <row r="23" spans="3:5" ht="15">
      <c r="C23" s="4"/>
      <c r="D23" s="4"/>
      <c r="E23" s="4"/>
    </row>
    <row r="24" spans="3:5" ht="15">
      <c r="C24" s="4"/>
      <c r="D24" s="4"/>
      <c r="E24" s="4"/>
    </row>
    <row r="25" spans="2:4" ht="15">
      <c r="B25" s="4" t="s">
        <v>66</v>
      </c>
      <c r="C25" s="4"/>
      <c r="D25" s="4"/>
    </row>
    <row r="26" spans="2:4" ht="15">
      <c r="B26" s="4" t="s">
        <v>67</v>
      </c>
      <c r="C26" s="4"/>
      <c r="D26" s="4"/>
    </row>
    <row r="27" spans="2:4" ht="15">
      <c r="B27" s="4"/>
      <c r="D27" s="4"/>
    </row>
    <row r="28" ht="15">
      <c r="B28" s="4" t="s">
        <v>68</v>
      </c>
    </row>
    <row r="29" ht="15">
      <c r="B29" s="4" t="s">
        <v>69</v>
      </c>
    </row>
    <row r="30" spans="2:3" ht="15">
      <c r="B30" s="4" t="s">
        <v>70</v>
      </c>
      <c r="C30" s="4"/>
    </row>
    <row r="31" spans="2:4" ht="15">
      <c r="B31" s="4"/>
      <c r="C31" s="4"/>
      <c r="D31" s="4"/>
    </row>
  </sheetData>
  <sheetProtection/>
  <mergeCells count="1">
    <mergeCell ref="A22:B22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tabSelected="1" view="pageBreakPreview" zoomScale="90" zoomScaleSheetLayoutView="90" zoomScalePageLayoutView="0" workbookViewId="0" topLeftCell="G1">
      <selection activeCell="T46" sqref="T46"/>
    </sheetView>
  </sheetViews>
  <sheetFormatPr defaultColWidth="9.140625" defaultRowHeight="15"/>
  <cols>
    <col min="1" max="1" width="3.00390625" style="0" customWidth="1"/>
    <col min="2" max="2" width="34.00390625" style="0" customWidth="1"/>
    <col min="3" max="3" width="11.140625" style="0" customWidth="1"/>
    <col min="4" max="4" width="5.8515625" style="0" customWidth="1"/>
    <col min="5" max="5" width="4.57421875" style="0" customWidth="1"/>
    <col min="6" max="7" width="6.421875" style="0" customWidth="1"/>
    <col min="8" max="8" width="4.7109375" style="0" customWidth="1"/>
    <col min="9" max="9" width="6.57421875" style="0" customWidth="1"/>
    <col min="10" max="10" width="9.421875" style="0" customWidth="1"/>
    <col min="11" max="11" width="9.140625" style="0" customWidth="1"/>
    <col min="12" max="12" width="7.140625" style="0" customWidth="1"/>
    <col min="13" max="13" width="0.13671875" style="0" hidden="1" customWidth="1"/>
    <col min="14" max="14" width="6.00390625" style="0" hidden="1" customWidth="1"/>
    <col min="15" max="15" width="6.57421875" style="0" hidden="1" customWidth="1"/>
    <col min="16" max="16" width="6.00390625" style="0" hidden="1" customWidth="1"/>
    <col min="17" max="17" width="4.57421875" style="0" hidden="1" customWidth="1"/>
    <col min="18" max="18" width="6.00390625" style="0" hidden="1" customWidth="1"/>
    <col min="19" max="19" width="10.00390625" style="0" customWidth="1"/>
    <col min="20" max="20" width="8.57421875" style="0" customWidth="1"/>
    <col min="21" max="21" width="7.28125" style="0" customWidth="1"/>
    <col min="22" max="22" width="7.57421875" style="0" customWidth="1"/>
    <col min="23" max="23" width="8.421875" style="0" customWidth="1"/>
    <col min="24" max="24" width="9.57421875" style="0" customWidth="1"/>
    <col min="25" max="26" width="7.7109375" style="0" customWidth="1"/>
    <col min="27" max="27" width="7.140625" style="0" customWidth="1"/>
    <col min="28" max="28" width="11.8515625" style="0" customWidth="1"/>
    <col min="29" max="29" width="12.140625" style="0" bestFit="1" customWidth="1"/>
    <col min="30" max="30" width="11.00390625" style="0" bestFit="1" customWidth="1"/>
  </cols>
  <sheetData>
    <row r="1" ht="15">
      <c r="AA1" t="s">
        <v>56</v>
      </c>
    </row>
    <row r="4" spans="1:29" ht="15">
      <c r="A4" s="122" t="s">
        <v>46</v>
      </c>
      <c r="B4" s="122" t="s">
        <v>47</v>
      </c>
      <c r="C4" s="129" t="s">
        <v>45</v>
      </c>
      <c r="D4" s="127" t="s">
        <v>37</v>
      </c>
      <c r="E4" s="127"/>
      <c r="F4" s="127"/>
      <c r="G4" s="127" t="s">
        <v>38</v>
      </c>
      <c r="H4" s="127"/>
      <c r="I4" s="127"/>
      <c r="J4" s="127" t="s">
        <v>39</v>
      </c>
      <c r="K4" s="127"/>
      <c r="L4" s="127"/>
      <c r="M4" s="127" t="s">
        <v>41</v>
      </c>
      <c r="N4" s="127"/>
      <c r="O4" s="127"/>
      <c r="P4" s="127" t="s">
        <v>40</v>
      </c>
      <c r="Q4" s="127"/>
      <c r="R4" s="127"/>
      <c r="S4" s="127" t="s">
        <v>42</v>
      </c>
      <c r="T4" s="127"/>
      <c r="U4" s="127"/>
      <c r="V4" s="127" t="s">
        <v>43</v>
      </c>
      <c r="W4" s="127"/>
      <c r="X4" s="127"/>
      <c r="Y4" s="127" t="s">
        <v>44</v>
      </c>
      <c r="Z4" s="127"/>
      <c r="AA4" s="127"/>
      <c r="AC4" s="4"/>
    </row>
    <row r="5" spans="1:29" ht="15.75" thickBot="1">
      <c r="A5" s="120"/>
      <c r="B5" s="120"/>
      <c r="C5" s="130"/>
      <c r="D5" s="24" t="s">
        <v>25</v>
      </c>
      <c r="E5" s="24" t="s">
        <v>26</v>
      </c>
      <c r="F5" s="24" t="s">
        <v>27</v>
      </c>
      <c r="G5" s="24" t="s">
        <v>28</v>
      </c>
      <c r="H5" s="24" t="s">
        <v>29</v>
      </c>
      <c r="I5" s="24" t="s">
        <v>30</v>
      </c>
      <c r="J5" s="24" t="s">
        <v>31</v>
      </c>
      <c r="K5" s="24" t="s">
        <v>32</v>
      </c>
      <c r="L5" s="24" t="s">
        <v>33</v>
      </c>
      <c r="M5" s="24" t="s">
        <v>34</v>
      </c>
      <c r="N5" s="24" t="s">
        <v>35</v>
      </c>
      <c r="O5" s="24" t="s">
        <v>36</v>
      </c>
      <c r="P5" s="24" t="s">
        <v>25</v>
      </c>
      <c r="Q5" s="24" t="s">
        <v>26</v>
      </c>
      <c r="R5" s="24" t="s">
        <v>27</v>
      </c>
      <c r="S5" s="24" t="s">
        <v>28</v>
      </c>
      <c r="T5" s="24" t="s">
        <v>29</v>
      </c>
      <c r="U5" s="24" t="s">
        <v>30</v>
      </c>
      <c r="V5" s="24" t="s">
        <v>31</v>
      </c>
      <c r="W5" s="24" t="s">
        <v>32</v>
      </c>
      <c r="X5" s="24" t="s">
        <v>33</v>
      </c>
      <c r="Y5" s="24" t="s">
        <v>34</v>
      </c>
      <c r="Z5" s="24" t="s">
        <v>35</v>
      </c>
      <c r="AA5" s="24" t="s">
        <v>36</v>
      </c>
      <c r="AC5" s="92"/>
    </row>
    <row r="6" spans="1:29" ht="16.5" customHeight="1" thickTop="1">
      <c r="A6" s="118">
        <f>'tabela elementów'!A3</f>
        <v>1</v>
      </c>
      <c r="B6" s="52" t="str">
        <f>'tabela elementów'!B3</f>
        <v>Wymiana stolarki okiennej i bramy garażowej</v>
      </c>
      <c r="C6" s="76">
        <f>C8+C10</f>
        <v>0</v>
      </c>
      <c r="D6" s="76">
        <f aca="true" t="shared" si="0" ref="D6:AA6">D8+D10</f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82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si="0"/>
        <v>0</v>
      </c>
      <c r="P6" s="76">
        <f t="shared" si="0"/>
        <v>0</v>
      </c>
      <c r="Q6" s="76">
        <f t="shared" si="0"/>
        <v>0</v>
      </c>
      <c r="R6" s="76">
        <f t="shared" si="0"/>
        <v>0</v>
      </c>
      <c r="S6" s="76">
        <f t="shared" si="0"/>
        <v>0</v>
      </c>
      <c r="T6" s="76">
        <f t="shared" si="0"/>
        <v>0</v>
      </c>
      <c r="U6" s="76">
        <f t="shared" si="0"/>
        <v>0</v>
      </c>
      <c r="V6" s="76">
        <f t="shared" si="0"/>
        <v>0</v>
      </c>
      <c r="W6" s="76">
        <f t="shared" si="0"/>
        <v>0</v>
      </c>
      <c r="X6" s="76">
        <f t="shared" si="0"/>
        <v>0</v>
      </c>
      <c r="Y6" s="76">
        <f t="shared" si="0"/>
        <v>0</v>
      </c>
      <c r="Z6" s="76">
        <f t="shared" si="0"/>
        <v>0</v>
      </c>
      <c r="AA6" s="76">
        <f t="shared" si="0"/>
        <v>0</v>
      </c>
      <c r="AB6" s="63">
        <f>SUM(D6:AA6)</f>
        <v>0</v>
      </c>
      <c r="AC6" s="4"/>
    </row>
    <row r="7" spans="1:29" ht="13.5" customHeight="1" thickBot="1">
      <c r="A7" s="121"/>
      <c r="B7" s="58" t="s">
        <v>48</v>
      </c>
      <c r="C7" s="59">
        <f>C9+C11</f>
        <v>0</v>
      </c>
      <c r="D7" s="59">
        <f>D9+D11</f>
        <v>0</v>
      </c>
      <c r="E7" s="59">
        <f>E9+E11</f>
        <v>0</v>
      </c>
      <c r="F7" s="59">
        <f>F9+F11</f>
        <v>0</v>
      </c>
      <c r="G7" s="59">
        <f>G9+G11</f>
        <v>0</v>
      </c>
      <c r="H7" s="59">
        <f>H9+H11</f>
        <v>0</v>
      </c>
      <c r="I7" s="59">
        <f>I9+I11</f>
        <v>0</v>
      </c>
      <c r="J7" s="60">
        <f>J9+J11</f>
        <v>0</v>
      </c>
      <c r="K7" s="59">
        <f>K9+K11</f>
        <v>0</v>
      </c>
      <c r="L7" s="59">
        <f aca="true" t="shared" si="1" ref="L7:Z7">L9+L11</f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59">
        <f t="shared" si="1"/>
        <v>0</v>
      </c>
      <c r="Q7" s="59">
        <f t="shared" si="1"/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  <c r="U7" s="59">
        <f t="shared" si="1"/>
        <v>0</v>
      </c>
      <c r="V7" s="59">
        <f t="shared" si="1"/>
        <v>0</v>
      </c>
      <c r="W7" s="59">
        <f t="shared" si="1"/>
        <v>0</v>
      </c>
      <c r="X7" s="59">
        <f t="shared" si="1"/>
        <v>0</v>
      </c>
      <c r="Y7" s="59">
        <f t="shared" si="1"/>
        <v>0</v>
      </c>
      <c r="Z7" s="59">
        <f t="shared" si="1"/>
        <v>0</v>
      </c>
      <c r="AA7" s="59">
        <f>AA9+AA11</f>
        <v>0</v>
      </c>
      <c r="AB7" s="67">
        <f>SUM(D7:AA7)</f>
        <v>0</v>
      </c>
      <c r="AC7" s="4"/>
    </row>
    <row r="8" spans="1:29" ht="13.5" customHeight="1" thickTop="1">
      <c r="A8" s="118" t="str">
        <f>'tabela elementów'!A4</f>
        <v>1.1</v>
      </c>
      <c r="B8" s="45" t="str">
        <f>'tabela elementów'!B4</f>
        <v>wymiana na własności</v>
      </c>
      <c r="C8" s="103">
        <f>'tabela elementów'!C4</f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5">
        <f>C8</f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63">
        <f>SUM(D8:AA8)</f>
        <v>0</v>
      </c>
      <c r="AC8" s="4"/>
    </row>
    <row r="9" spans="1:29" ht="13.5" customHeight="1">
      <c r="A9" s="119"/>
      <c r="B9" s="100" t="s">
        <v>48</v>
      </c>
      <c r="C9" s="33">
        <f>(C8*1.23)-C8</f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41">
        <f>(J8*1.23)-J8</f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20">
        <f>SUM(D9:AA9)</f>
        <v>0</v>
      </c>
      <c r="AC9" s="4"/>
    </row>
    <row r="10" spans="1:29" ht="13.5" customHeight="1">
      <c r="A10" s="120" t="str">
        <f>'tabela elementów'!A5</f>
        <v>1.2</v>
      </c>
      <c r="B10" s="100" t="str">
        <f>'tabela elementów'!B5</f>
        <v>wymiana na współwłasności</v>
      </c>
      <c r="C10" s="103">
        <f>'tabela elementów'!C5</f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41">
        <f>C10</f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20">
        <f>SUM(D10:AA10)</f>
        <v>0</v>
      </c>
      <c r="AC10" s="4"/>
    </row>
    <row r="11" spans="1:29" ht="13.5" customHeight="1" thickBot="1">
      <c r="A11" s="121"/>
      <c r="B11" s="101" t="s">
        <v>48</v>
      </c>
      <c r="C11" s="104">
        <f>(C10*1.23)-C10</f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5">
        <f>(J10*1.23)-J10</f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67">
        <f>SUM(D11:AA11)</f>
        <v>0</v>
      </c>
      <c r="AC11" s="4"/>
    </row>
    <row r="12" spans="1:29" ht="16.5" customHeight="1" thickTop="1">
      <c r="A12" s="118">
        <f>'tabela elementów'!A6</f>
        <v>2</v>
      </c>
      <c r="B12" s="52" t="str">
        <f>'tabela elementów'!B6</f>
        <v>Docieplenie</v>
      </c>
      <c r="C12" s="83">
        <f>C14+C16+C18+C20+C22</f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5">
        <f>J14</f>
        <v>0</v>
      </c>
      <c r="K12" s="55">
        <f>K16+K18+K20</f>
        <v>0</v>
      </c>
      <c r="L12" s="62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5">
        <f>SUM(V14:V22)</f>
        <v>0</v>
      </c>
      <c r="W12" s="54">
        <f>SUM(W14:W22)</f>
        <v>0</v>
      </c>
      <c r="X12" s="54">
        <f>SUM(X14:X22)</f>
        <v>0</v>
      </c>
      <c r="Y12" s="56">
        <v>0</v>
      </c>
      <c r="Z12" s="56">
        <v>0</v>
      </c>
      <c r="AA12" s="56">
        <v>0</v>
      </c>
      <c r="AB12" s="63">
        <f>SUM(D12:AA12)</f>
        <v>0</v>
      </c>
      <c r="AC12" s="4"/>
    </row>
    <row r="13" spans="1:29" ht="12" customHeight="1" thickBot="1">
      <c r="A13" s="121"/>
      <c r="B13" s="58" t="s">
        <v>48</v>
      </c>
      <c r="C13" s="77">
        <f>C15+C17+C19+C21+C23</f>
        <v>0</v>
      </c>
      <c r="D13" s="77">
        <f aca="true" t="shared" si="2" ref="D13:AA13">D15+D17+D19+D21+D23</f>
        <v>0</v>
      </c>
      <c r="E13" s="77">
        <f t="shared" si="2"/>
        <v>0</v>
      </c>
      <c r="F13" s="77">
        <f t="shared" si="2"/>
        <v>0</v>
      </c>
      <c r="G13" s="77">
        <f t="shared" si="2"/>
        <v>0</v>
      </c>
      <c r="H13" s="77">
        <f t="shared" si="2"/>
        <v>0</v>
      </c>
      <c r="I13" s="77">
        <f t="shared" si="2"/>
        <v>0</v>
      </c>
      <c r="J13" s="78">
        <f>J15+J17+J19+J21+J23</f>
        <v>0</v>
      </c>
      <c r="K13" s="78">
        <f>K15+K17+K19+K21+K23</f>
        <v>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2"/>
        <v>0</v>
      </c>
      <c r="P13" s="77">
        <f t="shared" si="2"/>
        <v>0</v>
      </c>
      <c r="Q13" s="77">
        <f t="shared" si="2"/>
        <v>0</v>
      </c>
      <c r="R13" s="77">
        <f t="shared" si="2"/>
        <v>0</v>
      </c>
      <c r="S13" s="77">
        <f t="shared" si="2"/>
        <v>0</v>
      </c>
      <c r="T13" s="77">
        <f t="shared" si="2"/>
        <v>0</v>
      </c>
      <c r="U13" s="77">
        <f t="shared" si="2"/>
        <v>0</v>
      </c>
      <c r="V13" s="78">
        <f t="shared" si="2"/>
        <v>0</v>
      </c>
      <c r="W13" s="77">
        <f t="shared" si="2"/>
        <v>0</v>
      </c>
      <c r="X13" s="77">
        <f t="shared" si="2"/>
        <v>0</v>
      </c>
      <c r="Y13" s="77">
        <f t="shared" si="2"/>
        <v>0</v>
      </c>
      <c r="Z13" s="77">
        <f t="shared" si="2"/>
        <v>0</v>
      </c>
      <c r="AA13" s="77">
        <f t="shared" si="2"/>
        <v>0</v>
      </c>
      <c r="AB13" s="67">
        <f>SUM(D13:AA13)</f>
        <v>0</v>
      </c>
      <c r="AC13" s="4"/>
    </row>
    <row r="14" spans="1:29" ht="15.75" customHeight="1" thickTop="1">
      <c r="A14" s="120" t="str">
        <f>'tabela elementów'!A7</f>
        <v>2.1</v>
      </c>
      <c r="B14" s="25" t="str">
        <f>'tabela elementów'!B7</f>
        <v>roboty rozbiórkowe i przygotowawcze</v>
      </c>
      <c r="C14" s="26">
        <f>'tabela elementów'!C7</f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8">
        <f>C14</f>
        <v>0</v>
      </c>
      <c r="K14" s="30">
        <v>0</v>
      </c>
      <c r="L14" s="30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51">
        <v>0</v>
      </c>
      <c r="X14" s="29">
        <v>0</v>
      </c>
      <c r="Y14" s="29">
        <v>0</v>
      </c>
      <c r="Z14" s="29">
        <v>0</v>
      </c>
      <c r="AA14" s="29">
        <v>0</v>
      </c>
      <c r="AB14" s="50">
        <f>SUM(D14:AA14)</f>
        <v>0</v>
      </c>
      <c r="AC14" s="4"/>
    </row>
    <row r="15" spans="1:29" ht="15" customHeight="1">
      <c r="A15" s="119"/>
      <c r="B15" s="32" t="s">
        <v>48</v>
      </c>
      <c r="C15" s="33">
        <f>(C14*1.23)-C14</f>
        <v>0</v>
      </c>
      <c r="D15" s="33">
        <f aca="true" t="shared" si="3" ref="D15:S15">(D14*1.23)-D14</f>
        <v>0</v>
      </c>
      <c r="E15" s="33">
        <f t="shared" si="3"/>
        <v>0</v>
      </c>
      <c r="F15" s="33">
        <f t="shared" si="3"/>
        <v>0</v>
      </c>
      <c r="G15" s="33">
        <f t="shared" si="3"/>
        <v>0</v>
      </c>
      <c r="H15" s="33">
        <f t="shared" si="3"/>
        <v>0</v>
      </c>
      <c r="I15" s="33">
        <f t="shared" si="3"/>
        <v>0</v>
      </c>
      <c r="J15" s="41">
        <f>(J14*1.23)-J14</f>
        <v>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3">
        <f t="shared" si="3"/>
        <v>0</v>
      </c>
      <c r="O15" s="33">
        <f t="shared" si="3"/>
        <v>0</v>
      </c>
      <c r="P15" s="33">
        <f t="shared" si="3"/>
        <v>0</v>
      </c>
      <c r="Q15" s="33">
        <f t="shared" si="3"/>
        <v>0</v>
      </c>
      <c r="R15" s="33">
        <f t="shared" si="3"/>
        <v>0</v>
      </c>
      <c r="S15" s="33">
        <f t="shared" si="3"/>
        <v>0</v>
      </c>
      <c r="T15" s="33">
        <f>(T14*1.23)-T14</f>
        <v>0</v>
      </c>
      <c r="U15" s="33">
        <f>(U14*1.23)-U14</f>
        <v>0</v>
      </c>
      <c r="V15" s="33">
        <f>(V14*1.23)-V14</f>
        <v>0</v>
      </c>
      <c r="W15" s="33">
        <f>(W14*1.23)-W14</f>
        <v>0</v>
      </c>
      <c r="X15" s="33">
        <f>(X14*1.23)-X14</f>
        <v>0</v>
      </c>
      <c r="Y15" s="33">
        <f>(Y14*1.23)-Y14</f>
        <v>0</v>
      </c>
      <c r="Z15" s="33">
        <f>(Z14*1.23)-Z14</f>
        <v>0</v>
      </c>
      <c r="AA15" s="33">
        <f>(AA14*1.23)-AA14</f>
        <v>0</v>
      </c>
      <c r="AB15" s="14">
        <f aca="true" t="shared" si="4" ref="AB15:AB43">SUM(D15:AA15)</f>
        <v>0</v>
      </c>
      <c r="AC15" s="4"/>
    </row>
    <row r="16" spans="1:29" ht="15.75" customHeight="1">
      <c r="A16" s="122" t="str">
        <f>'tabela elementów'!A8</f>
        <v>2.2</v>
      </c>
      <c r="B16" s="13" t="str">
        <f>'tabela elementów'!B8</f>
        <v>docieplenie nadziemia</v>
      </c>
      <c r="C16" s="18">
        <f>'tabela elementów'!C8</f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9">
        <v>0</v>
      </c>
      <c r="K16" s="17">
        <f>C16</f>
        <v>0</v>
      </c>
      <c r="L16" s="19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5">
        <v>0</v>
      </c>
      <c r="X16" s="21">
        <v>0</v>
      </c>
      <c r="Y16" s="15">
        <v>0</v>
      </c>
      <c r="Z16" s="15">
        <v>0</v>
      </c>
      <c r="AA16" s="15">
        <v>0</v>
      </c>
      <c r="AB16" s="14">
        <f t="shared" si="4"/>
        <v>0</v>
      </c>
      <c r="AC16" s="4"/>
    </row>
    <row r="17" spans="1:29" ht="15.75" customHeight="1">
      <c r="A17" s="119"/>
      <c r="B17" s="32" t="s">
        <v>48</v>
      </c>
      <c r="C17" s="33">
        <f>(C16*1.23)-C16</f>
        <v>0</v>
      </c>
      <c r="D17" s="33">
        <f aca="true" t="shared" si="5" ref="D17:O17">(D16*1.23)-D16</f>
        <v>0</v>
      </c>
      <c r="E17" s="33">
        <f t="shared" si="5"/>
        <v>0</v>
      </c>
      <c r="F17" s="33">
        <f t="shared" si="5"/>
        <v>0</v>
      </c>
      <c r="G17" s="33">
        <f t="shared" si="5"/>
        <v>0</v>
      </c>
      <c r="H17" s="33">
        <f t="shared" si="5"/>
        <v>0</v>
      </c>
      <c r="I17" s="33">
        <f t="shared" si="5"/>
        <v>0</v>
      </c>
      <c r="J17" s="33">
        <f t="shared" si="5"/>
        <v>0</v>
      </c>
      <c r="K17" s="41">
        <f t="shared" si="5"/>
        <v>0</v>
      </c>
      <c r="L17" s="33">
        <f t="shared" si="5"/>
        <v>0</v>
      </c>
      <c r="M17" s="33">
        <f t="shared" si="5"/>
        <v>0</v>
      </c>
      <c r="N17" s="33">
        <f t="shared" si="5"/>
        <v>0</v>
      </c>
      <c r="O17" s="33">
        <f t="shared" si="5"/>
        <v>0</v>
      </c>
      <c r="P17" s="33">
        <f>(P16*1.23)-P16</f>
        <v>0</v>
      </c>
      <c r="Q17" s="33">
        <f>(Q16*1.23)-Q16</f>
        <v>0</v>
      </c>
      <c r="R17" s="33">
        <f>(R16*1.23)-R16</f>
        <v>0</v>
      </c>
      <c r="S17" s="33">
        <f>(S16*1.23)-S16</f>
        <v>0</v>
      </c>
      <c r="T17" s="33">
        <f>(T16*1.23)-T16</f>
        <v>0</v>
      </c>
      <c r="U17" s="33">
        <f>(U16*1.23)-U16</f>
        <v>0</v>
      </c>
      <c r="V17" s="33">
        <f>(V16*1.23)-V16</f>
        <v>0</v>
      </c>
      <c r="W17" s="33">
        <f>(W16*1.23)-W16</f>
        <v>0</v>
      </c>
      <c r="X17" s="33">
        <f>(X16*1.23)-X16</f>
        <v>0</v>
      </c>
      <c r="Y17" s="33">
        <f>(Y16*1.23)-Y16</f>
        <v>0</v>
      </c>
      <c r="Z17" s="33">
        <f>(Z16*1.23)-Z16</f>
        <v>0</v>
      </c>
      <c r="AA17" s="33">
        <f>(AA16*1.23)-AA16</f>
        <v>0</v>
      </c>
      <c r="AB17" s="14">
        <f t="shared" si="4"/>
        <v>0</v>
      </c>
      <c r="AC17" s="4"/>
    </row>
    <row r="18" spans="1:29" ht="15.75" customHeight="1">
      <c r="A18" s="122" t="str">
        <f>'tabela elementów'!A9</f>
        <v>2.3</v>
      </c>
      <c r="B18" s="96" t="str">
        <f>'tabela elementów'!B9</f>
        <v>wykonanie boni</v>
      </c>
      <c r="C18" s="97">
        <f>'tabela elementów'!C9</f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9">
        <v>0</v>
      </c>
      <c r="K18" s="17">
        <f>C18</f>
        <v>0</v>
      </c>
      <c r="L18" s="19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5">
        <v>0</v>
      </c>
      <c r="X18" s="21">
        <v>0</v>
      </c>
      <c r="Y18" s="15">
        <v>0</v>
      </c>
      <c r="Z18" s="15">
        <v>0</v>
      </c>
      <c r="AA18" s="15">
        <v>0</v>
      </c>
      <c r="AB18" s="14">
        <f t="shared" si="4"/>
        <v>0</v>
      </c>
      <c r="AC18" s="4"/>
    </row>
    <row r="19" spans="1:29" ht="15.75" customHeight="1">
      <c r="A19" s="119"/>
      <c r="B19" s="98" t="s">
        <v>48</v>
      </c>
      <c r="C19" s="40">
        <f>(C18*1.23)-C18</f>
        <v>0</v>
      </c>
      <c r="D19" s="40">
        <f aca="true" t="shared" si="6" ref="D19:O19">(D18*1.23)-D18</f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  <c r="J19" s="40">
        <f t="shared" si="6"/>
        <v>0</v>
      </c>
      <c r="K19" s="41">
        <f t="shared" si="6"/>
        <v>0</v>
      </c>
      <c r="L19" s="40">
        <f t="shared" si="6"/>
        <v>0</v>
      </c>
      <c r="M19" s="40">
        <f t="shared" si="6"/>
        <v>0</v>
      </c>
      <c r="N19" s="40">
        <f t="shared" si="6"/>
        <v>0</v>
      </c>
      <c r="O19" s="40">
        <f t="shared" si="6"/>
        <v>0</v>
      </c>
      <c r="P19" s="40">
        <f>(P18*1.23)-P18</f>
        <v>0</v>
      </c>
      <c r="Q19" s="40">
        <f>(Q18*1.23)-Q18</f>
        <v>0</v>
      </c>
      <c r="R19" s="40">
        <f>(R18*1.23)-R18</f>
        <v>0</v>
      </c>
      <c r="S19" s="40">
        <f>(S18*1.23)-S18</f>
        <v>0</v>
      </c>
      <c r="T19" s="40">
        <f>(T18*1.23)-T18</f>
        <v>0</v>
      </c>
      <c r="U19" s="40">
        <f>(U18*1.23)-U18</f>
        <v>0</v>
      </c>
      <c r="V19" s="40">
        <f>(V18*1.23)-V18</f>
        <v>0</v>
      </c>
      <c r="W19" s="40">
        <f>(W18*1.23)-W18</f>
        <v>0</v>
      </c>
      <c r="X19" s="40">
        <f>(X18*1.23)-X18</f>
        <v>0</v>
      </c>
      <c r="Y19" s="40">
        <f>(Y18*1.23)-Y18</f>
        <v>0</v>
      </c>
      <c r="Z19" s="40">
        <f>(Z18*1.23)-Z18</f>
        <v>0</v>
      </c>
      <c r="AA19" s="40">
        <f>(AA18*1.23)-AA18</f>
        <v>0</v>
      </c>
      <c r="AB19" s="14">
        <f t="shared" si="4"/>
        <v>0</v>
      </c>
      <c r="AC19" s="4"/>
    </row>
    <row r="20" spans="1:29" ht="16.5" customHeight="1">
      <c r="A20" s="122" t="str">
        <f>'tabela elementów'!A10</f>
        <v>2.4</v>
      </c>
      <c r="B20" s="13" t="str">
        <f>'tabela elementów'!B10</f>
        <v>roboty odtworzeniowe</v>
      </c>
      <c r="C20" s="18">
        <f>'tabela elementów'!C10</f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9">
        <v>0</v>
      </c>
      <c r="K20" s="17">
        <f>C20</f>
        <v>0</v>
      </c>
      <c r="L20" s="19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5">
        <v>0</v>
      </c>
      <c r="X20" s="21">
        <v>0</v>
      </c>
      <c r="Y20" s="15">
        <v>0</v>
      </c>
      <c r="Z20" s="15">
        <v>0</v>
      </c>
      <c r="AA20" s="15">
        <v>0</v>
      </c>
      <c r="AB20" s="14">
        <f t="shared" si="4"/>
        <v>0</v>
      </c>
      <c r="AC20" s="4"/>
    </row>
    <row r="21" spans="1:29" ht="16.5" customHeight="1">
      <c r="A21" s="119"/>
      <c r="B21" s="32" t="s">
        <v>48</v>
      </c>
      <c r="C21" s="33">
        <f>(C20*1.23)-C20</f>
        <v>0</v>
      </c>
      <c r="D21" s="33">
        <f aca="true" t="shared" si="7" ref="D21:O21">(D20*1.23)-D20</f>
        <v>0</v>
      </c>
      <c r="E21" s="33">
        <f t="shared" si="7"/>
        <v>0</v>
      </c>
      <c r="F21" s="33">
        <f t="shared" si="7"/>
        <v>0</v>
      </c>
      <c r="G21" s="33">
        <f t="shared" si="7"/>
        <v>0</v>
      </c>
      <c r="H21" s="33">
        <f t="shared" si="7"/>
        <v>0</v>
      </c>
      <c r="I21" s="33">
        <f t="shared" si="7"/>
        <v>0</v>
      </c>
      <c r="J21" s="33">
        <f t="shared" si="7"/>
        <v>0</v>
      </c>
      <c r="K21" s="41">
        <f t="shared" si="7"/>
        <v>0</v>
      </c>
      <c r="L21" s="33">
        <f t="shared" si="7"/>
        <v>0</v>
      </c>
      <c r="M21" s="33">
        <f t="shared" si="7"/>
        <v>0</v>
      </c>
      <c r="N21" s="33">
        <f t="shared" si="7"/>
        <v>0</v>
      </c>
      <c r="O21" s="33">
        <f t="shared" si="7"/>
        <v>0</v>
      </c>
      <c r="P21" s="33">
        <f>(P20*1.23)-P20</f>
        <v>0</v>
      </c>
      <c r="Q21" s="33">
        <f>(Q20*1.23)-Q20</f>
        <v>0</v>
      </c>
      <c r="R21" s="33">
        <f>(R20*1.23)-R20</f>
        <v>0</v>
      </c>
      <c r="S21" s="33">
        <f>(S20*1.23)-S20</f>
        <v>0</v>
      </c>
      <c r="T21" s="33">
        <f>(T20*1.23)-T20</f>
        <v>0</v>
      </c>
      <c r="U21" s="33">
        <f>(U20*1.23)-U20</f>
        <v>0</v>
      </c>
      <c r="V21" s="33">
        <f>(V20*1.23)-V20</f>
        <v>0</v>
      </c>
      <c r="W21" s="33">
        <f>(W20*1.23)-W20</f>
        <v>0</v>
      </c>
      <c r="X21" s="33">
        <f>(X20*1.23)-X20</f>
        <v>0</v>
      </c>
      <c r="Y21" s="33">
        <f>(Y20*1.23)-Y20</f>
        <v>0</v>
      </c>
      <c r="Z21" s="33">
        <f>(Z20*1.23)-Z20</f>
        <v>0</v>
      </c>
      <c r="AA21" s="33">
        <f>(AA20*1.23)-AA20</f>
        <v>0</v>
      </c>
      <c r="AB21" s="14">
        <f t="shared" si="4"/>
        <v>0</v>
      </c>
      <c r="AC21" s="4"/>
    </row>
    <row r="22" spans="1:29" ht="15" customHeight="1">
      <c r="A22" s="122" t="str">
        <f>'tabela elementów'!A11</f>
        <v>2.5</v>
      </c>
      <c r="B22" s="13" t="str">
        <f>'tabela elementów'!B11</f>
        <v>docieplnie stropu</v>
      </c>
      <c r="C22" s="18">
        <f>'tabela elementów'!C11</f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7">
        <f>C22</f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4">
        <f t="shared" si="4"/>
        <v>0</v>
      </c>
      <c r="AC22" s="4"/>
    </row>
    <row r="23" spans="1:30" ht="15.75" customHeight="1" thickBot="1">
      <c r="A23" s="120"/>
      <c r="B23" s="45" t="s">
        <v>48</v>
      </c>
      <c r="C23" s="46">
        <f>(C22*1.23)-C22</f>
        <v>0</v>
      </c>
      <c r="D23" s="46">
        <f aca="true" t="shared" si="8" ref="D23:O23">(D22*1.23)-D22</f>
        <v>0</v>
      </c>
      <c r="E23" s="46">
        <f t="shared" si="8"/>
        <v>0</v>
      </c>
      <c r="F23" s="46">
        <f t="shared" si="8"/>
        <v>0</v>
      </c>
      <c r="G23" s="46">
        <f t="shared" si="8"/>
        <v>0</v>
      </c>
      <c r="H23" s="46">
        <f t="shared" si="8"/>
        <v>0</v>
      </c>
      <c r="I23" s="46">
        <f t="shared" si="8"/>
        <v>0</v>
      </c>
      <c r="J23" s="46">
        <f t="shared" si="8"/>
        <v>0</v>
      </c>
      <c r="K23" s="46">
        <f t="shared" si="8"/>
        <v>0</v>
      </c>
      <c r="L23" s="46">
        <f t="shared" si="8"/>
        <v>0</v>
      </c>
      <c r="M23" s="46">
        <f t="shared" si="8"/>
        <v>0</v>
      </c>
      <c r="N23" s="46">
        <f t="shared" si="8"/>
        <v>0</v>
      </c>
      <c r="O23" s="46">
        <f t="shared" si="8"/>
        <v>0</v>
      </c>
      <c r="P23" s="46">
        <f>(P22*1.23)-P22</f>
        <v>0</v>
      </c>
      <c r="Q23" s="46">
        <f>(Q22*1.23)-Q22</f>
        <v>0</v>
      </c>
      <c r="R23" s="46">
        <f>(R22*1.23)-R22</f>
        <v>0</v>
      </c>
      <c r="S23" s="46">
        <f>(S22*1.23)-S22</f>
        <v>0</v>
      </c>
      <c r="T23" s="46">
        <f>(T22*1.23)-T22</f>
        <v>0</v>
      </c>
      <c r="U23" s="46">
        <f>(U22*1.23)-U22</f>
        <v>0</v>
      </c>
      <c r="V23" s="47">
        <f>(V22*1.23)-V22</f>
        <v>0</v>
      </c>
      <c r="W23" s="48">
        <f>(W22*1.23)-W22</f>
        <v>0</v>
      </c>
      <c r="X23" s="48">
        <f>(X22*1.23)-X22</f>
        <v>0</v>
      </c>
      <c r="Y23" s="48">
        <f>(Y22*1.23)-Y22</f>
        <v>0</v>
      </c>
      <c r="Z23" s="48">
        <f>(Z22*1.23)-Z22</f>
        <v>0</v>
      </c>
      <c r="AA23" s="48">
        <f>(AA22*1.23)-AA22</f>
        <v>0</v>
      </c>
      <c r="AB23" s="49">
        <f t="shared" si="4"/>
        <v>0</v>
      </c>
      <c r="AC23" s="4"/>
      <c r="AD23" s="38"/>
    </row>
    <row r="24" spans="1:30" ht="15.75" customHeight="1" thickTop="1">
      <c r="A24" s="123">
        <f>'tabela elementów'!A12</f>
        <v>3</v>
      </c>
      <c r="B24" s="52" t="str">
        <f>'tabela elementów'!B12</f>
        <v>Remont kotłowni i systemu c.o.</v>
      </c>
      <c r="C24" s="91">
        <f>C26+C28</f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5">
        <f>K26+K28</f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62">
        <v>0</v>
      </c>
      <c r="V24" s="54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63">
        <f t="shared" si="4"/>
        <v>0</v>
      </c>
      <c r="AC24" s="4"/>
      <c r="AD24" s="38"/>
    </row>
    <row r="25" spans="1:30" ht="12.75" customHeight="1" thickBot="1">
      <c r="A25" s="124"/>
      <c r="B25" s="64" t="s">
        <v>48</v>
      </c>
      <c r="C25" s="65">
        <f>C27+C29</f>
        <v>0</v>
      </c>
      <c r="D25" s="65">
        <f aca="true" t="shared" si="9" ref="D25:AA25">D27+D29</f>
        <v>0</v>
      </c>
      <c r="E25" s="65">
        <f t="shared" si="9"/>
        <v>0</v>
      </c>
      <c r="F25" s="65">
        <f t="shared" si="9"/>
        <v>0</v>
      </c>
      <c r="G25" s="65">
        <f t="shared" si="9"/>
        <v>0</v>
      </c>
      <c r="H25" s="65">
        <f t="shared" si="9"/>
        <v>0</v>
      </c>
      <c r="I25" s="65">
        <f t="shared" si="9"/>
        <v>0</v>
      </c>
      <c r="J25" s="65">
        <f t="shared" si="9"/>
        <v>0</v>
      </c>
      <c r="K25" s="66">
        <f>K27+K29</f>
        <v>0</v>
      </c>
      <c r="L25" s="65">
        <f t="shared" si="9"/>
        <v>0</v>
      </c>
      <c r="M25" s="65">
        <f t="shared" si="9"/>
        <v>0</v>
      </c>
      <c r="N25" s="65">
        <f t="shared" si="9"/>
        <v>0</v>
      </c>
      <c r="O25" s="65">
        <f t="shared" si="9"/>
        <v>0</v>
      </c>
      <c r="P25" s="65">
        <f t="shared" si="9"/>
        <v>0</v>
      </c>
      <c r="Q25" s="65">
        <f t="shared" si="9"/>
        <v>0</v>
      </c>
      <c r="R25" s="65">
        <f t="shared" si="9"/>
        <v>0</v>
      </c>
      <c r="S25" s="65">
        <f t="shared" si="9"/>
        <v>0</v>
      </c>
      <c r="T25" s="65">
        <f t="shared" si="9"/>
        <v>0</v>
      </c>
      <c r="U25" s="65">
        <f t="shared" si="9"/>
        <v>0</v>
      </c>
      <c r="V25" s="65">
        <f t="shared" si="9"/>
        <v>0</v>
      </c>
      <c r="W25" s="65">
        <f t="shared" si="9"/>
        <v>0</v>
      </c>
      <c r="X25" s="65">
        <f t="shared" si="9"/>
        <v>0</v>
      </c>
      <c r="Y25" s="65">
        <f t="shared" si="9"/>
        <v>0</v>
      </c>
      <c r="Z25" s="65">
        <f t="shared" si="9"/>
        <v>0</v>
      </c>
      <c r="AA25" s="65">
        <f t="shared" si="9"/>
        <v>0</v>
      </c>
      <c r="AB25" s="67">
        <f t="shared" si="4"/>
        <v>0</v>
      </c>
      <c r="AC25" s="4"/>
      <c r="AD25" s="38"/>
    </row>
    <row r="26" spans="1:30" ht="18" customHeight="1" thickTop="1">
      <c r="A26" s="120" t="str">
        <f>'tabela elementów'!A13</f>
        <v>3.1</v>
      </c>
      <c r="B26" s="25" t="str">
        <f>'tabela elementów'!B13</f>
        <v>docieplenie posadzki w kotłowni</v>
      </c>
      <c r="C26" s="26">
        <f>'tabela elementów'!C13</f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8">
        <f aca="true" t="shared" si="10" ref="K26:K34">C26</f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0">
        <v>0</v>
      </c>
      <c r="V26" s="27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50">
        <f t="shared" si="4"/>
        <v>0</v>
      </c>
      <c r="AC26" s="4"/>
      <c r="AD26" s="38"/>
    </row>
    <row r="27" spans="1:29" ht="15">
      <c r="A27" s="119"/>
      <c r="B27" s="32" t="s">
        <v>48</v>
      </c>
      <c r="C27" s="33">
        <f>(C26*1.23)-C26</f>
        <v>0</v>
      </c>
      <c r="D27" s="33">
        <f aca="true" t="shared" si="11" ref="D27:Z27">(D26*1.23)-D26</f>
        <v>0</v>
      </c>
      <c r="E27" s="33">
        <f t="shared" si="11"/>
        <v>0</v>
      </c>
      <c r="F27" s="33">
        <f t="shared" si="11"/>
        <v>0</v>
      </c>
      <c r="G27" s="33">
        <f t="shared" si="11"/>
        <v>0</v>
      </c>
      <c r="H27" s="33">
        <f t="shared" si="11"/>
        <v>0</v>
      </c>
      <c r="I27" s="33">
        <f t="shared" si="11"/>
        <v>0</v>
      </c>
      <c r="J27" s="33">
        <f t="shared" si="11"/>
        <v>0</v>
      </c>
      <c r="K27" s="41">
        <f t="shared" si="11"/>
        <v>0</v>
      </c>
      <c r="L27" s="33">
        <f t="shared" si="11"/>
        <v>0</v>
      </c>
      <c r="M27" s="33">
        <f t="shared" si="11"/>
        <v>0</v>
      </c>
      <c r="N27" s="33">
        <f t="shared" si="11"/>
        <v>0</v>
      </c>
      <c r="O27" s="33">
        <f t="shared" si="11"/>
        <v>0</v>
      </c>
      <c r="P27" s="33">
        <f t="shared" si="11"/>
        <v>0</v>
      </c>
      <c r="Q27" s="33">
        <f t="shared" si="11"/>
        <v>0</v>
      </c>
      <c r="R27" s="33">
        <f t="shared" si="11"/>
        <v>0</v>
      </c>
      <c r="S27" s="33">
        <f t="shared" si="11"/>
        <v>0</v>
      </c>
      <c r="T27" s="33">
        <f t="shared" si="11"/>
        <v>0</v>
      </c>
      <c r="U27" s="33">
        <f t="shared" si="11"/>
        <v>0</v>
      </c>
      <c r="V27" s="33">
        <f t="shared" si="11"/>
        <v>0</v>
      </c>
      <c r="W27" s="33">
        <f t="shared" si="11"/>
        <v>0</v>
      </c>
      <c r="X27" s="33">
        <f t="shared" si="11"/>
        <v>0</v>
      </c>
      <c r="Y27" s="33">
        <f t="shared" si="11"/>
        <v>0</v>
      </c>
      <c r="Z27" s="33">
        <f t="shared" si="11"/>
        <v>0</v>
      </c>
      <c r="AA27" s="33">
        <f>(AA26*1.23)-AA26</f>
        <v>0</v>
      </c>
      <c r="AB27" s="50">
        <f t="shared" si="4"/>
        <v>0</v>
      </c>
      <c r="AC27" s="4"/>
    </row>
    <row r="28" spans="1:29" ht="15">
      <c r="A28" s="122" t="str">
        <f>'tabela elementów'!A14</f>
        <v>3.2</v>
      </c>
      <c r="B28" s="13" t="str">
        <f>'tabela elementów'!B14</f>
        <v>roboty instalacyjne</v>
      </c>
      <c r="C28" s="18">
        <f>'tabela elementów'!C14</f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7">
        <f t="shared" si="10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9">
        <v>0</v>
      </c>
      <c r="V28" s="16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4">
        <f t="shared" si="4"/>
        <v>0</v>
      </c>
      <c r="AC28" s="4"/>
    </row>
    <row r="29" spans="1:29" ht="15.75" thickBot="1">
      <c r="A29" s="120"/>
      <c r="B29" s="45" t="s">
        <v>48</v>
      </c>
      <c r="C29" s="46">
        <f>(C28*1.23)-C28</f>
        <v>0</v>
      </c>
      <c r="D29" s="46">
        <f aca="true" t="shared" si="12" ref="D29:AA29">(D28*1.23)-D28</f>
        <v>0</v>
      </c>
      <c r="E29" s="46">
        <f t="shared" si="12"/>
        <v>0</v>
      </c>
      <c r="F29" s="46">
        <f t="shared" si="12"/>
        <v>0</v>
      </c>
      <c r="G29" s="46">
        <f t="shared" si="12"/>
        <v>0</v>
      </c>
      <c r="H29" s="46">
        <f t="shared" si="12"/>
        <v>0</v>
      </c>
      <c r="I29" s="46">
        <f t="shared" si="12"/>
        <v>0</v>
      </c>
      <c r="J29" s="46">
        <f t="shared" si="12"/>
        <v>0</v>
      </c>
      <c r="K29" s="47">
        <f t="shared" si="12"/>
        <v>0</v>
      </c>
      <c r="L29" s="46">
        <f t="shared" si="12"/>
        <v>0</v>
      </c>
      <c r="M29" s="46">
        <f t="shared" si="12"/>
        <v>0</v>
      </c>
      <c r="N29" s="46">
        <f t="shared" si="12"/>
        <v>0</v>
      </c>
      <c r="O29" s="46">
        <f t="shared" si="12"/>
        <v>0</v>
      </c>
      <c r="P29" s="46">
        <f t="shared" si="12"/>
        <v>0</v>
      </c>
      <c r="Q29" s="46">
        <f t="shared" si="12"/>
        <v>0</v>
      </c>
      <c r="R29" s="46">
        <f t="shared" si="12"/>
        <v>0</v>
      </c>
      <c r="S29" s="46">
        <f t="shared" si="12"/>
        <v>0</v>
      </c>
      <c r="T29" s="46">
        <f t="shared" si="12"/>
        <v>0</v>
      </c>
      <c r="U29" s="46">
        <f t="shared" si="12"/>
        <v>0</v>
      </c>
      <c r="V29" s="46">
        <f t="shared" si="12"/>
        <v>0</v>
      </c>
      <c r="W29" s="46">
        <f t="shared" si="12"/>
        <v>0</v>
      </c>
      <c r="X29" s="46">
        <f t="shared" si="12"/>
        <v>0</v>
      </c>
      <c r="Y29" s="46">
        <f t="shared" si="12"/>
        <v>0</v>
      </c>
      <c r="Z29" s="46">
        <f t="shared" si="12"/>
        <v>0</v>
      </c>
      <c r="AA29" s="46">
        <f t="shared" si="12"/>
        <v>0</v>
      </c>
      <c r="AB29" s="14">
        <f t="shared" si="4"/>
        <v>0</v>
      </c>
      <c r="AC29" s="4"/>
    </row>
    <row r="30" spans="1:29" ht="15.75" thickTop="1">
      <c r="A30" s="123">
        <f>'tabela elementów'!A15</f>
        <v>4</v>
      </c>
      <c r="B30" s="52" t="str">
        <f>'tabela elementów'!B15</f>
        <v>Fotowoltaika</v>
      </c>
      <c r="C30" s="53">
        <f>C32+C34</f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5">
        <f>K32+K34</f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7">
        <f t="shared" si="4"/>
        <v>0</v>
      </c>
      <c r="AC30" s="4"/>
    </row>
    <row r="31" spans="1:28" ht="15.75" thickBot="1">
      <c r="A31" s="124"/>
      <c r="B31" s="58" t="s">
        <v>48</v>
      </c>
      <c r="C31" s="59">
        <f>C33+C35</f>
        <v>0</v>
      </c>
      <c r="D31" s="59">
        <f aca="true" t="shared" si="13" ref="D31:AA31">D33+D35</f>
        <v>0</v>
      </c>
      <c r="E31" s="59">
        <f t="shared" si="13"/>
        <v>0</v>
      </c>
      <c r="F31" s="59">
        <f t="shared" si="13"/>
        <v>0</v>
      </c>
      <c r="G31" s="59">
        <f t="shared" si="13"/>
        <v>0</v>
      </c>
      <c r="H31" s="59">
        <f t="shared" si="13"/>
        <v>0</v>
      </c>
      <c r="I31" s="59">
        <f t="shared" si="13"/>
        <v>0</v>
      </c>
      <c r="J31" s="59">
        <f t="shared" si="13"/>
        <v>0</v>
      </c>
      <c r="K31" s="60">
        <f>K33+K35</f>
        <v>0</v>
      </c>
      <c r="L31" s="59">
        <f t="shared" si="13"/>
        <v>0</v>
      </c>
      <c r="M31" s="59">
        <f t="shared" si="13"/>
        <v>0</v>
      </c>
      <c r="N31" s="59">
        <f t="shared" si="13"/>
        <v>0</v>
      </c>
      <c r="O31" s="59">
        <f t="shared" si="13"/>
        <v>0</v>
      </c>
      <c r="P31" s="59">
        <f t="shared" si="13"/>
        <v>0</v>
      </c>
      <c r="Q31" s="59">
        <f t="shared" si="13"/>
        <v>0</v>
      </c>
      <c r="R31" s="59">
        <f t="shared" si="13"/>
        <v>0</v>
      </c>
      <c r="S31" s="59">
        <f t="shared" si="13"/>
        <v>0</v>
      </c>
      <c r="T31" s="59">
        <f t="shared" si="13"/>
        <v>0</v>
      </c>
      <c r="U31" s="59">
        <f t="shared" si="13"/>
        <v>0</v>
      </c>
      <c r="V31" s="59">
        <f t="shared" si="13"/>
        <v>0</v>
      </c>
      <c r="W31" s="59">
        <f t="shared" si="13"/>
        <v>0</v>
      </c>
      <c r="X31" s="59">
        <f t="shared" si="13"/>
        <v>0</v>
      </c>
      <c r="Y31" s="59">
        <f t="shared" si="13"/>
        <v>0</v>
      </c>
      <c r="Z31" s="59">
        <f t="shared" si="13"/>
        <v>0</v>
      </c>
      <c r="AA31" s="59">
        <f t="shared" si="13"/>
        <v>0</v>
      </c>
      <c r="AB31" s="61">
        <f t="shared" si="4"/>
        <v>0</v>
      </c>
    </row>
    <row r="32" spans="1:28" ht="15.75" customHeight="1" thickTop="1">
      <c r="A32" s="120" t="str">
        <f>'tabela elementów'!A16</f>
        <v>4.1</v>
      </c>
      <c r="B32" s="25" t="str">
        <f>'tabela elementów'!B16</f>
        <v>fotowoltaika w systemach ogrzewania c.w.u.</v>
      </c>
      <c r="C32" s="26">
        <f>'tabela elementów'!C16</f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8">
        <f t="shared" si="10"/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50">
        <f t="shared" si="4"/>
        <v>0</v>
      </c>
    </row>
    <row r="33" spans="1:28" ht="15">
      <c r="A33" s="119"/>
      <c r="B33" s="32" t="s">
        <v>48</v>
      </c>
      <c r="C33" s="33">
        <f>(C32*1.23)-C32</f>
        <v>0</v>
      </c>
      <c r="D33" s="33">
        <f aca="true" t="shared" si="14" ref="D33:O33">(D32*1.23)-D32</f>
        <v>0</v>
      </c>
      <c r="E33" s="33">
        <f t="shared" si="14"/>
        <v>0</v>
      </c>
      <c r="F33" s="33">
        <f t="shared" si="14"/>
        <v>0</v>
      </c>
      <c r="G33" s="33">
        <f t="shared" si="14"/>
        <v>0</v>
      </c>
      <c r="H33" s="33">
        <f t="shared" si="14"/>
        <v>0</v>
      </c>
      <c r="I33" s="33">
        <f t="shared" si="14"/>
        <v>0</v>
      </c>
      <c r="J33" s="33">
        <f t="shared" si="14"/>
        <v>0</v>
      </c>
      <c r="K33" s="41">
        <f>(K32*1.23)-K32</f>
        <v>0</v>
      </c>
      <c r="L33" s="33">
        <f t="shared" si="14"/>
        <v>0</v>
      </c>
      <c r="M33" s="33">
        <f t="shared" si="14"/>
        <v>0</v>
      </c>
      <c r="N33" s="33">
        <f t="shared" si="14"/>
        <v>0</v>
      </c>
      <c r="O33" s="33">
        <f t="shared" si="14"/>
        <v>0</v>
      </c>
      <c r="P33" s="33">
        <f>(P32*1.23)-P32</f>
        <v>0</v>
      </c>
      <c r="Q33" s="33">
        <f>(Q32*1.23)-Q32</f>
        <v>0</v>
      </c>
      <c r="R33" s="33">
        <f>(R32*1.23)-R32</f>
        <v>0</v>
      </c>
      <c r="S33" s="33">
        <f>(S32*1.23)-S32</f>
        <v>0</v>
      </c>
      <c r="T33" s="33">
        <f>(T32*1.23)-T32</f>
        <v>0</v>
      </c>
      <c r="U33" s="33">
        <f>(U32*1.23)-U32</f>
        <v>0</v>
      </c>
      <c r="V33" s="33">
        <f>(V32*1.23)-V32</f>
        <v>0</v>
      </c>
      <c r="W33" s="33">
        <f>(W32*1.23)-W32</f>
        <v>0</v>
      </c>
      <c r="X33" s="33">
        <f>(X32*1.23)-X32</f>
        <v>0</v>
      </c>
      <c r="Y33" s="33">
        <f>(Y32*1.23)-Y32</f>
        <v>0</v>
      </c>
      <c r="Z33" s="33">
        <f>(Z32*1.23)-Z32</f>
        <v>0</v>
      </c>
      <c r="AA33" s="33">
        <f>(AA32*1.23)-AA32</f>
        <v>0</v>
      </c>
      <c r="AB33" s="14">
        <f t="shared" si="4"/>
        <v>0</v>
      </c>
    </row>
    <row r="34" spans="1:28" ht="18" customHeight="1">
      <c r="A34" s="122" t="str">
        <f>'tabela elementów'!A17</f>
        <v>4.2</v>
      </c>
      <c r="B34" s="13" t="str">
        <f>'tabela elementów'!B17</f>
        <v>systemem fotowoltaiczny </v>
      </c>
      <c r="C34" s="18">
        <f>'tabela elementów'!C17</f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f t="shared" si="10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4">
        <f t="shared" si="4"/>
        <v>0</v>
      </c>
    </row>
    <row r="35" spans="1:28" ht="15.75" thickBot="1">
      <c r="A35" s="120"/>
      <c r="B35" s="45" t="s">
        <v>48</v>
      </c>
      <c r="C35" s="46">
        <f>(C34*1.23)-C34</f>
        <v>0</v>
      </c>
      <c r="D35" s="46">
        <f aca="true" t="shared" si="15" ref="D35:O35">(D34*1.23)-D34</f>
        <v>0</v>
      </c>
      <c r="E35" s="46">
        <f t="shared" si="15"/>
        <v>0</v>
      </c>
      <c r="F35" s="46">
        <f t="shared" si="15"/>
        <v>0</v>
      </c>
      <c r="G35" s="46">
        <f t="shared" si="15"/>
        <v>0</v>
      </c>
      <c r="H35" s="46">
        <f t="shared" si="15"/>
        <v>0</v>
      </c>
      <c r="I35" s="46">
        <f t="shared" si="15"/>
        <v>0</v>
      </c>
      <c r="J35" s="46">
        <f t="shared" si="15"/>
        <v>0</v>
      </c>
      <c r="K35" s="47">
        <f t="shared" si="15"/>
        <v>0</v>
      </c>
      <c r="L35" s="46">
        <f t="shared" si="15"/>
        <v>0</v>
      </c>
      <c r="M35" s="46">
        <f t="shared" si="15"/>
        <v>0</v>
      </c>
      <c r="N35" s="46">
        <f t="shared" si="15"/>
        <v>0</v>
      </c>
      <c r="O35" s="46">
        <f t="shared" si="15"/>
        <v>0</v>
      </c>
      <c r="P35" s="46">
        <f>(P34*1.23)-P34</f>
        <v>0</v>
      </c>
      <c r="Q35" s="46">
        <f>(Q34*1.23)-Q34</f>
        <v>0</v>
      </c>
      <c r="R35" s="46">
        <f>(R34*1.23)-R34</f>
        <v>0</v>
      </c>
      <c r="S35" s="46">
        <f>(S34*1.23)-S34</f>
        <v>0</v>
      </c>
      <c r="T35" s="46">
        <f>(T34*1.23)-T34</f>
        <v>0</v>
      </c>
      <c r="U35" s="46">
        <f>(U34*1.23)-U34</f>
        <v>0</v>
      </c>
      <c r="V35" s="46">
        <f>(V34*1.23)-V34</f>
        <v>0</v>
      </c>
      <c r="W35" s="46">
        <f>(W34*1.23)-W34</f>
        <v>0</v>
      </c>
      <c r="X35" s="46">
        <f>(X34*1.23)-X34</f>
        <v>0</v>
      </c>
      <c r="Y35" s="46">
        <f>(Y34*1.23)-Y34</f>
        <v>0</v>
      </c>
      <c r="Z35" s="46">
        <f>(Z34*1.23)-Z34</f>
        <v>0</v>
      </c>
      <c r="AA35" s="46">
        <f>(AA34*1.23)-AA34</f>
        <v>0</v>
      </c>
      <c r="AB35" s="50">
        <f t="shared" si="4"/>
        <v>0</v>
      </c>
    </row>
    <row r="36" spans="1:29" ht="24.75" customHeight="1" thickTop="1">
      <c r="A36" s="123">
        <f>'tabela elementów'!A18</f>
        <v>5</v>
      </c>
      <c r="B36" s="52" t="str">
        <f>'tabela elementów'!B18</f>
        <v>Rolety wewnętrzne odbijające światło słoneczne</v>
      </c>
      <c r="C36" s="53">
        <f>'tabela elementów'!C18</f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62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5">
        <f>C36</f>
        <v>0</v>
      </c>
      <c r="T36" s="54">
        <v>0</v>
      </c>
      <c r="U36" s="54">
        <v>0</v>
      </c>
      <c r="V36" s="54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4">
        <f t="shared" si="4"/>
        <v>0</v>
      </c>
      <c r="AC36" s="92"/>
    </row>
    <row r="37" spans="1:29" ht="14.25" customHeight="1" thickBot="1">
      <c r="A37" s="124"/>
      <c r="B37" s="58" t="s">
        <v>48</v>
      </c>
      <c r="C37" s="59">
        <f>(C36*1.23)-C36</f>
        <v>0</v>
      </c>
      <c r="D37" s="59">
        <f aca="true" t="shared" si="16" ref="D37:AA37">(D36*1.23)-D36</f>
        <v>0</v>
      </c>
      <c r="E37" s="59">
        <f t="shared" si="16"/>
        <v>0</v>
      </c>
      <c r="F37" s="59">
        <f t="shared" si="16"/>
        <v>0</v>
      </c>
      <c r="G37" s="59">
        <f t="shared" si="16"/>
        <v>0</v>
      </c>
      <c r="H37" s="59">
        <f t="shared" si="16"/>
        <v>0</v>
      </c>
      <c r="I37" s="59">
        <f t="shared" si="16"/>
        <v>0</v>
      </c>
      <c r="J37" s="59">
        <f t="shared" si="16"/>
        <v>0</v>
      </c>
      <c r="K37" s="59">
        <f t="shared" si="16"/>
        <v>0</v>
      </c>
      <c r="L37" s="59">
        <f t="shared" si="16"/>
        <v>0</v>
      </c>
      <c r="M37" s="59">
        <f t="shared" si="16"/>
        <v>0</v>
      </c>
      <c r="N37" s="59">
        <f t="shared" si="16"/>
        <v>0</v>
      </c>
      <c r="O37" s="59">
        <f t="shared" si="16"/>
        <v>0</v>
      </c>
      <c r="P37" s="59">
        <f t="shared" si="16"/>
        <v>0</v>
      </c>
      <c r="Q37" s="59">
        <f t="shared" si="16"/>
        <v>0</v>
      </c>
      <c r="R37" s="59">
        <f t="shared" si="16"/>
        <v>0</v>
      </c>
      <c r="S37" s="60">
        <f t="shared" si="16"/>
        <v>0</v>
      </c>
      <c r="T37" s="59">
        <f t="shared" si="16"/>
        <v>0</v>
      </c>
      <c r="U37" s="59">
        <f t="shared" si="16"/>
        <v>0</v>
      </c>
      <c r="V37" s="59">
        <f t="shared" si="16"/>
        <v>0</v>
      </c>
      <c r="W37" s="59">
        <f t="shared" si="16"/>
        <v>0</v>
      </c>
      <c r="X37" s="59">
        <f t="shared" si="16"/>
        <v>0</v>
      </c>
      <c r="Y37" s="59">
        <f t="shared" si="16"/>
        <v>0</v>
      </c>
      <c r="Z37" s="59">
        <f t="shared" si="16"/>
        <v>0</v>
      </c>
      <c r="AA37" s="59">
        <f t="shared" si="16"/>
        <v>0</v>
      </c>
      <c r="AB37" s="61">
        <f t="shared" si="4"/>
        <v>0</v>
      </c>
      <c r="AC37" s="92"/>
    </row>
    <row r="38" spans="1:29" ht="25.5" customHeight="1" thickTop="1">
      <c r="A38" s="125">
        <f>'tabela elementów'!A19</f>
        <v>6</v>
      </c>
      <c r="B38" s="68" t="str">
        <f>'tabela elementów'!B19</f>
        <v>Wymiana lamp na energooszczędne i z czujnikami obecności w budynku oraz instalacje zasilające klimatyzację i wentylację</v>
      </c>
      <c r="C38" s="79">
        <f>'tabela elementów'!C19</f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70">
        <f>C38</f>
        <v>0</v>
      </c>
      <c r="U38" s="69">
        <v>0</v>
      </c>
      <c r="V38" s="69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50">
        <f t="shared" si="4"/>
        <v>0</v>
      </c>
      <c r="AC38" s="92"/>
    </row>
    <row r="39" spans="1:29" ht="15.75" thickBot="1">
      <c r="A39" s="125"/>
      <c r="B39" s="73" t="s">
        <v>48</v>
      </c>
      <c r="C39" s="74">
        <f>(C38*1.23)-C38</f>
        <v>0</v>
      </c>
      <c r="D39" s="74">
        <f aca="true" t="shared" si="17" ref="D39:T39">(D38*1.23)-D38</f>
        <v>0</v>
      </c>
      <c r="E39" s="74">
        <f t="shared" si="17"/>
        <v>0</v>
      </c>
      <c r="F39" s="74">
        <f t="shared" si="17"/>
        <v>0</v>
      </c>
      <c r="G39" s="74">
        <f t="shared" si="17"/>
        <v>0</v>
      </c>
      <c r="H39" s="74">
        <f t="shared" si="17"/>
        <v>0</v>
      </c>
      <c r="I39" s="74">
        <f t="shared" si="17"/>
        <v>0</v>
      </c>
      <c r="J39" s="74">
        <f t="shared" si="17"/>
        <v>0</v>
      </c>
      <c r="K39" s="74">
        <f t="shared" si="17"/>
        <v>0</v>
      </c>
      <c r="L39" s="74">
        <f t="shared" si="17"/>
        <v>0</v>
      </c>
      <c r="M39" s="74">
        <f t="shared" si="17"/>
        <v>0</v>
      </c>
      <c r="N39" s="74">
        <f t="shared" si="17"/>
        <v>0</v>
      </c>
      <c r="O39" s="74">
        <f t="shared" si="17"/>
        <v>0</v>
      </c>
      <c r="P39" s="74">
        <f t="shared" si="17"/>
        <v>0</v>
      </c>
      <c r="Q39" s="74">
        <f t="shared" si="17"/>
        <v>0</v>
      </c>
      <c r="R39" s="74">
        <f t="shared" si="17"/>
        <v>0</v>
      </c>
      <c r="S39" s="74">
        <f t="shared" si="17"/>
        <v>0</v>
      </c>
      <c r="T39" s="75">
        <f t="shared" si="17"/>
        <v>0</v>
      </c>
      <c r="U39" s="74">
        <f>(U38*1.23)-U38</f>
        <v>0</v>
      </c>
      <c r="V39" s="74">
        <f>(V38*1.23)-V38</f>
        <v>0</v>
      </c>
      <c r="W39" s="74">
        <f>(W38*1.23)-W38</f>
        <v>0</v>
      </c>
      <c r="X39" s="74">
        <f>(X38*1.23)-X38</f>
        <v>0</v>
      </c>
      <c r="Y39" s="74">
        <f>(Y38*1.23)-Y38</f>
        <v>0</v>
      </c>
      <c r="Z39" s="74">
        <f>(Z38*1.23)-Z38</f>
        <v>0</v>
      </c>
      <c r="AA39" s="74">
        <f>(AA38*1.23)-AA38</f>
        <v>0</v>
      </c>
      <c r="AB39" s="49">
        <f t="shared" si="4"/>
        <v>0</v>
      </c>
      <c r="AC39" s="92"/>
    </row>
    <row r="40" spans="1:29" ht="15.75" customHeight="1" thickTop="1">
      <c r="A40" s="123">
        <f>'tabela elementów'!A20</f>
        <v>7</v>
      </c>
      <c r="B40" s="52" t="str">
        <f>'tabela elementów'!B20</f>
        <v>Wentylacja i klimatyzacja z rekuperacja</v>
      </c>
      <c r="C40" s="53">
        <f>'tabela elementów'!C20</f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5">
        <f>C40</f>
        <v>0</v>
      </c>
      <c r="T40" s="54">
        <v>0</v>
      </c>
      <c r="U40" s="54">
        <v>0</v>
      </c>
      <c r="V40" s="54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7">
        <f t="shared" si="4"/>
        <v>0</v>
      </c>
      <c r="AC40" s="92"/>
    </row>
    <row r="41" spans="1:30" ht="15.75" customHeight="1" thickBot="1">
      <c r="A41" s="124"/>
      <c r="B41" s="58" t="s">
        <v>48</v>
      </c>
      <c r="C41" s="59">
        <f>(C40*1.23)-C40</f>
        <v>0</v>
      </c>
      <c r="D41" s="59">
        <f aca="true" t="shared" si="18" ref="D41:O41">(D40*1.23)-D40</f>
        <v>0</v>
      </c>
      <c r="E41" s="59">
        <f t="shared" si="18"/>
        <v>0</v>
      </c>
      <c r="F41" s="59">
        <f t="shared" si="18"/>
        <v>0</v>
      </c>
      <c r="G41" s="59">
        <f t="shared" si="18"/>
        <v>0</v>
      </c>
      <c r="H41" s="59">
        <f t="shared" si="18"/>
        <v>0</v>
      </c>
      <c r="I41" s="59">
        <f t="shared" si="18"/>
        <v>0</v>
      </c>
      <c r="J41" s="59">
        <f t="shared" si="18"/>
        <v>0</v>
      </c>
      <c r="K41" s="59">
        <f t="shared" si="18"/>
        <v>0</v>
      </c>
      <c r="L41" s="59">
        <f t="shared" si="18"/>
        <v>0</v>
      </c>
      <c r="M41" s="59">
        <f t="shared" si="18"/>
        <v>0</v>
      </c>
      <c r="N41" s="59">
        <f t="shared" si="18"/>
        <v>0</v>
      </c>
      <c r="O41" s="59">
        <f t="shared" si="18"/>
        <v>0</v>
      </c>
      <c r="P41" s="59">
        <f>(P40*1.23)-P40</f>
        <v>0</v>
      </c>
      <c r="Q41" s="59">
        <f>(Q40*1.23)-Q40</f>
        <v>0</v>
      </c>
      <c r="R41" s="59">
        <f>(R40*1.23)-R40</f>
        <v>0</v>
      </c>
      <c r="S41" s="60">
        <f>(S40*1.23)-S40</f>
        <v>0</v>
      </c>
      <c r="T41" s="59">
        <f>(T40*1.23)-T40</f>
        <v>0</v>
      </c>
      <c r="U41" s="59">
        <f>(U40*1.23)-U40</f>
        <v>0</v>
      </c>
      <c r="V41" s="59">
        <f>(V40*1.23)-V40</f>
        <v>0</v>
      </c>
      <c r="W41" s="59">
        <f>(W40*1.23)-W40</f>
        <v>0</v>
      </c>
      <c r="X41" s="59">
        <f>(X40*1.23)-X40</f>
        <v>0</v>
      </c>
      <c r="Y41" s="59">
        <f>(Y40*1.23)-Y40</f>
        <v>0</v>
      </c>
      <c r="Z41" s="59">
        <f>(Z40*1.23)-Z40</f>
        <v>0</v>
      </c>
      <c r="AA41" s="59">
        <f>(AA40*1.23)-AA40</f>
        <v>0</v>
      </c>
      <c r="AB41" s="61">
        <f t="shared" si="4"/>
        <v>0</v>
      </c>
      <c r="AC41" s="92"/>
      <c r="AD41" s="4"/>
    </row>
    <row r="42" spans="1:29" ht="15.75" customHeight="1" thickTop="1">
      <c r="A42" s="123">
        <f>'tabela elementów'!A21</f>
        <v>8</v>
      </c>
      <c r="B42" s="72" t="str">
        <f>'tabela elementów'!B21</f>
        <v>Audyt powykonawczy</v>
      </c>
      <c r="C42" s="81">
        <f>'tabela elementów'!C21</f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5">
        <f>C42</f>
        <v>0</v>
      </c>
      <c r="AA42" s="54">
        <v>0</v>
      </c>
      <c r="AB42" s="57">
        <f t="shared" si="4"/>
        <v>0</v>
      </c>
      <c r="AC42" s="92"/>
    </row>
    <row r="43" spans="1:29" ht="16.5" customHeight="1" thickBot="1">
      <c r="A43" s="124"/>
      <c r="B43" s="58" t="s">
        <v>48</v>
      </c>
      <c r="C43" s="59">
        <f>(C42*1.23)-C42</f>
        <v>0</v>
      </c>
      <c r="D43" s="59">
        <f aca="true" t="shared" si="19" ref="D43:O43">(D42*1.23)-D42</f>
        <v>0</v>
      </c>
      <c r="E43" s="59">
        <f t="shared" si="19"/>
        <v>0</v>
      </c>
      <c r="F43" s="59">
        <f t="shared" si="19"/>
        <v>0</v>
      </c>
      <c r="G43" s="59">
        <f t="shared" si="19"/>
        <v>0</v>
      </c>
      <c r="H43" s="59">
        <f t="shared" si="19"/>
        <v>0</v>
      </c>
      <c r="I43" s="59">
        <f t="shared" si="19"/>
        <v>0</v>
      </c>
      <c r="J43" s="59">
        <f t="shared" si="19"/>
        <v>0</v>
      </c>
      <c r="K43" s="59">
        <f t="shared" si="19"/>
        <v>0</v>
      </c>
      <c r="L43" s="59">
        <f t="shared" si="19"/>
        <v>0</v>
      </c>
      <c r="M43" s="59">
        <f t="shared" si="19"/>
        <v>0</v>
      </c>
      <c r="N43" s="59">
        <f t="shared" si="19"/>
        <v>0</v>
      </c>
      <c r="O43" s="59">
        <f t="shared" si="19"/>
        <v>0</v>
      </c>
      <c r="P43" s="59">
        <f>(P42*1.23)-P42</f>
        <v>0</v>
      </c>
      <c r="Q43" s="59">
        <f>(Q42*1.23)-Q42</f>
        <v>0</v>
      </c>
      <c r="R43" s="59">
        <f>(R42*1.23)-R42</f>
        <v>0</v>
      </c>
      <c r="S43" s="59">
        <f>(S42*1.23)-S42</f>
        <v>0</v>
      </c>
      <c r="T43" s="59">
        <f>(T42*1.23)-T42</f>
        <v>0</v>
      </c>
      <c r="U43" s="59">
        <f>(U42*1.23)-U42</f>
        <v>0</v>
      </c>
      <c r="V43" s="59">
        <f>(V42*1.23)-V42</f>
        <v>0</v>
      </c>
      <c r="W43" s="59">
        <f>(W42*1.23)-W42</f>
        <v>0</v>
      </c>
      <c r="X43" s="59">
        <f>(X42*1.23)-X42</f>
        <v>0</v>
      </c>
      <c r="Y43" s="59">
        <f>(Y42*1.23)-Y42</f>
        <v>0</v>
      </c>
      <c r="Z43" s="60">
        <f>(Z42*1.23)-Z42</f>
        <v>0</v>
      </c>
      <c r="AA43" s="59">
        <f>(AA42*1.23)-AA42</f>
        <v>0</v>
      </c>
      <c r="AB43" s="61">
        <f t="shared" si="4"/>
        <v>0</v>
      </c>
      <c r="AC43" s="92"/>
    </row>
    <row r="44" spans="1:30" ht="15.75" thickTop="1">
      <c r="A44" s="126" t="s">
        <v>59</v>
      </c>
      <c r="B44" s="126"/>
      <c r="C44" s="80">
        <f aca="true" t="shared" si="20" ref="C44:AA44">C6+C12+C24+C30+C36+C38+C40+C42</f>
        <v>0</v>
      </c>
      <c r="D44" s="26">
        <f t="shared" si="20"/>
        <v>0</v>
      </c>
      <c r="E44" s="26">
        <f t="shared" si="20"/>
        <v>0</v>
      </c>
      <c r="F44" s="114">
        <f t="shared" si="20"/>
        <v>0</v>
      </c>
      <c r="G44" s="114">
        <f t="shared" si="20"/>
        <v>0</v>
      </c>
      <c r="H44" s="114">
        <f t="shared" si="20"/>
        <v>0</v>
      </c>
      <c r="I44" s="114">
        <f t="shared" si="20"/>
        <v>0</v>
      </c>
      <c r="J44" s="80">
        <f>J6+J12+J24+J30+J36+J38+J40+J42</f>
        <v>0</v>
      </c>
      <c r="K44" s="80">
        <f>K6+K12+K24+K30+K36+K38+K40+K42</f>
        <v>0</v>
      </c>
      <c r="L44" s="26">
        <f t="shared" si="20"/>
        <v>0</v>
      </c>
      <c r="M44" s="26">
        <f t="shared" si="20"/>
        <v>0</v>
      </c>
      <c r="N44" s="26">
        <f t="shared" si="20"/>
        <v>0</v>
      </c>
      <c r="O44" s="26">
        <f t="shared" si="20"/>
        <v>0</v>
      </c>
      <c r="P44" s="26">
        <f t="shared" si="20"/>
        <v>0</v>
      </c>
      <c r="Q44" s="26">
        <f t="shared" si="20"/>
        <v>0</v>
      </c>
      <c r="R44" s="26">
        <f t="shared" si="20"/>
        <v>0</v>
      </c>
      <c r="S44" s="80">
        <f t="shared" si="20"/>
        <v>0</v>
      </c>
      <c r="T44" s="80">
        <f t="shared" si="20"/>
        <v>0</v>
      </c>
      <c r="U44" s="26">
        <f t="shared" si="20"/>
        <v>0</v>
      </c>
      <c r="V44" s="80">
        <f t="shared" si="20"/>
        <v>0</v>
      </c>
      <c r="W44" s="26">
        <f t="shared" si="20"/>
        <v>0</v>
      </c>
      <c r="X44" s="26">
        <f t="shared" si="20"/>
        <v>0</v>
      </c>
      <c r="Y44" s="26">
        <f t="shared" si="20"/>
        <v>0</v>
      </c>
      <c r="Z44" s="80">
        <f t="shared" si="20"/>
        <v>0</v>
      </c>
      <c r="AA44" s="26">
        <f t="shared" si="20"/>
        <v>0</v>
      </c>
      <c r="AB44" s="94">
        <f>SUM(D44:AA44)</f>
        <v>0</v>
      </c>
      <c r="AC44" s="4"/>
      <c r="AD44" s="4"/>
    </row>
    <row r="45" spans="1:29" ht="15">
      <c r="A45" s="128" t="s">
        <v>60</v>
      </c>
      <c r="B45" s="128"/>
      <c r="C45" s="42">
        <f>+C7+C13+C25+C31+C37+C39+C41+C43</f>
        <v>0</v>
      </c>
      <c r="D45" s="18">
        <f aca="true" t="shared" si="21" ref="D45:AA45">D7+D13+D25+D31+D37+D39+D41+D43</f>
        <v>0</v>
      </c>
      <c r="E45" s="18">
        <f t="shared" si="21"/>
        <v>0</v>
      </c>
      <c r="F45" s="97">
        <f t="shared" si="21"/>
        <v>0</v>
      </c>
      <c r="G45" s="97">
        <f t="shared" si="21"/>
        <v>0</v>
      </c>
      <c r="H45" s="97">
        <f t="shared" si="21"/>
        <v>0</v>
      </c>
      <c r="I45" s="97">
        <f t="shared" si="21"/>
        <v>0</v>
      </c>
      <c r="J45" s="42">
        <f>J7+J13+J25+J31+J37+J39+J41+J43</f>
        <v>0</v>
      </c>
      <c r="K45" s="42">
        <f t="shared" si="21"/>
        <v>0</v>
      </c>
      <c r="L45" s="97">
        <f t="shared" si="21"/>
        <v>0</v>
      </c>
      <c r="M45" s="97">
        <f t="shared" si="21"/>
        <v>0</v>
      </c>
      <c r="N45" s="97">
        <f t="shared" si="21"/>
        <v>0</v>
      </c>
      <c r="O45" s="97">
        <f t="shared" si="21"/>
        <v>0</v>
      </c>
      <c r="P45" s="97">
        <f t="shared" si="21"/>
        <v>0</v>
      </c>
      <c r="Q45" s="97">
        <f t="shared" si="21"/>
        <v>0</v>
      </c>
      <c r="R45" s="97">
        <f t="shared" si="21"/>
        <v>0</v>
      </c>
      <c r="S45" s="42">
        <f t="shared" si="21"/>
        <v>0</v>
      </c>
      <c r="T45" s="42">
        <f t="shared" si="21"/>
        <v>0</v>
      </c>
      <c r="U45" s="18">
        <f t="shared" si="21"/>
        <v>0</v>
      </c>
      <c r="V45" s="42">
        <f t="shared" si="21"/>
        <v>0</v>
      </c>
      <c r="W45" s="18">
        <f t="shared" si="21"/>
        <v>0</v>
      </c>
      <c r="X45" s="18">
        <f t="shared" si="21"/>
        <v>0</v>
      </c>
      <c r="Y45" s="18">
        <f t="shared" si="21"/>
        <v>0</v>
      </c>
      <c r="Z45" s="42">
        <f t="shared" si="21"/>
        <v>0</v>
      </c>
      <c r="AA45" s="18">
        <f t="shared" si="21"/>
        <v>0</v>
      </c>
      <c r="AB45" s="95">
        <f>SUM(D45:AA45)</f>
        <v>0</v>
      </c>
      <c r="AC45" s="4"/>
    </row>
    <row r="46" spans="1:29" ht="15.75" thickBot="1">
      <c r="A46" s="117" t="s">
        <v>49</v>
      </c>
      <c r="B46" s="117"/>
      <c r="C46" s="106">
        <f>C44+C45</f>
        <v>0</v>
      </c>
      <c r="D46" s="113">
        <f aca="true" t="shared" si="22" ref="D46:AA46">D44+D45</f>
        <v>0</v>
      </c>
      <c r="E46" s="113">
        <f t="shared" si="22"/>
        <v>0</v>
      </c>
      <c r="F46" s="113">
        <f t="shared" si="22"/>
        <v>0</v>
      </c>
      <c r="G46" s="113">
        <f t="shared" si="22"/>
        <v>0</v>
      </c>
      <c r="H46" s="113">
        <f t="shared" si="22"/>
        <v>0</v>
      </c>
      <c r="I46" s="113">
        <f t="shared" si="22"/>
        <v>0</v>
      </c>
      <c r="J46" s="106">
        <f t="shared" si="22"/>
        <v>0</v>
      </c>
      <c r="K46" s="106">
        <f t="shared" si="22"/>
        <v>0</v>
      </c>
      <c r="L46" s="113">
        <f t="shared" si="22"/>
        <v>0</v>
      </c>
      <c r="M46" s="113">
        <f t="shared" si="22"/>
        <v>0</v>
      </c>
      <c r="N46" s="113">
        <f t="shared" si="22"/>
        <v>0</v>
      </c>
      <c r="O46" s="113">
        <f t="shared" si="22"/>
        <v>0</v>
      </c>
      <c r="P46" s="113">
        <f t="shared" si="22"/>
        <v>0</v>
      </c>
      <c r="Q46" s="113">
        <f t="shared" si="22"/>
        <v>0</v>
      </c>
      <c r="R46" s="113">
        <f t="shared" si="22"/>
        <v>0</v>
      </c>
      <c r="S46" s="106">
        <f t="shared" si="22"/>
        <v>0</v>
      </c>
      <c r="T46" s="106">
        <f t="shared" si="22"/>
        <v>0</v>
      </c>
      <c r="U46" s="113">
        <f t="shared" si="22"/>
        <v>0</v>
      </c>
      <c r="V46" s="106">
        <f t="shared" si="22"/>
        <v>0</v>
      </c>
      <c r="W46" s="113">
        <f t="shared" si="22"/>
        <v>0</v>
      </c>
      <c r="X46" s="113">
        <f t="shared" si="22"/>
        <v>0</v>
      </c>
      <c r="Y46" s="113">
        <f t="shared" si="22"/>
        <v>0</v>
      </c>
      <c r="Z46" s="106">
        <f t="shared" si="22"/>
        <v>0</v>
      </c>
      <c r="AA46" s="113">
        <f t="shared" si="22"/>
        <v>0</v>
      </c>
      <c r="AB46" s="106">
        <f>AB44+AB45</f>
        <v>0</v>
      </c>
      <c r="AC46" s="4"/>
    </row>
    <row r="47" spans="2:3" ht="15.75" thickTop="1">
      <c r="B47" s="34"/>
      <c r="C47" s="35"/>
    </row>
    <row r="48" spans="2:28" ht="15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2:10" ht="15">
      <c r="B49" t="s">
        <v>63</v>
      </c>
      <c r="J49" t="s">
        <v>71</v>
      </c>
    </row>
    <row r="50" spans="2:19" ht="15">
      <c r="B50" s="85" t="s">
        <v>2</v>
      </c>
      <c r="C50" s="86">
        <f>SUM(D44:O44)</f>
        <v>0</v>
      </c>
      <c r="J50" s="99" t="s">
        <v>72</v>
      </c>
      <c r="S50" s="4"/>
    </row>
    <row r="51" spans="2:28" ht="15">
      <c r="B51" s="85" t="s">
        <v>48</v>
      </c>
      <c r="C51" s="86">
        <f>SUM(D45:O45)</f>
        <v>0</v>
      </c>
      <c r="J51" t="s">
        <v>73</v>
      </c>
      <c r="AB51" s="4"/>
    </row>
    <row r="52" spans="2:10" ht="15">
      <c r="B52" s="85" t="s">
        <v>3</v>
      </c>
      <c r="C52" s="87">
        <f>SUM(C50:C51)</f>
        <v>0</v>
      </c>
      <c r="J52" s="115" t="s">
        <v>74</v>
      </c>
    </row>
    <row r="53" spans="2:10" ht="15">
      <c r="B53" s="88"/>
      <c r="C53" s="88"/>
      <c r="J53" s="93"/>
    </row>
    <row r="54" spans="2:3" ht="15">
      <c r="B54" t="s">
        <v>64</v>
      </c>
      <c r="C54" s="88"/>
    </row>
    <row r="55" spans="2:6" ht="15">
      <c r="B55" s="85" t="s">
        <v>2</v>
      </c>
      <c r="C55" s="86">
        <f>SUM(P44:AA44)</f>
        <v>0</v>
      </c>
      <c r="F55" s="12"/>
    </row>
    <row r="56" spans="2:3" ht="15">
      <c r="B56" s="85" t="s">
        <v>48</v>
      </c>
      <c r="C56" s="86">
        <f>SUM(P45:AA45)</f>
        <v>0</v>
      </c>
    </row>
    <row r="57" spans="2:3" ht="15">
      <c r="B57" s="85" t="s">
        <v>3</v>
      </c>
      <c r="C57" s="87">
        <f>SUM(C55:C56)</f>
        <v>0</v>
      </c>
    </row>
    <row r="58" spans="2:3" ht="15">
      <c r="B58" s="88"/>
      <c r="C58" s="88"/>
    </row>
    <row r="59" spans="2:3" ht="15">
      <c r="B59" s="88" t="s">
        <v>65</v>
      </c>
      <c r="C59" s="88"/>
    </row>
    <row r="60" spans="2:6" ht="15">
      <c r="B60" s="85" t="s">
        <v>2</v>
      </c>
      <c r="C60" s="86">
        <f>C50+C55</f>
        <v>0</v>
      </c>
      <c r="F60" s="90"/>
    </row>
    <row r="61" spans="2:3" ht="15">
      <c r="B61" s="85" t="s">
        <v>48</v>
      </c>
      <c r="C61" s="86">
        <f>C51+C56</f>
        <v>0</v>
      </c>
    </row>
    <row r="62" spans="2:3" ht="15">
      <c r="B62" s="85" t="s">
        <v>3</v>
      </c>
      <c r="C62" s="89">
        <f>C60+C61</f>
        <v>0</v>
      </c>
    </row>
  </sheetData>
  <sheetProtection/>
  <mergeCells count="33">
    <mergeCell ref="S4:U4"/>
    <mergeCell ref="V4:X4"/>
    <mergeCell ref="Y4:AA4"/>
    <mergeCell ref="A45:B45"/>
    <mergeCell ref="C4:C5"/>
    <mergeCell ref="D4:F4"/>
    <mergeCell ref="G4:I4"/>
    <mergeCell ref="M4:O4"/>
    <mergeCell ref="P4:R4"/>
    <mergeCell ref="J4:L4"/>
    <mergeCell ref="A40:A41"/>
    <mergeCell ref="A42:A43"/>
    <mergeCell ref="A18:A19"/>
    <mergeCell ref="A20:A21"/>
    <mergeCell ref="A22:A23"/>
    <mergeCell ref="A6:A7"/>
    <mergeCell ref="A4:A5"/>
    <mergeCell ref="B4:B5"/>
    <mergeCell ref="A24:A25"/>
    <mergeCell ref="A26:A27"/>
    <mergeCell ref="A28:A29"/>
    <mergeCell ref="A12:A13"/>
    <mergeCell ref="A14:A15"/>
    <mergeCell ref="A16:A17"/>
    <mergeCell ref="A46:B46"/>
    <mergeCell ref="A8:A9"/>
    <mergeCell ref="A10:A11"/>
    <mergeCell ref="A34:A35"/>
    <mergeCell ref="A36:A37"/>
    <mergeCell ref="A38:A39"/>
    <mergeCell ref="A30:A31"/>
    <mergeCell ref="A32:A33"/>
    <mergeCell ref="A44:B44"/>
  </mergeCells>
  <printOptions/>
  <pageMargins left="0.7086614173228347" right="0.7086614173228347" top="0.15748031496062992" bottom="0.15748031496062992" header="0" footer="0.31496062992125984"/>
  <pageSetup horizontalDpi="600" verticalDpi="600" orientation="landscape" paperSize="9" scale="6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2016-04-22T06:51:39Z</dcterms:modified>
  <cp:category/>
  <cp:version/>
  <cp:contentType/>
  <cp:contentStatus/>
</cp:coreProperties>
</file>