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130" activeTab="0"/>
  </bookViews>
  <sheets>
    <sheet name="prognoza" sheetId="1" r:id="rId1"/>
    <sheet name="bieżąca" sheetId="2" r:id="rId2"/>
  </sheets>
  <definedNames>
    <definedName name="_xlnm.Print_Area" localSheetId="0">'prognoza'!$A$1:$O$21</definedName>
  </definedNames>
  <calcPr fullCalcOnLoad="1"/>
</workbook>
</file>

<file path=xl/sharedStrings.xml><?xml version="1.0" encoding="utf-8"?>
<sst xmlns="http://schemas.openxmlformats.org/spreadsheetml/2006/main" count="54" uniqueCount="48">
  <si>
    <t>Dochody ogółem</t>
  </si>
  <si>
    <t>Dochody własne</t>
  </si>
  <si>
    <t>Wydatki ogółem</t>
  </si>
  <si>
    <t>Wydatki bieżące</t>
  </si>
  <si>
    <t>dynamika</t>
  </si>
  <si>
    <t>zadłużenie na 31.12</t>
  </si>
  <si>
    <t>liczba mieszkańców</t>
  </si>
  <si>
    <t>Dochody</t>
  </si>
  <si>
    <t>Wydatki</t>
  </si>
  <si>
    <t>bieżące</t>
  </si>
  <si>
    <t>majątkowe</t>
  </si>
  <si>
    <t>dotacje</t>
  </si>
  <si>
    <t>subwencje</t>
  </si>
  <si>
    <t>dochody własne</t>
  </si>
  <si>
    <t>plan</t>
  </si>
  <si>
    <t>wykonanie</t>
  </si>
  <si>
    <t>% wykonania</t>
  </si>
  <si>
    <t>Dynamika dochodów</t>
  </si>
  <si>
    <t>Dynamika wydatków</t>
  </si>
  <si>
    <t>Wydatki majątkowe</t>
  </si>
  <si>
    <t>Nadwyżka/ Deficyt</t>
  </si>
  <si>
    <r>
      <t xml:space="preserve">obsługa zadłużenia </t>
    </r>
    <r>
      <rPr>
        <sz val="8"/>
        <rFont val="Arial CE"/>
        <family val="0"/>
      </rPr>
      <t>(raty i odsetki)</t>
    </r>
  </si>
  <si>
    <r>
      <t xml:space="preserve">obsługi zadłużenia               </t>
    </r>
    <r>
      <rPr>
        <sz val="8"/>
        <rFont val="Arial CE"/>
        <family val="0"/>
      </rPr>
      <t>(9/1)</t>
    </r>
  </si>
  <si>
    <r>
      <t xml:space="preserve">długu </t>
    </r>
    <r>
      <rPr>
        <sz val="8"/>
        <rFont val="Arial CE"/>
        <family val="0"/>
      </rPr>
      <t>(10/1)</t>
    </r>
  </si>
  <si>
    <r>
      <t xml:space="preserve">inwestycji </t>
    </r>
    <r>
      <rPr>
        <sz val="8"/>
        <rFont val="Arial CE"/>
        <family val="0"/>
      </rPr>
      <t>(7/5)</t>
    </r>
  </si>
  <si>
    <r>
      <t xml:space="preserve">udział dochodów własnych w dochodach ogółem </t>
    </r>
    <r>
      <rPr>
        <sz val="8"/>
        <rFont val="Arial CE"/>
        <family val="0"/>
      </rPr>
      <t>(2/1)</t>
    </r>
  </si>
  <si>
    <r>
      <t xml:space="preserve">dochodu na jednego mieszkańca </t>
    </r>
    <r>
      <rPr>
        <sz val="8"/>
        <rFont val="Arial CE"/>
        <family val="0"/>
      </rPr>
      <t>(1/11</t>
    </r>
    <r>
      <rPr>
        <sz val="10"/>
        <rFont val="Arial CE"/>
        <family val="2"/>
      </rPr>
      <t>)</t>
    </r>
  </si>
  <si>
    <r>
      <t xml:space="preserve">Nadwyżka / Deficyt       </t>
    </r>
    <r>
      <rPr>
        <sz val="10"/>
        <rFont val="Arial CE"/>
        <family val="2"/>
      </rPr>
      <t xml:space="preserve">  </t>
    </r>
    <r>
      <rPr>
        <sz val="8"/>
        <rFont val="Arial CE"/>
        <family val="0"/>
      </rPr>
      <t>(1-5)</t>
    </r>
  </si>
  <si>
    <t>Wyszczególnienie</t>
  </si>
  <si>
    <t>Subwencje</t>
  </si>
  <si>
    <t>Dotacje</t>
  </si>
  <si>
    <t xml:space="preserve">      WSKAŹNIKI</t>
  </si>
  <si>
    <t xml:space="preserve">% wykonania                                                                                                                                                </t>
  </si>
  <si>
    <t>wykonanie                                                                                                           za I kwartał</t>
  </si>
  <si>
    <t>31.03.2007</t>
  </si>
  <si>
    <t>2007P</t>
  </si>
  <si>
    <t>2008P</t>
  </si>
  <si>
    <t>2009P</t>
  </si>
  <si>
    <t>2010P</t>
  </si>
  <si>
    <t>2011P</t>
  </si>
  <si>
    <t>2012P</t>
  </si>
  <si>
    <t>2013P</t>
  </si>
  <si>
    <t>2014P</t>
  </si>
  <si>
    <t>2015P</t>
  </si>
  <si>
    <t>2016P</t>
  </si>
  <si>
    <t>ROK 2005</t>
  </si>
  <si>
    <t>ROK 2006</t>
  </si>
  <si>
    <t>ROK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</si>
</sst>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i/>
      <sz val="10"/>
      <color indexed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2" fillId="0" borderId="1" xfId="0" applyFont="1" applyBorder="1" applyAlignment="1">
      <alignment wrapText="1"/>
    </xf>
    <xf numFmtId="10" fontId="0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10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0" fontId="0" fillId="0" borderId="4" xfId="0" applyNumberFormat="1" applyFont="1" applyBorder="1" applyAlignment="1">
      <alignment/>
    </xf>
    <xf numFmtId="10" fontId="0" fillId="0" borderId="4" xfId="0" applyNumberFormat="1" applyBorder="1" applyAlignment="1">
      <alignment/>
    </xf>
    <xf numFmtId="0" fontId="10" fillId="0" borderId="1" xfId="0" applyFont="1" applyBorder="1" applyAlignment="1">
      <alignment/>
    </xf>
    <xf numFmtId="10" fontId="0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workbookViewId="0" topLeftCell="A1">
      <selection activeCell="N15" sqref="N15"/>
    </sheetView>
  </sheetViews>
  <sheetFormatPr defaultColWidth="9.00390625" defaultRowHeight="15" customHeight="1"/>
  <cols>
    <col min="1" max="1" width="3.625" style="0" customWidth="1"/>
    <col min="2" max="2" width="19.125" style="0" bestFit="1" customWidth="1"/>
    <col min="3" max="3" width="11.25390625" style="0" customWidth="1"/>
    <col min="4" max="4" width="9.875" style="0" customWidth="1"/>
    <col min="5" max="5" width="10.125" style="0" customWidth="1"/>
    <col min="6" max="6" width="10.375" style="0" customWidth="1"/>
    <col min="7" max="7" width="10.875" style="0" bestFit="1" customWidth="1"/>
    <col min="8" max="8" width="10.00390625" style="0" customWidth="1"/>
    <col min="9" max="9" width="9.875" style="0" customWidth="1"/>
    <col min="10" max="10" width="9.875" style="0" bestFit="1" customWidth="1"/>
    <col min="11" max="12" width="10.00390625" style="0" customWidth="1"/>
    <col min="13" max="13" width="10.125" style="0" customWidth="1"/>
    <col min="14" max="14" width="10.00390625" style="0" customWidth="1"/>
    <col min="15" max="15" width="9.25390625" style="0" customWidth="1"/>
  </cols>
  <sheetData>
    <row r="1" spans="1:17" ht="15" customHeight="1">
      <c r="A1" s="47" t="s">
        <v>28</v>
      </c>
      <c r="B1" s="48"/>
      <c r="C1" s="13">
        <v>2005</v>
      </c>
      <c r="D1" s="13">
        <v>2006</v>
      </c>
      <c r="E1" s="13" t="s">
        <v>34</v>
      </c>
      <c r="F1" s="13" t="s">
        <v>35</v>
      </c>
      <c r="G1" s="13" t="s">
        <v>36</v>
      </c>
      <c r="H1" s="13" t="s">
        <v>37</v>
      </c>
      <c r="I1" s="13" t="s">
        <v>38</v>
      </c>
      <c r="J1" s="13" t="s">
        <v>39</v>
      </c>
      <c r="K1" s="13" t="s">
        <v>40</v>
      </c>
      <c r="L1" s="13" t="s">
        <v>41</v>
      </c>
      <c r="M1" s="13" t="s">
        <v>42</v>
      </c>
      <c r="N1" s="13" t="s">
        <v>43</v>
      </c>
      <c r="O1" s="13" t="s">
        <v>44</v>
      </c>
      <c r="P1" s="25"/>
      <c r="Q1" s="25"/>
    </row>
    <row r="2" spans="1:18" s="12" customFormat="1" ht="15" customHeight="1">
      <c r="A2" s="11">
        <v>1</v>
      </c>
      <c r="B2" s="11" t="s">
        <v>0</v>
      </c>
      <c r="C2" s="14">
        <v>7565578</v>
      </c>
      <c r="D2" s="14">
        <v>8954071</v>
      </c>
      <c r="E2" s="14"/>
      <c r="F2" s="14">
        <v>8729867</v>
      </c>
      <c r="G2" s="14">
        <v>8900000</v>
      </c>
      <c r="H2" s="14">
        <v>8900000</v>
      </c>
      <c r="I2" s="14">
        <v>8900000</v>
      </c>
      <c r="J2" s="14">
        <v>8900000</v>
      </c>
      <c r="K2" s="14">
        <v>8900000</v>
      </c>
      <c r="L2" s="14">
        <v>8900000</v>
      </c>
      <c r="M2" s="14">
        <v>8900000</v>
      </c>
      <c r="N2" s="14">
        <v>8900000</v>
      </c>
      <c r="O2" s="14">
        <v>8900000</v>
      </c>
      <c r="P2" s="26"/>
      <c r="Q2" s="26"/>
      <c r="R2" s="15"/>
    </row>
    <row r="3" spans="1:18" ht="13.5" customHeight="1">
      <c r="A3" s="7"/>
      <c r="B3" s="36" t="s">
        <v>4</v>
      </c>
      <c r="C3" s="9" t="e">
        <f>C2/B2</f>
        <v>#VALUE!</v>
      </c>
      <c r="D3" s="9">
        <f>D2/C2</f>
        <v>1.1835276828815988</v>
      </c>
      <c r="E3" s="9">
        <f aca="true" t="shared" si="0" ref="E3:J3">E2/D2</f>
        <v>0</v>
      </c>
      <c r="F3" s="9">
        <f>F2/D2</f>
        <v>0.9749606631441721</v>
      </c>
      <c r="G3" s="9">
        <f t="shared" si="0"/>
        <v>1.0194886130567624</v>
      </c>
      <c r="H3" s="9">
        <f t="shared" si="0"/>
        <v>1</v>
      </c>
      <c r="I3" s="9">
        <f t="shared" si="0"/>
        <v>1</v>
      </c>
      <c r="J3" s="9">
        <f t="shared" si="0"/>
        <v>1</v>
      </c>
      <c r="K3" s="9">
        <f>K2/J2</f>
        <v>1</v>
      </c>
      <c r="L3" s="9">
        <f>L2/K2</f>
        <v>1</v>
      </c>
      <c r="M3" s="9">
        <f>M2/L2</f>
        <v>1</v>
      </c>
      <c r="N3" s="9">
        <f>N2/M2</f>
        <v>1</v>
      </c>
      <c r="O3" s="9">
        <f>O2/J2</f>
        <v>1</v>
      </c>
      <c r="P3" s="27"/>
      <c r="Q3" s="27"/>
      <c r="R3" s="2"/>
    </row>
    <row r="4" spans="1:18" ht="14.25" customHeight="1">
      <c r="A4" s="7">
        <v>2</v>
      </c>
      <c r="B4" s="7" t="s">
        <v>1</v>
      </c>
      <c r="C4" s="44">
        <v>2806794</v>
      </c>
      <c r="D4" s="44">
        <v>3241360</v>
      </c>
      <c r="E4" s="45"/>
      <c r="F4" s="45">
        <v>2854877</v>
      </c>
      <c r="G4" s="8">
        <v>3020000</v>
      </c>
      <c r="H4" s="8">
        <v>3020000</v>
      </c>
      <c r="I4" s="8">
        <v>3020000</v>
      </c>
      <c r="J4" s="8">
        <v>3020000</v>
      </c>
      <c r="K4" s="8">
        <v>3020000</v>
      </c>
      <c r="L4" s="8">
        <v>3020000</v>
      </c>
      <c r="M4" s="8">
        <v>3020000</v>
      </c>
      <c r="N4" s="8">
        <v>3020000</v>
      </c>
      <c r="O4" s="8">
        <v>3020000</v>
      </c>
      <c r="P4" s="27"/>
      <c r="Q4" s="27"/>
      <c r="R4" s="2"/>
    </row>
    <row r="5" spans="1:19" ht="14.25" customHeight="1">
      <c r="A5" s="7">
        <v>3</v>
      </c>
      <c r="B5" s="7" t="s">
        <v>30</v>
      </c>
      <c r="C5" s="44">
        <v>1176942</v>
      </c>
      <c r="D5" s="44">
        <v>1877269</v>
      </c>
      <c r="E5" s="45"/>
      <c r="F5" s="45">
        <v>1878900</v>
      </c>
      <c r="G5" s="8">
        <v>1900000</v>
      </c>
      <c r="H5" s="8">
        <v>1900000</v>
      </c>
      <c r="I5" s="8">
        <v>1900000</v>
      </c>
      <c r="J5" s="8">
        <v>1900000</v>
      </c>
      <c r="K5" s="8">
        <v>1900000</v>
      </c>
      <c r="L5" s="8">
        <v>1900000</v>
      </c>
      <c r="M5" s="8">
        <v>1900000</v>
      </c>
      <c r="N5" s="8">
        <v>1900000</v>
      </c>
      <c r="O5" s="30">
        <v>1900000</v>
      </c>
      <c r="P5" s="27"/>
      <c r="Q5" s="27"/>
      <c r="R5" s="27"/>
      <c r="S5" s="2"/>
    </row>
    <row r="6" spans="1:18" ht="14.25" customHeight="1">
      <c r="A6" s="7">
        <v>4</v>
      </c>
      <c r="B6" s="7" t="s">
        <v>29</v>
      </c>
      <c r="C6" s="44">
        <v>3581842</v>
      </c>
      <c r="D6" s="44">
        <v>3835443</v>
      </c>
      <c r="E6" s="45"/>
      <c r="F6" s="45">
        <v>3996090</v>
      </c>
      <c r="G6" s="8">
        <v>3980000</v>
      </c>
      <c r="H6" s="8">
        <v>3980000</v>
      </c>
      <c r="I6" s="8">
        <v>3980000</v>
      </c>
      <c r="J6" s="8">
        <v>3980000</v>
      </c>
      <c r="K6" s="8">
        <v>3980000</v>
      </c>
      <c r="L6" s="8">
        <v>3980000</v>
      </c>
      <c r="M6" s="8">
        <v>3980000</v>
      </c>
      <c r="N6" s="8">
        <v>3980000</v>
      </c>
      <c r="O6" s="8">
        <v>3980000</v>
      </c>
      <c r="P6" s="27"/>
      <c r="Q6" s="27"/>
      <c r="R6" s="2"/>
    </row>
    <row r="7" spans="1:18" s="12" customFormat="1" ht="15" customHeight="1">
      <c r="A7" s="11">
        <v>5</v>
      </c>
      <c r="B7" s="11" t="s">
        <v>2</v>
      </c>
      <c r="C7" s="14">
        <v>6914937</v>
      </c>
      <c r="D7" s="14">
        <v>9102843</v>
      </c>
      <c r="E7" s="14"/>
      <c r="F7" s="14">
        <v>11583395</v>
      </c>
      <c r="G7" s="14">
        <v>8200000</v>
      </c>
      <c r="H7" s="14">
        <v>8200000</v>
      </c>
      <c r="I7" s="14">
        <v>8200000</v>
      </c>
      <c r="J7" s="14">
        <v>8200000</v>
      </c>
      <c r="K7" s="14">
        <v>8200000</v>
      </c>
      <c r="L7" s="14">
        <v>8900000</v>
      </c>
      <c r="M7" s="14">
        <v>8900000</v>
      </c>
      <c r="N7" s="14">
        <v>8900000</v>
      </c>
      <c r="O7" s="14">
        <v>8900000</v>
      </c>
      <c r="P7" s="26"/>
      <c r="Q7" s="26"/>
      <c r="R7" s="15"/>
    </row>
    <row r="8" spans="1:18" ht="12.75" customHeight="1">
      <c r="A8" s="7"/>
      <c r="B8" s="36" t="s">
        <v>4</v>
      </c>
      <c r="C8" s="8" t="e">
        <f aca="true" t="shared" si="1" ref="C8:J8">C7/B7</f>
        <v>#VALUE!</v>
      </c>
      <c r="D8" s="9">
        <f t="shared" si="1"/>
        <v>1.3164028826292995</v>
      </c>
      <c r="E8" s="9">
        <f t="shared" si="1"/>
        <v>0</v>
      </c>
      <c r="F8" s="9">
        <f>F7/D7</f>
        <v>1.2725029971405637</v>
      </c>
      <c r="G8" s="9">
        <f t="shared" si="1"/>
        <v>0.7079099003357824</v>
      </c>
      <c r="H8" s="9">
        <f>H7/G7</f>
        <v>1</v>
      </c>
      <c r="I8" s="9">
        <f t="shared" si="1"/>
        <v>1</v>
      </c>
      <c r="J8" s="9">
        <f t="shared" si="1"/>
        <v>1</v>
      </c>
      <c r="K8" s="9">
        <f>K7/J7</f>
        <v>1</v>
      </c>
      <c r="L8" s="9">
        <f>L7/K7</f>
        <v>1.0853658536585367</v>
      </c>
      <c r="M8" s="9">
        <f>M7/L7</f>
        <v>1</v>
      </c>
      <c r="N8" s="9">
        <f>N7/M7</f>
        <v>1</v>
      </c>
      <c r="O8" s="9">
        <f>O7/J7</f>
        <v>1.0853658536585367</v>
      </c>
      <c r="P8" s="27"/>
      <c r="Q8" s="27"/>
      <c r="R8" s="2"/>
    </row>
    <row r="9" spans="1:18" ht="15" customHeight="1">
      <c r="A9" s="7">
        <v>6</v>
      </c>
      <c r="B9" s="7" t="s">
        <v>3</v>
      </c>
      <c r="C9" s="44">
        <v>6786313</v>
      </c>
      <c r="D9" s="44">
        <v>7808785</v>
      </c>
      <c r="E9" s="44"/>
      <c r="F9" s="44">
        <v>8169195</v>
      </c>
      <c r="G9" s="44">
        <v>8200000</v>
      </c>
      <c r="H9" s="8">
        <v>8200000</v>
      </c>
      <c r="I9" s="8">
        <v>8200000</v>
      </c>
      <c r="J9" s="8">
        <v>8200000</v>
      </c>
      <c r="K9" s="8">
        <v>8200000</v>
      </c>
      <c r="L9" s="8">
        <v>8200000</v>
      </c>
      <c r="M9" s="8">
        <v>8200000</v>
      </c>
      <c r="N9" s="8">
        <v>8200000</v>
      </c>
      <c r="O9" s="8">
        <v>8200000</v>
      </c>
      <c r="P9" s="27"/>
      <c r="Q9" s="27"/>
      <c r="R9" s="2"/>
    </row>
    <row r="10" spans="1:18" ht="15" customHeight="1">
      <c r="A10" s="7">
        <v>7</v>
      </c>
      <c r="B10" s="7" t="s">
        <v>19</v>
      </c>
      <c r="C10" s="44">
        <v>128624</v>
      </c>
      <c r="D10" s="44">
        <v>1294058</v>
      </c>
      <c r="E10" s="44"/>
      <c r="F10" s="44">
        <v>3414200</v>
      </c>
      <c r="G10" s="44">
        <v>0</v>
      </c>
      <c r="H10" s="8">
        <v>0</v>
      </c>
      <c r="I10" s="8">
        <v>0</v>
      </c>
      <c r="J10" s="8">
        <v>0</v>
      </c>
      <c r="K10" s="8">
        <v>0</v>
      </c>
      <c r="L10" s="8">
        <v>700000</v>
      </c>
      <c r="M10" s="8">
        <v>700000</v>
      </c>
      <c r="N10" s="8">
        <v>700000</v>
      </c>
      <c r="O10" s="8">
        <v>700000</v>
      </c>
      <c r="P10" s="27"/>
      <c r="Q10" s="27"/>
      <c r="R10" s="2"/>
    </row>
    <row r="11" spans="1:18" s="12" customFormat="1" ht="24" customHeight="1">
      <c r="A11" s="14">
        <v>8</v>
      </c>
      <c r="B11" s="16" t="s">
        <v>27</v>
      </c>
      <c r="C11" s="14">
        <f aca="true" t="shared" si="2" ref="C11:O11">C2-C7</f>
        <v>650641</v>
      </c>
      <c r="D11" s="14">
        <f t="shared" si="2"/>
        <v>-148772</v>
      </c>
      <c r="E11" s="14">
        <f t="shared" si="2"/>
        <v>0</v>
      </c>
      <c r="F11" s="14">
        <f t="shared" si="2"/>
        <v>-2853528</v>
      </c>
      <c r="G11" s="14">
        <f t="shared" si="2"/>
        <v>700000</v>
      </c>
      <c r="H11" s="14">
        <f t="shared" si="2"/>
        <v>700000</v>
      </c>
      <c r="I11" s="14">
        <f t="shared" si="2"/>
        <v>700000</v>
      </c>
      <c r="J11" s="14">
        <f t="shared" si="2"/>
        <v>700000</v>
      </c>
      <c r="K11" s="14">
        <f t="shared" si="2"/>
        <v>700000</v>
      </c>
      <c r="L11" s="14">
        <f t="shared" si="2"/>
        <v>0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26"/>
      <c r="Q11" s="26"/>
      <c r="R11" s="15"/>
    </row>
    <row r="12" spans="1:18" ht="24" customHeight="1">
      <c r="A12" s="21">
        <v>9</v>
      </c>
      <c r="B12" s="22" t="s">
        <v>21</v>
      </c>
      <c r="C12" s="8">
        <v>570697</v>
      </c>
      <c r="D12" s="8">
        <v>264958</v>
      </c>
      <c r="E12" s="8"/>
      <c r="F12" s="8">
        <v>321680</v>
      </c>
      <c r="G12" s="8">
        <v>700000</v>
      </c>
      <c r="H12" s="8">
        <v>700000</v>
      </c>
      <c r="I12" s="8">
        <v>700000</v>
      </c>
      <c r="J12" s="8">
        <v>700000</v>
      </c>
      <c r="K12" s="8">
        <v>700000</v>
      </c>
      <c r="L12" s="8">
        <v>0</v>
      </c>
      <c r="M12" s="8">
        <v>0</v>
      </c>
      <c r="N12" s="8"/>
      <c r="O12" s="8"/>
      <c r="P12" s="27"/>
      <c r="Q12" s="27"/>
      <c r="R12" s="2"/>
    </row>
    <row r="13" spans="1:18" ht="16.5" customHeight="1">
      <c r="A13" s="21">
        <v>10</v>
      </c>
      <c r="B13" s="22" t="s">
        <v>5</v>
      </c>
      <c r="C13" s="8">
        <v>329470.25</v>
      </c>
      <c r="D13" s="8">
        <v>709330</v>
      </c>
      <c r="E13" s="8"/>
      <c r="F13" s="8">
        <v>3562849.93</v>
      </c>
      <c r="G13" s="8">
        <v>2862857.93</v>
      </c>
      <c r="H13" s="8">
        <v>2162588</v>
      </c>
      <c r="I13" s="8">
        <v>1462588</v>
      </c>
      <c r="J13" s="8">
        <v>762588</v>
      </c>
      <c r="K13" s="8">
        <v>0</v>
      </c>
      <c r="L13" s="8">
        <v>0</v>
      </c>
      <c r="M13" s="8">
        <v>0</v>
      </c>
      <c r="N13" s="8"/>
      <c r="O13" s="8"/>
      <c r="P13" s="27"/>
      <c r="Q13" s="27"/>
      <c r="R13" s="2"/>
    </row>
    <row r="14" spans="1:18" ht="15" customHeight="1">
      <c r="A14" s="21">
        <v>11</v>
      </c>
      <c r="B14" s="21" t="s">
        <v>6</v>
      </c>
      <c r="C14" s="8">
        <v>4899</v>
      </c>
      <c r="D14" s="8">
        <v>4927</v>
      </c>
      <c r="E14" s="8">
        <v>4924</v>
      </c>
      <c r="F14" s="8">
        <v>4900</v>
      </c>
      <c r="G14" s="8">
        <v>4900</v>
      </c>
      <c r="H14" s="8">
        <v>4900</v>
      </c>
      <c r="I14" s="8">
        <v>4900</v>
      </c>
      <c r="J14" s="8">
        <v>4900</v>
      </c>
      <c r="K14" s="8">
        <v>4900</v>
      </c>
      <c r="L14" s="8">
        <v>4900</v>
      </c>
      <c r="M14" s="8">
        <v>4900</v>
      </c>
      <c r="N14" s="8">
        <v>4900</v>
      </c>
      <c r="O14" s="8">
        <v>4900</v>
      </c>
      <c r="P14" s="27"/>
      <c r="Q14" s="27"/>
      <c r="R14" s="2"/>
    </row>
    <row r="15" spans="1:18" ht="15.75" customHeight="1">
      <c r="A15" s="41" t="s">
        <v>31</v>
      </c>
      <c r="B15" s="42"/>
      <c r="C15" s="42"/>
      <c r="D15" s="42"/>
      <c r="E15" s="42"/>
      <c r="F15" s="42"/>
      <c r="G15" s="42"/>
      <c r="H15" s="42"/>
      <c r="I15" s="42"/>
      <c r="J15" s="42"/>
      <c r="K15" s="43"/>
      <c r="L15" s="8"/>
      <c r="M15" s="8"/>
      <c r="N15" s="8"/>
      <c r="O15" s="8"/>
      <c r="P15" s="27"/>
      <c r="Q15" s="27"/>
      <c r="R15" s="2"/>
    </row>
    <row r="16" spans="1:18" ht="23.25" customHeight="1">
      <c r="A16" s="7">
        <v>12</v>
      </c>
      <c r="B16" s="23" t="s">
        <v>22</v>
      </c>
      <c r="C16" s="9">
        <f aca="true" t="shared" si="3" ref="C16:O16">C12/C2</f>
        <v>0.07543336411309222</v>
      </c>
      <c r="D16" s="9">
        <f t="shared" si="3"/>
        <v>0.02959078613515573</v>
      </c>
      <c r="E16" s="9">
        <f>E12/F2</f>
        <v>0</v>
      </c>
      <c r="F16" s="9">
        <f t="shared" si="3"/>
        <v>0.03684821315147184</v>
      </c>
      <c r="G16" s="9">
        <f t="shared" si="3"/>
        <v>0.07865168539325842</v>
      </c>
      <c r="H16" s="9">
        <f t="shared" si="3"/>
        <v>0.07865168539325842</v>
      </c>
      <c r="I16" s="9">
        <f t="shared" si="3"/>
        <v>0.07865168539325842</v>
      </c>
      <c r="J16" s="9">
        <f t="shared" si="3"/>
        <v>0.07865168539325842</v>
      </c>
      <c r="K16" s="9">
        <f t="shared" si="3"/>
        <v>0.07865168539325842</v>
      </c>
      <c r="L16" s="9">
        <f t="shared" si="3"/>
        <v>0</v>
      </c>
      <c r="M16" s="9">
        <f t="shared" si="3"/>
        <v>0</v>
      </c>
      <c r="N16" s="9">
        <f t="shared" si="3"/>
        <v>0</v>
      </c>
      <c r="O16" s="9">
        <f t="shared" si="3"/>
        <v>0</v>
      </c>
      <c r="P16" s="28"/>
      <c r="Q16" s="28"/>
      <c r="R16" s="4"/>
    </row>
    <row r="17" spans="1:18" ht="13.5" customHeight="1">
      <c r="A17" s="7">
        <f>+A16+1</f>
        <v>13</v>
      </c>
      <c r="B17" s="24" t="s">
        <v>23</v>
      </c>
      <c r="C17" s="9">
        <f aca="true" t="shared" si="4" ref="C17:O17">C13/C2</f>
        <v>0.04354858941378967</v>
      </c>
      <c r="D17" s="9">
        <f t="shared" si="4"/>
        <v>0.07921871515202415</v>
      </c>
      <c r="E17" s="9">
        <f>E13/F2</f>
        <v>0</v>
      </c>
      <c r="F17" s="9">
        <f t="shared" si="4"/>
        <v>0.40812190265899817</v>
      </c>
      <c r="G17" s="9">
        <f t="shared" si="4"/>
        <v>0.3216694303370787</v>
      </c>
      <c r="H17" s="9">
        <f t="shared" si="4"/>
        <v>0.24298741573033708</v>
      </c>
      <c r="I17" s="9">
        <f t="shared" si="4"/>
        <v>0.16433573033707866</v>
      </c>
      <c r="J17" s="9">
        <f t="shared" si="4"/>
        <v>0.08568404494382023</v>
      </c>
      <c r="K17" s="9">
        <f t="shared" si="4"/>
        <v>0</v>
      </c>
      <c r="L17" s="9">
        <f t="shared" si="4"/>
        <v>0</v>
      </c>
      <c r="M17" s="9">
        <f t="shared" si="4"/>
        <v>0</v>
      </c>
      <c r="N17" s="9">
        <f t="shared" si="4"/>
        <v>0</v>
      </c>
      <c r="O17" s="9">
        <f t="shared" si="4"/>
        <v>0</v>
      </c>
      <c r="P17" s="28"/>
      <c r="Q17" s="28"/>
      <c r="R17" s="4"/>
    </row>
    <row r="18" spans="1:18" ht="15" customHeight="1">
      <c r="A18" s="7">
        <f>+A17+1</f>
        <v>14</v>
      </c>
      <c r="B18" s="24" t="s">
        <v>24</v>
      </c>
      <c r="C18" s="9">
        <f>C10/C7</f>
        <v>0.018600892531631164</v>
      </c>
      <c r="D18" s="9">
        <f aca="true" t="shared" si="5" ref="D18:O18">D10/D7</f>
        <v>0.14215976261482263</v>
      </c>
      <c r="E18" s="9" t="e">
        <f t="shared" si="5"/>
        <v>#DIV/0!</v>
      </c>
      <c r="F18" s="9">
        <f t="shared" si="5"/>
        <v>0.29474950996663757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0.07865168539325842</v>
      </c>
      <c r="M18" s="9">
        <f t="shared" si="5"/>
        <v>0.07865168539325842</v>
      </c>
      <c r="N18" s="9">
        <f t="shared" si="5"/>
        <v>0.07865168539325842</v>
      </c>
      <c r="O18" s="9">
        <f t="shared" si="5"/>
        <v>0.07865168539325842</v>
      </c>
      <c r="P18" s="28"/>
      <c r="Q18" s="28"/>
      <c r="R18" s="4"/>
    </row>
    <row r="19" spans="1:18" ht="49.5" customHeight="1">
      <c r="A19" s="7">
        <f>+A18+1</f>
        <v>15</v>
      </c>
      <c r="B19" s="23" t="s">
        <v>25</v>
      </c>
      <c r="C19" s="9">
        <f>C4/C2</f>
        <v>0.37099531588994256</v>
      </c>
      <c r="D19" s="9">
        <f aca="true" t="shared" si="6" ref="D19:O19">D4/D2</f>
        <v>0.36199846974633104</v>
      </c>
      <c r="E19" s="9" t="e">
        <f t="shared" si="6"/>
        <v>#DIV/0!</v>
      </c>
      <c r="F19" s="9">
        <f t="shared" si="6"/>
        <v>0.3270241115929945</v>
      </c>
      <c r="G19" s="9">
        <f t="shared" si="6"/>
        <v>0.3393258426966292</v>
      </c>
      <c r="H19" s="9">
        <f t="shared" si="6"/>
        <v>0.3393258426966292</v>
      </c>
      <c r="I19" s="9">
        <f t="shared" si="6"/>
        <v>0.3393258426966292</v>
      </c>
      <c r="J19" s="9">
        <f t="shared" si="6"/>
        <v>0.3393258426966292</v>
      </c>
      <c r="K19" s="9">
        <f t="shared" si="6"/>
        <v>0.3393258426966292</v>
      </c>
      <c r="L19" s="9">
        <f t="shared" si="6"/>
        <v>0.3393258426966292</v>
      </c>
      <c r="M19" s="9">
        <f t="shared" si="6"/>
        <v>0.3393258426966292</v>
      </c>
      <c r="N19" s="9">
        <f t="shared" si="6"/>
        <v>0.3393258426966292</v>
      </c>
      <c r="O19" s="9">
        <f t="shared" si="6"/>
        <v>0.3393258426966292</v>
      </c>
      <c r="P19" s="28"/>
      <c r="Q19" s="28"/>
      <c r="R19" s="4"/>
    </row>
    <row r="20" spans="1:18" ht="24" customHeight="1">
      <c r="A20" s="7">
        <f>+A19+1</f>
        <v>16</v>
      </c>
      <c r="B20" s="23" t="s">
        <v>26</v>
      </c>
      <c r="C20" s="10">
        <f aca="true" t="shared" si="7" ref="C20:O20">C2/C14</f>
        <v>1544.3106756480915</v>
      </c>
      <c r="D20" s="10">
        <f t="shared" si="7"/>
        <v>1817.3474731073675</v>
      </c>
      <c r="E20" s="10">
        <f t="shared" si="7"/>
        <v>0</v>
      </c>
      <c r="F20" s="10">
        <f t="shared" si="7"/>
        <v>1781.6055102040816</v>
      </c>
      <c r="G20" s="10">
        <f t="shared" si="7"/>
        <v>1816.3265306122448</v>
      </c>
      <c r="H20" s="10">
        <f t="shared" si="7"/>
        <v>1816.3265306122448</v>
      </c>
      <c r="I20" s="10">
        <f t="shared" si="7"/>
        <v>1816.3265306122448</v>
      </c>
      <c r="J20" s="10">
        <f t="shared" si="7"/>
        <v>1816.3265306122448</v>
      </c>
      <c r="K20" s="10">
        <f t="shared" si="7"/>
        <v>1816.3265306122448</v>
      </c>
      <c r="L20" s="10">
        <f t="shared" si="7"/>
        <v>1816.3265306122448</v>
      </c>
      <c r="M20" s="10">
        <f t="shared" si="7"/>
        <v>1816.3265306122448</v>
      </c>
      <c r="N20" s="10">
        <f t="shared" si="7"/>
        <v>1816.3265306122448</v>
      </c>
      <c r="O20" s="10">
        <f t="shared" si="7"/>
        <v>1816.3265306122448</v>
      </c>
      <c r="P20" s="29"/>
      <c r="Q20" s="29"/>
      <c r="R20" s="5"/>
    </row>
    <row r="21" ht="16.5" customHeight="1"/>
    <row r="22" ht="13.5" customHeight="1"/>
    <row r="23" spans="2:18" ht="12.75">
      <c r="B23" s="46"/>
      <c r="C23" s="46"/>
      <c r="D23" s="46"/>
      <c r="E23" s="4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3.5" customHeight="1">
      <c r="B24" s="46"/>
      <c r="C24" s="46"/>
      <c r="D24" s="46"/>
      <c r="E24" s="4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9" ht="12.75" customHeight="1">
      <c r="B25" s="46"/>
      <c r="C25" s="46"/>
      <c r="D25" s="46"/>
      <c r="E25" s="4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1"/>
    </row>
    <row r="26" spans="2:18" ht="11.25" customHeight="1">
      <c r="B26" s="46"/>
      <c r="C26" s="46"/>
      <c r="D26" s="46"/>
      <c r="E26" s="4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3:18" ht="15" customHeight="1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</sheetData>
  <mergeCells count="2">
    <mergeCell ref="B23:E26"/>
    <mergeCell ref="A1:B1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6" r:id="rId1"/>
  <headerFooter alignWithMargins="0">
    <oddHeader>&amp;C&amp;"Arial CE,Pogrubiony"&amp;11PROGNOZA  WYNIKÓW  W  OKRESIE  KREDYTOWANIA
GMINA  OSTRORÓG&amp;R&amp;"Arial,Normalny"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workbookViewId="0" topLeftCell="A1">
      <selection activeCell="B11" sqref="B11"/>
    </sheetView>
  </sheetViews>
  <sheetFormatPr defaultColWidth="9.00390625" defaultRowHeight="12.75"/>
  <cols>
    <col min="1" max="1" width="20.75390625" style="0" customWidth="1"/>
    <col min="2" max="2" width="10.75390625" style="0" customWidth="1"/>
    <col min="3" max="3" width="10.125" style="0" customWidth="1"/>
    <col min="4" max="4" width="9.25390625" style="0" bestFit="1" customWidth="1"/>
    <col min="5" max="5" width="10.375" style="0" customWidth="1"/>
    <col min="6" max="6" width="10.25390625" style="0" customWidth="1"/>
    <col min="7" max="7" width="9.25390625" style="0" bestFit="1" customWidth="1"/>
    <col min="8" max="8" width="11.00390625" style="0" customWidth="1"/>
    <col min="9" max="9" width="10.75390625" style="0" customWidth="1"/>
    <col min="10" max="10" width="9.25390625" style="0" bestFit="1" customWidth="1"/>
  </cols>
  <sheetData>
    <row r="1" spans="1:10" ht="12.75">
      <c r="A1" s="51" t="s">
        <v>28</v>
      </c>
      <c r="B1" s="50" t="s">
        <v>45</v>
      </c>
      <c r="C1" s="50"/>
      <c r="D1" s="50"/>
      <c r="E1" s="50" t="s">
        <v>46</v>
      </c>
      <c r="F1" s="50"/>
      <c r="G1" s="50"/>
      <c r="H1" s="50" t="s">
        <v>47</v>
      </c>
      <c r="I1" s="50"/>
      <c r="J1" s="50"/>
    </row>
    <row r="2" spans="1:10" s="6" customFormat="1" ht="22.5">
      <c r="A2" s="52"/>
      <c r="B2" s="38" t="s">
        <v>14</v>
      </c>
      <c r="C2" s="38" t="s">
        <v>15</v>
      </c>
      <c r="D2" s="38" t="s">
        <v>16</v>
      </c>
      <c r="E2" s="38" t="s">
        <v>14</v>
      </c>
      <c r="F2" s="38" t="s">
        <v>15</v>
      </c>
      <c r="G2" s="38" t="s">
        <v>16</v>
      </c>
      <c r="H2" s="38" t="s">
        <v>14</v>
      </c>
      <c r="I2" s="38" t="s">
        <v>33</v>
      </c>
      <c r="J2" s="38" t="s">
        <v>32</v>
      </c>
    </row>
    <row r="3" spans="1:10" s="12" customFormat="1" ht="12.75">
      <c r="A3" s="11" t="s">
        <v>7</v>
      </c>
      <c r="B3" s="20">
        <v>7630460</v>
      </c>
      <c r="C3" s="20">
        <v>7565578</v>
      </c>
      <c r="D3" s="18">
        <f aca="true" t="shared" si="0" ref="D3:D9">C3/B3</f>
        <v>0.9914969739701145</v>
      </c>
      <c r="E3" s="20">
        <v>8504901</v>
      </c>
      <c r="F3" s="20">
        <v>8954071</v>
      </c>
      <c r="G3" s="18">
        <f aca="true" t="shared" si="1" ref="G3:G9">F3/E3</f>
        <v>1.052813078012313</v>
      </c>
      <c r="H3" s="20">
        <v>8729867</v>
      </c>
      <c r="I3" s="20"/>
      <c r="J3" s="18">
        <f aca="true" t="shared" si="2" ref="J3:J9">I3/H3</f>
        <v>0</v>
      </c>
    </row>
    <row r="4" spans="1:10" ht="12.75">
      <c r="A4" s="31" t="s">
        <v>13</v>
      </c>
      <c r="B4" s="21">
        <v>2673810</v>
      </c>
      <c r="C4" s="21">
        <v>2806794</v>
      </c>
      <c r="D4" s="37">
        <f t="shared" si="0"/>
        <v>1.0497357703052947</v>
      </c>
      <c r="E4" s="21">
        <v>2589241</v>
      </c>
      <c r="F4" s="21">
        <v>3241360</v>
      </c>
      <c r="G4" s="37">
        <f t="shared" si="1"/>
        <v>1.2518572044857934</v>
      </c>
      <c r="H4" s="39">
        <v>2854877</v>
      </c>
      <c r="I4" s="39"/>
      <c r="J4" s="18">
        <f t="shared" si="2"/>
        <v>0</v>
      </c>
    </row>
    <row r="5" spans="1:10" ht="12.75">
      <c r="A5" s="32" t="s">
        <v>11</v>
      </c>
      <c r="B5" s="21">
        <v>1374808</v>
      </c>
      <c r="C5" s="21">
        <v>1176942</v>
      </c>
      <c r="D5" s="37">
        <f t="shared" si="0"/>
        <v>0.8560773577110404</v>
      </c>
      <c r="E5" s="21">
        <v>1882217</v>
      </c>
      <c r="F5" s="21">
        <v>1877269</v>
      </c>
      <c r="G5" s="37">
        <f t="shared" si="1"/>
        <v>0.9973711851502776</v>
      </c>
      <c r="H5" s="39">
        <v>1878900</v>
      </c>
      <c r="I5" s="39"/>
      <c r="J5" s="18">
        <f t="shared" si="2"/>
        <v>0</v>
      </c>
    </row>
    <row r="6" spans="1:10" ht="12.75">
      <c r="A6" s="33" t="s">
        <v>12</v>
      </c>
      <c r="B6" s="21">
        <v>3581842</v>
      </c>
      <c r="C6" s="21">
        <v>3581842</v>
      </c>
      <c r="D6" s="37">
        <f t="shared" si="0"/>
        <v>1</v>
      </c>
      <c r="E6" s="21">
        <v>3835443</v>
      </c>
      <c r="F6" s="21">
        <v>3835443</v>
      </c>
      <c r="G6" s="37">
        <f t="shared" si="1"/>
        <v>1</v>
      </c>
      <c r="H6" s="39">
        <v>3996090</v>
      </c>
      <c r="I6" s="39"/>
      <c r="J6" s="18">
        <f t="shared" si="2"/>
        <v>0</v>
      </c>
    </row>
    <row r="7" spans="1:10" s="12" customFormat="1" ht="12.75">
      <c r="A7" s="11" t="s">
        <v>8</v>
      </c>
      <c r="B7" s="20">
        <v>7292022</v>
      </c>
      <c r="C7" s="20">
        <v>6914937</v>
      </c>
      <c r="D7" s="18">
        <f t="shared" si="0"/>
        <v>0.9482880057136416</v>
      </c>
      <c r="E7" s="20">
        <v>9770505</v>
      </c>
      <c r="F7" s="20">
        <v>9102843</v>
      </c>
      <c r="G7" s="18">
        <f t="shared" si="1"/>
        <v>0.9316655587403108</v>
      </c>
      <c r="H7" s="20">
        <v>11583395</v>
      </c>
      <c r="I7" s="20"/>
      <c r="J7" s="18">
        <f t="shared" si="2"/>
        <v>0</v>
      </c>
    </row>
    <row r="8" spans="1:10" ht="12.75">
      <c r="A8" s="7" t="s">
        <v>9</v>
      </c>
      <c r="B8" s="21">
        <v>7121742</v>
      </c>
      <c r="C8" s="21">
        <v>6786313</v>
      </c>
      <c r="D8" s="37">
        <f t="shared" si="0"/>
        <v>0.9529007088434263</v>
      </c>
      <c r="E8" s="21">
        <v>7988491</v>
      </c>
      <c r="F8" s="21">
        <v>7808785</v>
      </c>
      <c r="G8" s="37">
        <f t="shared" si="1"/>
        <v>0.9775043872491063</v>
      </c>
      <c r="H8" s="21">
        <v>8169195</v>
      </c>
      <c r="I8" s="21"/>
      <c r="J8" s="19">
        <f t="shared" si="2"/>
        <v>0</v>
      </c>
    </row>
    <row r="9" spans="1:10" ht="12.75">
      <c r="A9" s="7" t="s">
        <v>10</v>
      </c>
      <c r="B9" s="21">
        <v>170280</v>
      </c>
      <c r="C9" s="21">
        <v>128624</v>
      </c>
      <c r="D9" s="37">
        <f t="shared" si="0"/>
        <v>0.7553676297862344</v>
      </c>
      <c r="E9" s="21">
        <v>1782014</v>
      </c>
      <c r="F9" s="21">
        <v>1294058</v>
      </c>
      <c r="G9" s="37">
        <f t="shared" si="1"/>
        <v>0.7261772354201482</v>
      </c>
      <c r="H9" s="21">
        <v>3414200</v>
      </c>
      <c r="I9" s="21"/>
      <c r="J9" s="19">
        <f t="shared" si="2"/>
        <v>0</v>
      </c>
    </row>
    <row r="10" spans="1:10" s="12" customFormat="1" ht="12.75">
      <c r="A10" s="11" t="s">
        <v>20</v>
      </c>
      <c r="B10" s="20">
        <f>B3-B7</f>
        <v>338438</v>
      </c>
      <c r="C10" s="20">
        <f>C3-C7</f>
        <v>650641</v>
      </c>
      <c r="D10" s="34"/>
      <c r="E10" s="20">
        <f>E3-E7</f>
        <v>-1265604</v>
      </c>
      <c r="F10" s="20">
        <f>F3-F7</f>
        <v>-148772</v>
      </c>
      <c r="G10" s="35"/>
      <c r="H10" s="20">
        <f>H3-H7</f>
        <v>-2853528</v>
      </c>
      <c r="I10" s="20">
        <f>I3-I7</f>
        <v>0</v>
      </c>
      <c r="J10" s="18"/>
    </row>
    <row r="14" spans="1:4" ht="12.75">
      <c r="A14" s="54"/>
      <c r="B14" s="54"/>
      <c r="C14" s="40">
        <v>2006</v>
      </c>
      <c r="D14" s="40">
        <v>2007</v>
      </c>
    </row>
    <row r="15" spans="1:4" ht="12.75">
      <c r="A15" s="53" t="s">
        <v>17</v>
      </c>
      <c r="B15" s="53"/>
      <c r="C15" s="17">
        <f>F3/C3</f>
        <v>1.1835276828815988</v>
      </c>
      <c r="D15" s="17">
        <f>H3/F3</f>
        <v>0.9749606631441721</v>
      </c>
    </row>
    <row r="16" spans="1:4" ht="12.75">
      <c r="A16" s="53" t="s">
        <v>18</v>
      </c>
      <c r="B16" s="53"/>
      <c r="C16" s="17">
        <f>F7/C7</f>
        <v>1.3164028826292995</v>
      </c>
      <c r="D16" s="17">
        <f>H7/F7</f>
        <v>1.2725029971405637</v>
      </c>
    </row>
    <row r="19" spans="1:5" ht="12" customHeight="1">
      <c r="A19" s="49"/>
      <c r="B19" s="49"/>
      <c r="C19" s="49"/>
      <c r="D19" s="49"/>
      <c r="E19" s="49"/>
    </row>
    <row r="20" spans="1:5" ht="13.5" customHeight="1">
      <c r="A20" s="49"/>
      <c r="B20" s="49"/>
      <c r="C20" s="49"/>
      <c r="D20" s="49"/>
      <c r="E20" s="49"/>
    </row>
    <row r="21" spans="1:5" ht="12.75" customHeight="1" hidden="1">
      <c r="A21" s="49"/>
      <c r="B21" s="49"/>
      <c r="C21" s="49"/>
      <c r="D21" s="49"/>
      <c r="E21" s="49"/>
    </row>
    <row r="22" spans="1:5" ht="12.75" customHeight="1" hidden="1">
      <c r="A22" s="49"/>
      <c r="B22" s="49"/>
      <c r="C22" s="49"/>
      <c r="D22" s="49"/>
      <c r="E22" s="49"/>
    </row>
    <row r="23" spans="1:5" ht="12.75" customHeight="1" hidden="1">
      <c r="A23" s="49"/>
      <c r="B23" s="49"/>
      <c r="C23" s="49"/>
      <c r="D23" s="49"/>
      <c r="E23" s="49"/>
    </row>
  </sheetData>
  <mergeCells count="8">
    <mergeCell ref="A19:E23"/>
    <mergeCell ref="E1:G1"/>
    <mergeCell ref="H1:J1"/>
    <mergeCell ref="A1:A2"/>
    <mergeCell ref="A16:B16"/>
    <mergeCell ref="A15:B15"/>
    <mergeCell ref="A14:B14"/>
    <mergeCell ref="B1:D1"/>
  </mergeCells>
  <printOptions/>
  <pageMargins left="0.7874015748031497" right="1.8897637795275593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CE,Pogrubiony"WYNIKI BIEŻĄCE
GMINA  OSTRORÓG&amp;R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Maria Płuska</dc:creator>
  <cp:keywords/>
  <dc:description/>
  <cp:lastModifiedBy>UMIG10</cp:lastModifiedBy>
  <cp:lastPrinted>2007-03-30T06:24:45Z</cp:lastPrinted>
  <dcterms:created xsi:type="dcterms:W3CDTF">2001-05-21T12:28:31Z</dcterms:created>
  <dcterms:modified xsi:type="dcterms:W3CDTF">2007-03-30T07:55:16Z</dcterms:modified>
  <cp:category/>
  <cp:version/>
  <cp:contentType/>
  <cp:contentStatus/>
</cp:coreProperties>
</file>