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'auta'!$A$1:$V$36</definedName>
    <definedName name="_xlnm.Print_Area" localSheetId="1">'budynki'!$A$1:$Y$196</definedName>
    <definedName name="_xlnm.Print_Area" localSheetId="2">'elektronika '!$A$1:$D$262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<sst xmlns="http://schemas.openxmlformats.org/spreadsheetml/2006/main" count="2559" uniqueCount="926">
  <si>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</si>
  <si>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</si>
  <si>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</si>
  <si>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</si>
  <si>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</si>
  <si>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</si>
  <si>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</si>
  <si>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</si>
  <si>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</si>
  <si>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</si>
  <si>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</si>
  <si>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</si>
  <si>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</si>
  <si>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</si>
  <si>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</si>
  <si>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</si>
  <si>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</si>
  <si>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</si>
  <si>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</si>
  <si>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</si>
  <si>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</si>
  <si>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</si>
  <si>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</si>
  <si>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</si>
  <si>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</si>
  <si>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</si>
  <si>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</si>
  <si>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</si>
  <si>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</si>
  <si>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</si>
  <si>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</si>
  <si>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</si>
  <si>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</si>
  <si>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</si>
  <si>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</si>
  <si>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</si>
  <si>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</si>
  <si>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</si>
  <si>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</si>
  <si>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</si>
  <si>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</si>
  <si>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</si>
  <si>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</si>
  <si>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</si>
  <si>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</si>
  <si>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</si>
  <si>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</si>
  <si>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</si>
  <si>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</si>
  <si>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</si>
  <si>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</si>
  <si>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</si>
  <si>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</si>
  <si>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</si>
  <si>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</si>
  <si>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</si>
  <si>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</si>
  <si>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</si>
  <si>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</si>
  <si>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</si>
  <si>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</si>
  <si>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</si>
  <si>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</si>
  <si>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</si>
  <si>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</si>
  <si>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</si>
  <si>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</si>
  <si>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</si>
  <si>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</si>
  <si>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</si>
  <si>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</si>
  <si>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</si>
  <si>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</si>
  <si>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</si>
  <si>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</si>
  <si>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</si>
  <si>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Tabela nr 7 - Wykaz maszyn i urządzeń do ubezpieczenia od uszkodzeń (od wszystkich ryzyk)</t>
  </si>
  <si>
    <t>OC</t>
  </si>
  <si>
    <t>NW</t>
  </si>
  <si>
    <t>AC/KR</t>
  </si>
  <si>
    <t>ASS</t>
  </si>
  <si>
    <t>Urząd Miejski</t>
  </si>
  <si>
    <t>Zespół Obsługi Placówek Oświaty</t>
  </si>
  <si>
    <t>Szkoła Podstawowa</t>
  </si>
  <si>
    <t>Przedszkole Miejskie im. Marii Konopnickiej</t>
  </si>
  <si>
    <t>Zespół Szkół w Lotyniu</t>
  </si>
  <si>
    <t>Gimnazjum w Okonku</t>
  </si>
  <si>
    <t>Zakład Gospodarki Komunalnej i Mieszkaniowej</t>
  </si>
  <si>
    <t>Miejsko-Gminny Ośrodek Pomocy Społecznej</t>
  </si>
  <si>
    <t>Adres</t>
  </si>
  <si>
    <t>Tabela nr 1 - Informacje ogólne do oceny ryzyka w Gminie Okonek</t>
  </si>
  <si>
    <t xml:space="preserve">ul. Leśna 46,
64-965 Okonek </t>
  </si>
  <si>
    <t>7414A</t>
  </si>
  <si>
    <t>767-15-70-923</t>
  </si>
  <si>
    <t>Obsługa Ekonomiczno - Administracyjna Szkół i Przedszkoli w Gminie Okonek</t>
  </si>
  <si>
    <t>-</t>
  </si>
  <si>
    <t>2. Zespół Obsługi Placówek Oświaty</t>
  </si>
  <si>
    <t>Komputer HP dx 2420</t>
  </si>
  <si>
    <t>Komputer HP 2450</t>
  </si>
  <si>
    <t>Drukarka HP P 2055</t>
  </si>
  <si>
    <t>Drukarka HP P 2055 D</t>
  </si>
  <si>
    <t>Monitor HP LCD LE 1901 W</t>
  </si>
  <si>
    <t>Komputer 1Q 500 BMTDCE 6300</t>
  </si>
  <si>
    <t>Komputer HP 500 B MT</t>
  </si>
  <si>
    <t>Kserokopiarka RICOH AFICIO</t>
  </si>
  <si>
    <t xml:space="preserve">Komputer Intel Core </t>
  </si>
  <si>
    <t>Zestaw komputerowy</t>
  </si>
  <si>
    <t xml:space="preserve">Zestaw komputerowy AMD X4 A8 </t>
  </si>
  <si>
    <t>Komputer DELL STUDIO 1737</t>
  </si>
  <si>
    <t>ul. Leśna 46</t>
  </si>
  <si>
    <t>ul. Spokojna 1</t>
  </si>
  <si>
    <t>ul. Spokojna 1,
64-965 Okonek</t>
  </si>
  <si>
    <t>767-15-38-658</t>
  </si>
  <si>
    <t>572032824</t>
  </si>
  <si>
    <t>8510Z</t>
  </si>
  <si>
    <t>wychowanie przedszkolne</t>
  </si>
  <si>
    <t>nie</t>
  </si>
  <si>
    <t>rekreacyjna, ok. 200 osób</t>
  </si>
  <si>
    <t>3. Przedszkole Miejskie im. Marii Konopnickiej</t>
  </si>
  <si>
    <t>edukacja</t>
  </si>
  <si>
    <t>tak</t>
  </si>
  <si>
    <t>1972 nowa część budynku - 2009</t>
  </si>
  <si>
    <t>8 gaśnic proszkowych, hydranty-6,42 okna okratowane w piwnicach,4 drzwi wejściowe po 2 zamki patentowe</t>
  </si>
  <si>
    <t>4. Przedszkole Miejskie im. Marii Konopnickiej</t>
  </si>
  <si>
    <t>Zestaw podzespołów komputerowych LG</t>
  </si>
  <si>
    <t>telefon z faxsem panasonic KX</t>
  </si>
  <si>
    <t>kopiarka Canon IR2520</t>
  </si>
  <si>
    <t>zestaw komputerowy Kids Smart</t>
  </si>
  <si>
    <t>Radiomagnetofon</t>
  </si>
  <si>
    <t>twardy dysk przenośny</t>
  </si>
  <si>
    <t>radiomagnetofon PhIilips A2 1840</t>
  </si>
  <si>
    <t>radiomagnetofon Hyundai TRC 512</t>
  </si>
  <si>
    <t>aparat fotograficzny Canon</t>
  </si>
  <si>
    <t>Monitoring wizyjny</t>
  </si>
  <si>
    <t>4. Zespół Szkół w Lotyniu</t>
  </si>
  <si>
    <t>budynek</t>
  </si>
  <si>
    <t>szkoła</t>
  </si>
  <si>
    <t>TAK</t>
  </si>
  <si>
    <t>harcówka</t>
  </si>
  <si>
    <t>gaśnice, czujniki i urządzenia alarmowe, kraty</t>
  </si>
  <si>
    <t>Lotyń, ul. Pocztowa 1</t>
  </si>
  <si>
    <t>cegła</t>
  </si>
  <si>
    <t>drewniane</t>
  </si>
  <si>
    <t>drewniany, pokryty papą</t>
  </si>
  <si>
    <t>gaśnice, urządzenia alarmowe</t>
  </si>
  <si>
    <t>Lotyń, ul. Polna 9</t>
  </si>
  <si>
    <t>beton</t>
  </si>
  <si>
    <t>beton i papa</t>
  </si>
  <si>
    <t>gaśnica</t>
  </si>
  <si>
    <t>pustak</t>
  </si>
  <si>
    <t>drewniany, pokrycie cementowo-azbestowe</t>
  </si>
  <si>
    <t>bardzo dobre</t>
  </si>
  <si>
    <t>bardzo dobra</t>
  </si>
  <si>
    <t>brak</t>
  </si>
  <si>
    <t>dobra</t>
  </si>
  <si>
    <t>5. Zespół Szkół w Lotyniu</t>
  </si>
  <si>
    <t>laptop</t>
  </si>
  <si>
    <t>radiomagnetofon</t>
  </si>
  <si>
    <t>projektor multimedialny+ tablica interaktywna</t>
  </si>
  <si>
    <t>6. Gimnazjum w Okonku</t>
  </si>
  <si>
    <t>Projektor NEC NP110+ekran</t>
  </si>
  <si>
    <t>Tablica interaktywna</t>
  </si>
  <si>
    <t>Pulpit lektora-elektr., okabl.</t>
  </si>
  <si>
    <t>Komputer ALSEN 31 G</t>
  </si>
  <si>
    <t>Kserokopiarka CANON</t>
  </si>
  <si>
    <t>Serwer Adax Office</t>
  </si>
  <si>
    <t>Serwer x3250,Rack,8GBRAM</t>
  </si>
  <si>
    <t>CyberPower UPS</t>
  </si>
  <si>
    <t>Przełączniki sterownik ABtUS</t>
  </si>
  <si>
    <t>Projektor HITACHI ED-A220ONM</t>
  </si>
  <si>
    <t>Router UC540W-FXO-K9</t>
  </si>
  <si>
    <t>Przełącznik PoEportów SLM200PT-EU</t>
  </si>
  <si>
    <t>Kontroler sieci bezprzedowej</t>
  </si>
  <si>
    <t>Punkty dostępowe sieci bezprzewodowej</t>
  </si>
  <si>
    <t>Tablica multimedialna</t>
  </si>
  <si>
    <t>Fax Panasonic</t>
  </si>
  <si>
    <t>Urzadzenie wielofunkcyjne Brother</t>
  </si>
  <si>
    <t>Niszczarka PS 67</t>
  </si>
  <si>
    <t>Urządzenie wielofunkcyjne w pracowni komputerowej</t>
  </si>
  <si>
    <t>Pracownia komputerowa</t>
  </si>
  <si>
    <t>Pracownia językowa</t>
  </si>
  <si>
    <t>Netbook Presario CQ61 210 EW</t>
  </si>
  <si>
    <t>Projektor Epson</t>
  </si>
  <si>
    <t>Netobook Asus EeePC 120 N</t>
  </si>
  <si>
    <t>Aparat SONY DSC S930</t>
  </si>
  <si>
    <t>Aparat fotograficzny NIKON</t>
  </si>
  <si>
    <t>Kamera SONY</t>
  </si>
  <si>
    <t>Aparat Sony DSC-H-10</t>
  </si>
  <si>
    <t>Zestaw multimedialny (laptop,kamera,statyw)</t>
  </si>
  <si>
    <t>Netbook ThinkPad  L420</t>
  </si>
  <si>
    <t>Przenośny zestaw nagłaśniajacy</t>
  </si>
  <si>
    <t>Lenovo ThinkPad Tablet</t>
  </si>
  <si>
    <t>Netbook LENOVO G585</t>
  </si>
  <si>
    <t>Radiomagnetofon RCD-807</t>
  </si>
  <si>
    <t>Netbook LENOVO G575</t>
  </si>
  <si>
    <t>Laptop Inspiron N5110</t>
  </si>
  <si>
    <t>Netbook Fujtsu LifeBook A531</t>
  </si>
  <si>
    <t>5. Gimnazjum w Okonku</t>
  </si>
  <si>
    <t>Szkoła</t>
  </si>
  <si>
    <t>poł XX w.</t>
  </si>
  <si>
    <t>gaśnice proszkowe 6kg ABC, szt.10  alarm - czujniki ruchu na klatkach schodowych, w pokoju nauczycielskim, w pracowni informatyki i pomieszczeniach administracyjnych oraz świetlicy i bibliotece ,kraty</t>
  </si>
  <si>
    <t>ul.Niepodległosci 23 i 24</t>
  </si>
  <si>
    <t>Mały budynek</t>
  </si>
  <si>
    <t>gospodarczy, biblioteka i świetlica</t>
  </si>
  <si>
    <t>pocz. XX w.</t>
  </si>
  <si>
    <t>gaśnice proszkowe 6kg ABC szt. 4  alarm, kraty</t>
  </si>
  <si>
    <t>ul. Niepodległości 23</t>
  </si>
  <si>
    <t>Sala gimnastyczna</t>
  </si>
  <si>
    <t>zajęcia wych.fizycz.</t>
  </si>
  <si>
    <t>gaśnice proszkowe 6 kg ABC szt. 3, śiatki zabezpieczające okna</t>
  </si>
  <si>
    <t>ul.Niepodległości 24</t>
  </si>
  <si>
    <t>drewniane pokrycie blachodachówka</t>
  </si>
  <si>
    <t>dobre</t>
  </si>
  <si>
    <t>bez uwag</t>
  </si>
  <si>
    <t>beton+żużeL</t>
  </si>
  <si>
    <t>papa</t>
  </si>
  <si>
    <t>drewniany</t>
  </si>
  <si>
    <t>blachodachówka, pod spodem deski+papa</t>
  </si>
  <si>
    <t>dostateczny</t>
  </si>
  <si>
    <t>sieć co bardzo dobra</t>
  </si>
  <si>
    <t>nie dotyczy</t>
  </si>
  <si>
    <t>częściowo</t>
  </si>
  <si>
    <t>767-16-57-067</t>
  </si>
  <si>
    <t>570855310</t>
  </si>
  <si>
    <t>8531A</t>
  </si>
  <si>
    <t>kulturalno-rekreacyjna, 250 osób</t>
  </si>
  <si>
    <t>ul. Leśna 46,
Okonek 64-965</t>
  </si>
  <si>
    <t>3700Z</t>
  </si>
  <si>
    <t>odprowadzanie i oczyszczanie ścieków</t>
  </si>
  <si>
    <t>cmentarze, oczyszczalnie ścieków</t>
  </si>
  <si>
    <t>7. Zakład Gospodarki Komunalnej i Mieszkaniowej</t>
  </si>
  <si>
    <t>1986  r</t>
  </si>
  <si>
    <t>Bud. Hydrofornia</t>
  </si>
  <si>
    <t>hydrofornia</t>
  </si>
  <si>
    <t>Sieć wodociagowa Bąk</t>
  </si>
  <si>
    <t>sieć wodociagowa</t>
  </si>
  <si>
    <t>Bud. Ogrodzenie wodociąg.</t>
  </si>
  <si>
    <t>ogrodzenie</t>
  </si>
  <si>
    <t>Bud. Osadnik</t>
  </si>
  <si>
    <t>Bud. Przyłącze kanalizacji</t>
  </si>
  <si>
    <t>przyłącze wodociąg.</t>
  </si>
  <si>
    <t>Bud.sieci wodociagej</t>
  </si>
  <si>
    <t>sieć wodociągowa</t>
  </si>
  <si>
    <t>Sieć wod. Hydrof. Do kotłow.</t>
  </si>
  <si>
    <t>Sieć kanaliz.-sanit.</t>
  </si>
  <si>
    <t>siec kanaliz.-sanit.</t>
  </si>
  <si>
    <t>Sieć kanaliz.-sanit. Przedszkole</t>
  </si>
  <si>
    <t>Studnia zastępcza</t>
  </si>
  <si>
    <t>wodociągi</t>
  </si>
  <si>
    <t>studnia głębinowa z instalacją</t>
  </si>
  <si>
    <t>Sieć wyb, kanaliz.</t>
  </si>
  <si>
    <t xml:space="preserve">Kolektory </t>
  </si>
  <si>
    <t>przepompownia</t>
  </si>
  <si>
    <t>Modernizacja Oczyszcz. ścieków</t>
  </si>
  <si>
    <t>kolektory, przepompownia</t>
  </si>
  <si>
    <t xml:space="preserve">Oczyszcz. śc. Okonek </t>
  </si>
  <si>
    <t>Oczyszcz. Okonek         Ciąg technolog.</t>
  </si>
  <si>
    <t>Punkt zlewny</t>
  </si>
  <si>
    <t>Oczyszcz. Okonek</t>
  </si>
  <si>
    <t>oczyszczalnia ścieków Okonek</t>
  </si>
  <si>
    <t>Oczyszczalnia ścieków</t>
  </si>
  <si>
    <t>Oczyszczalnia Lotyń z Kanaliz. Sanit. Lotyń</t>
  </si>
  <si>
    <t>Oczyszczalnia + sieć wodno-kanalizacyjna</t>
  </si>
  <si>
    <t>Kanalizacja sanitarna Lotyń</t>
  </si>
  <si>
    <t>kolektory, studzienki</t>
  </si>
  <si>
    <t>Oczyszcz. Borucino</t>
  </si>
  <si>
    <t>Przepompownia ścieków i kolektor Podgaje</t>
  </si>
  <si>
    <t xml:space="preserve">Przepompownia ścieków </t>
  </si>
  <si>
    <t>Przepompownia ścieków i kolektor Borucino-Podgaje</t>
  </si>
  <si>
    <t>Sieć kanalizacji sanitarnej i wodociągowej Okonek</t>
  </si>
  <si>
    <t>sieć wodociągowo-kanalizacyjna</t>
  </si>
  <si>
    <t>Modernizacja nowej bazy</t>
  </si>
  <si>
    <t xml:space="preserve">baza ZGKiM </t>
  </si>
  <si>
    <t>Budynek magazyn. nr. 24</t>
  </si>
  <si>
    <t>magazyny</t>
  </si>
  <si>
    <t>Budynek magazyn. nr. 19</t>
  </si>
  <si>
    <t>Budynek magazyn. nr. 10</t>
  </si>
  <si>
    <t>Niepodległości 38</t>
  </si>
  <si>
    <t>Kolejowa 15</t>
  </si>
  <si>
    <t>Niepodległości 42-45</t>
  </si>
  <si>
    <t>Leśna</t>
  </si>
  <si>
    <t>Niepodległości 43-45</t>
  </si>
  <si>
    <t>Osiedle SM</t>
  </si>
  <si>
    <t>Niepodległości 40-41</t>
  </si>
  <si>
    <t>Miasto Okonek</t>
  </si>
  <si>
    <t>Lotyń</t>
  </si>
  <si>
    <t>Okonek, Niepodległości</t>
  </si>
  <si>
    <t>Borucino</t>
  </si>
  <si>
    <t>Okonek</t>
  </si>
  <si>
    <t>Komputer E6550</t>
  </si>
  <si>
    <t>Monitor ASUS 193 D</t>
  </si>
  <si>
    <t>Komputer 500 BMT</t>
  </si>
  <si>
    <t>Komputer HP PRO MT E  7500</t>
  </si>
  <si>
    <t>Monitor PHILIPS</t>
  </si>
  <si>
    <t>Monitor BENQ</t>
  </si>
  <si>
    <t>Zasilacz awaryjny DIGITUS 1000VA</t>
  </si>
  <si>
    <t>Telewizor Manta Led 2204</t>
  </si>
  <si>
    <t>Niszczarka do dokumentów ESPERANZA</t>
  </si>
  <si>
    <t>Kopiarka MINOLTA</t>
  </si>
  <si>
    <t xml:space="preserve">Zasilacz  awaryjny </t>
  </si>
  <si>
    <t>Swich EDIMAX</t>
  </si>
  <si>
    <t>Drukarka HP</t>
  </si>
  <si>
    <t>Komputer stacjonarny (serwer)</t>
  </si>
  <si>
    <t>Niszczarka FELLOWES 99CJ JAM PROF</t>
  </si>
  <si>
    <t>Niszczarka 69cmb JAM BLOCKER</t>
  </si>
  <si>
    <t>Monitor Samsung</t>
  </si>
  <si>
    <t>zasilacz UPS BACK</t>
  </si>
  <si>
    <t>Niszczarka Jam Blocker</t>
  </si>
  <si>
    <t>Komputer HP pro 310MT</t>
  </si>
  <si>
    <t>Notebook FS 1705</t>
  </si>
  <si>
    <t xml:space="preserve">telefon komórkowy samsung </t>
  </si>
  <si>
    <t xml:space="preserve">radio samochodowe </t>
  </si>
  <si>
    <t>Telefon komórkowy NOKIA</t>
  </si>
  <si>
    <t xml:space="preserve">Telefon komórkowy Samsung Solid </t>
  </si>
  <si>
    <t>NOTEBOOK</t>
  </si>
  <si>
    <t>Telefon komórkowy Xperia</t>
  </si>
  <si>
    <t>Telefon komórkowy HTC</t>
  </si>
  <si>
    <t>Notebook DEL</t>
  </si>
  <si>
    <t xml:space="preserve">Zetaw inkasencki </t>
  </si>
  <si>
    <t>Laptop Samsung</t>
  </si>
  <si>
    <t>Laptop Asus</t>
  </si>
  <si>
    <t>Terminal GPS</t>
  </si>
  <si>
    <t>Monitoring</t>
  </si>
  <si>
    <t>Monitoring  hydroforni Kolejowa</t>
  </si>
  <si>
    <t>2. Zakład Gospodarki Komunalnej i Mieszkaniowej</t>
  </si>
  <si>
    <t>PA – 35</t>
  </si>
  <si>
    <t>T- 214</t>
  </si>
  <si>
    <t>Ciągnik z kabiną</t>
  </si>
  <si>
    <t>C-355</t>
  </si>
  <si>
    <t>PZL W583</t>
  </si>
  <si>
    <t>ciągnik</t>
  </si>
  <si>
    <t>PIM 751P</t>
  </si>
  <si>
    <t>MF – 255</t>
  </si>
  <si>
    <t>PIM 932R</t>
  </si>
  <si>
    <t>D – 734</t>
  </si>
  <si>
    <t>PAZ 7238</t>
  </si>
  <si>
    <t>przyczepa</t>
  </si>
  <si>
    <t>S.C 3 Furgon</t>
  </si>
  <si>
    <t>SUL33022110071326</t>
  </si>
  <si>
    <t>PZL G394</t>
  </si>
  <si>
    <t>ciężarowy</t>
  </si>
  <si>
    <t>T-117/1</t>
  </si>
  <si>
    <t>SXAT1171D1CB01684</t>
  </si>
  <si>
    <t>PZL R264</t>
  </si>
  <si>
    <t>Sprinter</t>
  </si>
  <si>
    <t>WDB9033131P590441</t>
  </si>
  <si>
    <t>FD Master</t>
  </si>
  <si>
    <t>PZL 40UA</t>
  </si>
  <si>
    <t>wolnobieżny</t>
  </si>
  <si>
    <t>Minikoparka</t>
  </si>
  <si>
    <t>JCB8016</t>
  </si>
  <si>
    <t>PZL 6F03</t>
  </si>
  <si>
    <t>EURO-CARGO</t>
  </si>
  <si>
    <t>ZFA1GD00W2241892</t>
  </si>
  <si>
    <t>PZL3L16</t>
  </si>
  <si>
    <t>VF1JLBHB67V303979</t>
  </si>
  <si>
    <t>osobowy</t>
  </si>
  <si>
    <t>VF1NDD1L636864083</t>
  </si>
  <si>
    <t>PZL 82GM</t>
  </si>
  <si>
    <t>PZL3R40</t>
  </si>
  <si>
    <t>VF1FC07HF34009657</t>
  </si>
  <si>
    <t>PZL2U17</t>
  </si>
  <si>
    <t xml:space="preserve">Pompa </t>
  </si>
  <si>
    <t>GC.2 04 SMU 6 9.2/380</t>
  </si>
  <si>
    <t>Nagrzewnica olejowa</t>
  </si>
  <si>
    <t>B 100 CED</t>
  </si>
  <si>
    <t>GC.3.05 SMV 13/380</t>
  </si>
  <si>
    <t>2008 r</t>
  </si>
  <si>
    <t>Pompa SKA</t>
  </si>
  <si>
    <t>6.05.2 SIL 7.5/400</t>
  </si>
  <si>
    <t>2009 r</t>
  </si>
  <si>
    <t>Przepływomierz ścieków</t>
  </si>
  <si>
    <t>2010 r</t>
  </si>
  <si>
    <t>Zespół pomp PZM</t>
  </si>
  <si>
    <t>2011r</t>
  </si>
  <si>
    <t>MX 2330-T72/C</t>
  </si>
  <si>
    <t>2011 r</t>
  </si>
  <si>
    <t xml:space="preserve">Odżelaziacz </t>
  </si>
  <si>
    <t>Zagęszczarka</t>
  </si>
  <si>
    <t>RPC 30/50 HONDA</t>
  </si>
  <si>
    <t>Generator prądu</t>
  </si>
  <si>
    <t>ZT-STE 7500</t>
  </si>
  <si>
    <t>Modernizacja tlenomierza</t>
  </si>
  <si>
    <t>Przecinarka</t>
  </si>
  <si>
    <t>Inwentor 204 Technica</t>
  </si>
  <si>
    <t>Strumienica NS 5</t>
  </si>
  <si>
    <t>Pompa DW VOX</t>
  </si>
  <si>
    <t>Agregad prądowy</t>
  </si>
  <si>
    <t>8810Z</t>
  </si>
  <si>
    <t>serwer</t>
  </si>
  <si>
    <t>urządzenie wielofunkcyjne</t>
  </si>
  <si>
    <t>zestaw komputerowy</t>
  </si>
  <si>
    <t>kserokopiarka</t>
  </si>
  <si>
    <t>notebook Toschiba</t>
  </si>
  <si>
    <t>terminale mobilny</t>
  </si>
  <si>
    <t>64-965 Okonek ul.Leśna 46</t>
  </si>
  <si>
    <t>Miejsko-Gminny Ośrodek Pomocy Społecznej Warsztat Terapii Zajęciowej</t>
  </si>
  <si>
    <t>572046298-00024</t>
  </si>
  <si>
    <t>ul. Leśna 40,
Okonek 64-965</t>
  </si>
  <si>
    <t>drukarka C565n</t>
  </si>
  <si>
    <t>monitor LCD</t>
  </si>
  <si>
    <t>komputer INTEL C430</t>
  </si>
  <si>
    <t>laptop ATI 8850 DELL</t>
  </si>
  <si>
    <t>300872423</t>
  </si>
  <si>
    <t>ul. Polna 9,
64-918, Lotyń</t>
  </si>
  <si>
    <t>8560Z</t>
  </si>
  <si>
    <t>działalność wspomagająca edukację</t>
  </si>
  <si>
    <t>gimnazja</t>
  </si>
  <si>
    <t>ul. Niepodległości 23 lok. 24,
64-965 Okonek</t>
  </si>
  <si>
    <t>pomoc społeczna bez zakwaterowania dla osób w podeszłym wieku i osób niepelnosprawnych</t>
  </si>
  <si>
    <t>Tabela nr 2 - Wykaz budynków i budowli w Gminie Okonek</t>
  </si>
  <si>
    <t>budynek przedszkola *</t>
  </si>
  <si>
    <t>1996/2004</t>
  </si>
  <si>
    <t>1988/1999</t>
  </si>
  <si>
    <t>PIZ 9806</t>
  </si>
  <si>
    <t>PZL 55PG</t>
  </si>
  <si>
    <t>PZL AG55</t>
  </si>
  <si>
    <t>Tabela nr 4 - Wykaz pojazdów w Gminie Okonek</t>
  </si>
  <si>
    <t>ciężarowy asenizacyjny</t>
  </si>
  <si>
    <t>Metal Fach</t>
  </si>
  <si>
    <t>T 730</t>
  </si>
  <si>
    <t>Wuko</t>
  </si>
  <si>
    <t>Cyklop</t>
  </si>
  <si>
    <t>Autosan</t>
  </si>
  <si>
    <t>LUBLIN</t>
  </si>
  <si>
    <t>Biafamar</t>
  </si>
  <si>
    <t>MERCEDES</t>
  </si>
  <si>
    <t>RENAULT</t>
  </si>
  <si>
    <t>MAN</t>
  </si>
  <si>
    <t>IVECO</t>
  </si>
  <si>
    <t>Renault</t>
  </si>
  <si>
    <t>Traffic JLBHB6</t>
  </si>
  <si>
    <t>Master NDD1L6</t>
  </si>
  <si>
    <t>Volkswagen</t>
  </si>
  <si>
    <t>Caddy</t>
  </si>
  <si>
    <t>Kangoo</t>
  </si>
  <si>
    <t>naczepa asenizacyjna</t>
  </si>
  <si>
    <t>ładowacz obornika</t>
  </si>
  <si>
    <t>12.05.2015</t>
  </si>
  <si>
    <t>11.05.2016</t>
  </si>
  <si>
    <t>X</t>
  </si>
  <si>
    <t>08.11.2014</t>
  </si>
  <si>
    <t>07.11.2015</t>
  </si>
  <si>
    <t>20.12.2014</t>
  </si>
  <si>
    <t>19.12.2015</t>
  </si>
  <si>
    <t>VF1FDCUL528690762</t>
  </si>
  <si>
    <t>25.01.2015</t>
  </si>
  <si>
    <t>24.01.2016</t>
  </si>
  <si>
    <t>27.12.2014</t>
  </si>
  <si>
    <t>26.12.2015</t>
  </si>
  <si>
    <t>PZL 99KLJ</t>
  </si>
  <si>
    <t>08.12.2014</t>
  </si>
  <si>
    <t>07.12.2015</t>
  </si>
  <si>
    <t>TGM/S</t>
  </si>
  <si>
    <t>WMAN08ZZXBY264081</t>
  </si>
  <si>
    <t>02.09.2015</t>
  </si>
  <si>
    <t>01.09.2016</t>
  </si>
  <si>
    <t>12.11.2014</t>
  </si>
  <si>
    <t>11.11.2015</t>
  </si>
  <si>
    <t>28.08.2015</t>
  </si>
  <si>
    <t>27.08.2016</t>
  </si>
  <si>
    <t>01.01.2015</t>
  </si>
  <si>
    <t>31.12.2015</t>
  </si>
  <si>
    <t>Rolba</t>
  </si>
  <si>
    <t>Umited</t>
  </si>
  <si>
    <t>01.10.2014</t>
  </si>
  <si>
    <t>30.09.2015</t>
  </si>
  <si>
    <t>03.03.2015</t>
  </si>
  <si>
    <t>02.03.2016</t>
  </si>
  <si>
    <t>09.10.2014</t>
  </si>
  <si>
    <t>09.09.2015</t>
  </si>
  <si>
    <t>11.10.2014</t>
  </si>
  <si>
    <t>10.10.2015</t>
  </si>
  <si>
    <t>736211300040</t>
  </si>
  <si>
    <t>Ryzyka podlegające ubezpieczeniu w danym pojeździe</t>
  </si>
  <si>
    <t>Okoneckie Centrum Kultury</t>
  </si>
  <si>
    <t>ul. Leśna 35, 
64-965 Okonek</t>
  </si>
  <si>
    <t>570330285</t>
  </si>
  <si>
    <t>9101A</t>
  </si>
  <si>
    <t>działalność bibliotek</t>
  </si>
  <si>
    <t>Elementy mające wpływ na ocenę ryzyka</t>
  </si>
  <si>
    <t>6. Okoneckie Centrum Kultury</t>
  </si>
  <si>
    <t>Świetlica w Lubniczce</t>
  </si>
  <si>
    <t xml:space="preserve">świetlica wiejska- </t>
  </si>
  <si>
    <t>lata 20 te</t>
  </si>
  <si>
    <t>Swietlica  w Pniewie</t>
  </si>
  <si>
    <t>świetlica wiejska-</t>
  </si>
  <si>
    <t>Świetlica w Ciosańcu</t>
  </si>
  <si>
    <t>świetlica wiejska</t>
  </si>
  <si>
    <t>Biblioteka w Okonku</t>
  </si>
  <si>
    <t>biblioteka</t>
  </si>
  <si>
    <t>lata 70 te</t>
  </si>
  <si>
    <t>Świetlica w Chwalimiu</t>
  </si>
  <si>
    <t>Świetlica w Brokęcinie</t>
  </si>
  <si>
    <t>Świetlica w Łomczewie</t>
  </si>
  <si>
    <t>lata 20te</t>
  </si>
  <si>
    <t>Świetlica w Borucinie</t>
  </si>
  <si>
    <t>Świetlica wiejska</t>
  </si>
  <si>
    <t xml:space="preserve">tak </t>
  </si>
  <si>
    <t>Budynek szkolny Lędyczek</t>
  </si>
  <si>
    <t>biblioteka, świetlica wiejslka</t>
  </si>
  <si>
    <t>Bydynek gosp. Lędyczek</t>
  </si>
  <si>
    <t>na opał</t>
  </si>
  <si>
    <t>Ośrodek Kultury</t>
  </si>
  <si>
    <t xml:space="preserve"> lata 20 te</t>
  </si>
  <si>
    <t>Biblioteka</t>
  </si>
  <si>
    <t xml:space="preserve"> tak</t>
  </si>
  <si>
    <t>lata 60 te</t>
  </si>
  <si>
    <t>Lubniczka 64-965 Okonek</t>
  </si>
  <si>
    <t>Pniewo 64-965 Okonek</t>
  </si>
  <si>
    <t>Ciosaniec 64-965 Okonek</t>
  </si>
  <si>
    <t>alarm</t>
  </si>
  <si>
    <t>Okonek ul Niepodległości 46</t>
  </si>
  <si>
    <t>Chwalimie 64-965 Okonek</t>
  </si>
  <si>
    <t>Brokęcino 64-965 Okonek</t>
  </si>
  <si>
    <t>Łomczewo 64-965 Okonek</t>
  </si>
  <si>
    <t>Borucino 64-965 Okonek</t>
  </si>
  <si>
    <t>Lędyczek 64-965 Okonek</t>
  </si>
  <si>
    <t>monitoring</t>
  </si>
  <si>
    <t>Okonek ul Leśna 35</t>
  </si>
  <si>
    <t>Węgorzewo 64-965 Okonek</t>
  </si>
  <si>
    <t>Lotyń, ul.Szczecinecka 31</t>
  </si>
  <si>
    <t>2012 remont blacha</t>
  </si>
  <si>
    <t>dostateczna</t>
  </si>
  <si>
    <t>po remoncie 2011</t>
  </si>
  <si>
    <t>eternit</t>
  </si>
  <si>
    <t>cegła, beton</t>
  </si>
  <si>
    <t>betonowy</t>
  </si>
  <si>
    <t>stropodach, papa</t>
  </si>
  <si>
    <t>po remoncie, cegła</t>
  </si>
  <si>
    <t>brask</t>
  </si>
  <si>
    <t>dachówka</t>
  </si>
  <si>
    <t>po remoncie 2012</t>
  </si>
  <si>
    <t>8. Miejsko-Gminny Ośrodek Pomocy Społecznej</t>
  </si>
  <si>
    <t>9. Miejsko-Gminny Ośrodek Pomocy Społecznej Warsztat Terapii Zajęciowej</t>
  </si>
  <si>
    <t>Okonek, Leśna 46</t>
  </si>
  <si>
    <t>Okonek, Niepodległości      (oczyszczalnia + sieć kanalizacyjna)</t>
  </si>
  <si>
    <t>Lotyń                                (oczyszczalnia + sieć kanalizacyjna)</t>
  </si>
  <si>
    <t>Borucino                           (oczyszczalnia + sieć kanalizacyjna)</t>
  </si>
  <si>
    <t>Okonek,Niepodległości      ( hydrofornia + sieć wodociągowa)</t>
  </si>
  <si>
    <t>Pompownia, Niepodległości</t>
  </si>
  <si>
    <t>Okonek, Kolejowa               (hydrofornia)</t>
  </si>
  <si>
    <t>Sieć wodociągowa -BĄK Okonek</t>
  </si>
  <si>
    <t>Przepompownia ścieków i kolektor sanitarny Pdgaje Stacja Paliw</t>
  </si>
  <si>
    <t>767-154-08-85</t>
  </si>
  <si>
    <t>000264609</t>
  </si>
  <si>
    <t>8520Z</t>
  </si>
  <si>
    <t>szkoły podstawowe</t>
  </si>
  <si>
    <t xml:space="preserve">ul. Leśna 45,
64-965 Okonek </t>
  </si>
  <si>
    <t>plac zabaw, szatnia</t>
  </si>
  <si>
    <t>2. Szkoła Podstawowa</t>
  </si>
  <si>
    <t>budynek szkolny</t>
  </si>
  <si>
    <t>1972;  nowa część budynku - 2009</t>
  </si>
  <si>
    <t>gaśnice  proszkowe -17 szt, hydranty - 4 szt,instalacja alarmowa przeciwwłamaniowa, sygnalizacja dźwiękowa, sygnalizatory: pracownia komputerowa, sekretariat, ciągi komunikacyjne, drzwi PCV jednoskrzydłowe 2 szt po 2 zamki, dwuskrzydłowe-3szt. po 2 zamki</t>
  </si>
  <si>
    <t>Okonek, ul. Leśna 45</t>
  </si>
  <si>
    <t xml:space="preserve">część bud. z 1972 r.-ściany nadziemia warstwowe wykonane z gazobetonu grub.24 cm, ocieplone styropianem. Grub. 12 cm oraz ściany z dziurawki i cegły wapienno-piaskowej grub. 51 cm.                   część budynku z 2009-ściany murowane, ocieplone styropianem. </t>
  </si>
  <si>
    <t>część bud. z 1972 r.o rozpiętości 6 m z prefabrykowanych płyt kanałowych           część bud. z 2009 r.-stropy żelbetonowe, prefabrykowane</t>
  </si>
  <si>
    <t>część bud. z 1972 r.stropodach betonowy pokryty papą                             część budynku z 2009 r. stropodach betonowy płaski pokryty papą</t>
  </si>
  <si>
    <t>bardzo dobry</t>
  </si>
  <si>
    <t>3. Szkoła Podstawowa</t>
  </si>
  <si>
    <t>DVD</t>
  </si>
  <si>
    <t xml:space="preserve">kserokopiarka Ricoh </t>
  </si>
  <si>
    <t>tablica interaktywna</t>
  </si>
  <si>
    <t>tablica interwaktywna</t>
  </si>
  <si>
    <t xml:space="preserve">serwerownia szkolna </t>
  </si>
  <si>
    <t>zestaw radiowego dostępu wi-fi</t>
  </si>
  <si>
    <t>projektor Sanyo</t>
  </si>
  <si>
    <t>wizualizer</t>
  </si>
  <si>
    <t>laptop Hp Pavilon</t>
  </si>
  <si>
    <t>netbook 3 szt</t>
  </si>
  <si>
    <t>laptop DELL</t>
  </si>
  <si>
    <t>projektor BenQmx520 DLP XGA 3000 ANSI</t>
  </si>
  <si>
    <t>notebook 14 cali</t>
  </si>
  <si>
    <t>tablety 3 szt.</t>
  </si>
  <si>
    <t>2. Przedszkole Miejskie im. Marii Konopnickiej</t>
  </si>
  <si>
    <t>1. Urząd Miejski</t>
  </si>
  <si>
    <t>Ryzyko</t>
  </si>
  <si>
    <t>Data Szkody</t>
  </si>
  <si>
    <t>Opis szkody</t>
  </si>
  <si>
    <t>Wypłata</t>
  </si>
  <si>
    <t>Mienie od ognia i innych zdarzeń</t>
  </si>
  <si>
    <t>Zalanie pomieszczeń szkoły.</t>
  </si>
  <si>
    <t>Zalanie pomieszczeń na skutek odwilży.</t>
  </si>
  <si>
    <t>Zalanie pomieszczeń szkoły w wyniku odwilży.</t>
  </si>
  <si>
    <t>zalanie na skutek odwilży</t>
  </si>
  <si>
    <t>zniszczenie wiaty przystankowej na skutek porwistego wiatru</t>
  </si>
  <si>
    <t>zalanie mieszkania</t>
  </si>
  <si>
    <t>Dewastacja</t>
  </si>
  <si>
    <t>Celowa dewastacja placu zabaw</t>
  </si>
  <si>
    <t>Zalanie na skutek nieszczelnego dachu</t>
  </si>
  <si>
    <t>zalanie pomieszczeń wskutek nieszczelności dachu i  złego montażu rynien</t>
  </si>
  <si>
    <t>zalanie pomieszczeńia na skutek opadów deszczu</t>
  </si>
  <si>
    <t>OC ogólne</t>
  </si>
  <si>
    <t>zalanie pomieszczeń na skutek opadów deszczu</t>
  </si>
  <si>
    <t>zalanie mieszkania na skutek opadów</t>
  </si>
  <si>
    <t>Elektronika</t>
  </si>
  <si>
    <t>uszkodzenie sprzętu elektronicznego wskutek wyładowań atmosferycznych</t>
  </si>
  <si>
    <t>Zalanie pomieszczeń w lokalu mieszkalnym wskutek intensywnych opadów deszczu</t>
  </si>
  <si>
    <t>Zalanie podłogi w sali nr 104 wskutek awarii sieci grzewczej</t>
  </si>
  <si>
    <t>zalanie pracowni artystyczno-plastycznej na skutek opadów deszczu</t>
  </si>
  <si>
    <t>Zniszczenie poddasza budynku wraz z konstrukcją dachową wskutek pożaru</t>
  </si>
  <si>
    <t>brak danych</t>
  </si>
  <si>
    <t>AC</t>
  </si>
  <si>
    <t>uszkodzenie pojazdu na drodze</t>
  </si>
  <si>
    <t>zniszczenie szafki energetycznej przez nieznanych sprawców</t>
  </si>
  <si>
    <t>zniszczenie ścian budynku szkoły. garażu, harcówki przez nieznanych sprawców</t>
  </si>
  <si>
    <t>Szyby</t>
  </si>
  <si>
    <t>wybicie szyb</t>
  </si>
  <si>
    <t>OC dróg</t>
  </si>
  <si>
    <t>zalanie pomieszczeń (sufit i ściany) wskutek pęknięcia dachu</t>
  </si>
  <si>
    <t>zniszczenie przystanku</t>
  </si>
  <si>
    <t>Zalanie lokalu mieszkalnego spowodowane intensywnymi opadami deszczu</t>
  </si>
  <si>
    <t>zalanie pomieszczeń mieszkalnych wskutek ulewy</t>
  </si>
  <si>
    <t>Uszkodzenie bramy wjazdowej wskutek uderzenia przez drzewo powalone podczas burzy</t>
  </si>
  <si>
    <t>Uszkodzenie pojazdu podczas akcji ratowniczej</t>
  </si>
  <si>
    <t>uszkodzenie zaworu/bloku kotła gazowego wskutek wyładowań atmosferycznych</t>
  </si>
  <si>
    <t>uszkodzenie tynku na suficie</t>
  </si>
  <si>
    <t>uszkodzenie pojazdu</t>
  </si>
  <si>
    <t>Rezerwa: OC dróg (uraz ciała), 8 100,00 zł</t>
  </si>
  <si>
    <t>Tabela nr 5 - Szkodowość w Gminie Okonek</t>
  </si>
  <si>
    <t>OC komunikacyjne</t>
  </si>
  <si>
    <t>Informacje o szkodach od 01.01.2011 r. do 15.07.2014 r.</t>
  </si>
  <si>
    <t>Ogrodzenie siatki w ramach</t>
  </si>
  <si>
    <t>Swietlica Węgorzewo *</t>
  </si>
  <si>
    <t>Biblioteka w Lotyniu *</t>
  </si>
  <si>
    <t>Tabela nr 3 - Wykaz sprzętu elektronicznego w Gminie Okonek</t>
  </si>
  <si>
    <t>1. Zakład Gospodarki Komunalnej i Mieszkaniowej</t>
  </si>
  <si>
    <t>ZGKiM Okonek</t>
  </si>
  <si>
    <t>WYKAZ LOKALIZACJI, W KTÓRYCH PROWADZONA JEST DZIAŁALNOŚĆ ORAZ LOKALIZACJI, GDZIE ZNAJDUJE SIĘ MIENIE NALEŻĄCE DO JEDNOSTEK GMINY OKONEK (nie wykazane w załączniku nr 1 - poniższy wykaz nie musi być pełnym wykazem lokalizacji)</t>
  </si>
  <si>
    <t>1. Zespół Obsługi Placówek Oświaty</t>
  </si>
  <si>
    <t>3. Miejsko-Gminny Ośrodek Pomocy Społecznej</t>
  </si>
  <si>
    <t>Warsztat Terapii zajęciowej</t>
  </si>
  <si>
    <t>Klub Seniora Pierogarnia</t>
  </si>
  <si>
    <t>Okonek ul. Lesna 40</t>
  </si>
  <si>
    <t>Okonek Niepodległości</t>
  </si>
  <si>
    <t>żelbet prefabrykowany</t>
  </si>
  <si>
    <t>papa ocieplany  żwirem palenioskowym</t>
  </si>
  <si>
    <t>częsciowo</t>
  </si>
  <si>
    <t>STAR</t>
  </si>
  <si>
    <t>PZL G315</t>
  </si>
  <si>
    <t>pożarniczy</t>
  </si>
  <si>
    <t>WMAL80ZZ86Y162513</t>
  </si>
  <si>
    <t>PZL 80EU</t>
  </si>
  <si>
    <t>Polonez</t>
  </si>
  <si>
    <t>Caro</t>
  </si>
  <si>
    <t>SUPB01CEHWW146770</t>
  </si>
  <si>
    <t>PZL 33CR</t>
  </si>
  <si>
    <t>LT2820</t>
  </si>
  <si>
    <t>PZL Y452</t>
  </si>
  <si>
    <t>Mercedes</t>
  </si>
  <si>
    <t xml:space="preserve">508D </t>
  </si>
  <si>
    <t>PZL Y451</t>
  </si>
  <si>
    <t>Magirus</t>
  </si>
  <si>
    <t>170D</t>
  </si>
  <si>
    <t>PZL C386</t>
  </si>
  <si>
    <t>M69</t>
  </si>
  <si>
    <t>SUSM692222F000688</t>
  </si>
  <si>
    <t>PZL G466</t>
  </si>
  <si>
    <t>170D11FA</t>
  </si>
  <si>
    <t>PZL 60GM</t>
  </si>
  <si>
    <t>TGM18.290</t>
  </si>
  <si>
    <t>WMAN382278Y257306</t>
  </si>
  <si>
    <t>PZL 6A34</t>
  </si>
  <si>
    <t>Chevrolet</t>
  </si>
  <si>
    <t>Lacetti</t>
  </si>
  <si>
    <t>KL1NF48615K169096</t>
  </si>
  <si>
    <t>PZL 11GY</t>
  </si>
  <si>
    <t>14.10.2014</t>
  </si>
  <si>
    <t>06.02.2015</t>
  </si>
  <si>
    <t>05.02.2016</t>
  </si>
  <si>
    <t>13.05.2015</t>
  </si>
  <si>
    <t>12.05.2016</t>
  </si>
  <si>
    <t>15.10.2014</t>
  </si>
  <si>
    <t>14.10.2015</t>
  </si>
  <si>
    <t>13.10.2015</t>
  </si>
  <si>
    <t>18.12.2014</t>
  </si>
  <si>
    <t>17.12.2015</t>
  </si>
  <si>
    <t>02.12.2014</t>
  </si>
  <si>
    <t>01.12.2015</t>
  </si>
  <si>
    <t>12.01.2015</t>
  </si>
  <si>
    <t>11.01.2016</t>
  </si>
  <si>
    <t>331035010328331</t>
  </si>
  <si>
    <t>Budynek UM i G „A”</t>
  </si>
  <si>
    <t>Budynek UM i G „B”</t>
  </si>
  <si>
    <t>Remiza OSP Lędyczek</t>
  </si>
  <si>
    <t>Remiza OSP</t>
  </si>
  <si>
    <t>mieszkanie komunalne</t>
  </si>
  <si>
    <t>wiaty</t>
  </si>
  <si>
    <t>wiata</t>
  </si>
  <si>
    <t>przystanek</t>
  </si>
  <si>
    <t xml:space="preserve">budynek- magazyn </t>
  </si>
  <si>
    <t>budynek  magazynowy</t>
  </si>
  <si>
    <t>budynek  stolarni i kużni</t>
  </si>
  <si>
    <t>budynek  garaży samochodów</t>
  </si>
  <si>
    <t xml:space="preserve">budynek hydroforni </t>
  </si>
  <si>
    <t>Hala widowiskowo sportowa</t>
  </si>
  <si>
    <t>Ośrodek Zdrowia w Okonku</t>
  </si>
  <si>
    <t>Ośrodek Zdrowia w Lotyniu</t>
  </si>
  <si>
    <t>Ośrodek Zdrowia w Pniewie</t>
  </si>
  <si>
    <t>Kaplica na cmentarzu</t>
  </si>
  <si>
    <t>Budynek na stadionie</t>
  </si>
  <si>
    <t>plac zabaw</t>
  </si>
  <si>
    <t xml:space="preserve">plac zabaw </t>
  </si>
  <si>
    <t>Budynek Straży miejskiej i karetki pogotowia</t>
  </si>
  <si>
    <t>1930/ modermizacja 2007 rok</t>
  </si>
  <si>
    <t>1930/ modernizacja 2003 rok</t>
  </si>
  <si>
    <t>1930/ modernizacja 2007 rok</t>
  </si>
  <si>
    <t>1930/ modernizacja 2006 rok</t>
  </si>
  <si>
    <t>1930/ modernizacja 2005 rok</t>
  </si>
  <si>
    <t>1930/ modernizacja 2004 rok</t>
  </si>
  <si>
    <t>1930/ modernizacja 2008 rok</t>
  </si>
  <si>
    <t>1930/ modernizacja w latach 2002 i 2008</t>
  </si>
  <si>
    <t>1930/ modernizacja w latach 2006 i 2009</t>
  </si>
  <si>
    <t>1930 modernizacja 2008</t>
  </si>
  <si>
    <t>1960 modernizacja 2011</t>
  </si>
  <si>
    <t>1975 modernizacja 2006 r.</t>
  </si>
  <si>
    <t>instalacja alarmowa, gaśnice proszkowe, system alarmowy, kraty w oknach na parterze, 4 zamki w drzwiach</t>
  </si>
  <si>
    <t>Okonek Niepodległości 53</t>
  </si>
  <si>
    <t>gaśnice proszkowe, hydranty zewnętrzne, kraty w oknach na parterze, 4 zamki w drzwiach</t>
  </si>
  <si>
    <t>gaśnice proszkowe, hydranty zewnętrzne</t>
  </si>
  <si>
    <t>Lędyczek</t>
  </si>
  <si>
    <t>Podgaje</t>
  </si>
  <si>
    <t>Pniewo</t>
  </si>
  <si>
    <t>Ciosaniec</t>
  </si>
  <si>
    <t>Okonek Chłopickiego</t>
  </si>
  <si>
    <t>Lotyń ul. Szczecinecka</t>
  </si>
  <si>
    <t>ul. 20 Lutego  3 Lędyczek</t>
  </si>
  <si>
    <t>ul. Kopernika 1/3, 1/5, Lędyczek</t>
  </si>
  <si>
    <t>ul. Kopernika 10/1, 10/2, 10/5, Lędyczek</t>
  </si>
  <si>
    <t>ul. Kopernika 9/1, Lędyczek</t>
  </si>
  <si>
    <t>ul. Kościelna 2, Lędyczek</t>
  </si>
  <si>
    <t>ul. Kościuszki 19, Lędyczek</t>
  </si>
  <si>
    <t>ul. Kościuszki 20/2, Lędyczek</t>
  </si>
  <si>
    <t>ul. Kościuszki 22/2, 22/3, 22 Lędyczek</t>
  </si>
  <si>
    <t>ul. Kościuszki 23/1, 23/2 Lędyczek</t>
  </si>
  <si>
    <t>ul. Kościuszki 6 Lędyczek</t>
  </si>
  <si>
    <t>ul. Kopernika 22/1,22/2,22/3  Lędyczek</t>
  </si>
  <si>
    <t>ul. Mickiewicza 2, Lędyczek</t>
  </si>
  <si>
    <t>Plac Wolności 2,2/7,  Lędyczek</t>
  </si>
  <si>
    <t>Złotowska 14, Lędyczek</t>
  </si>
  <si>
    <t>1-go Maja 1, Okonek</t>
  </si>
  <si>
    <t>1-go Maja 10, Okonek</t>
  </si>
  <si>
    <t>1-go Maja 2, Okonek</t>
  </si>
  <si>
    <t>1-go Maja3/2, Okonek</t>
  </si>
  <si>
    <t>1-go Maja 4, 4/7, Okonek</t>
  </si>
  <si>
    <t>1-go Maja 5,  Okonek</t>
  </si>
  <si>
    <t>ul. Chłopickiego 20, Okonek</t>
  </si>
  <si>
    <t>ul. Chłopickiego 36, 36/2, Okonek</t>
  </si>
  <si>
    <t>ul. Chłopickiego 44, Okonek</t>
  </si>
  <si>
    <t>ul. Chłopickiego 5, Okonek</t>
  </si>
  <si>
    <t>ul. Chłopickiego 6, Okonek</t>
  </si>
  <si>
    <t>ul. Kolejowa 54, Okonek</t>
  </si>
  <si>
    <t>ul. Kolejowa 6, Okonek</t>
  </si>
  <si>
    <t>ul. Kolejowa 83, Okonek</t>
  </si>
  <si>
    <t>ul. Leśna 16/2, 16/3, Okonek</t>
  </si>
  <si>
    <t>ul. Leśna 17/1, 17/4, 17/5, 17/7,  Okonek</t>
  </si>
  <si>
    <t>ul. Chłopickiego 12</t>
  </si>
  <si>
    <t>ul. Leśna 39/4, 39/5,  Okonek</t>
  </si>
  <si>
    <t>ul. Lipowa 1, Okonek</t>
  </si>
  <si>
    <t>ul. Lipowa 1 e, Okonek</t>
  </si>
  <si>
    <t>ul. Lipowa 1 f, Okonek</t>
  </si>
  <si>
    <t>ul. Lipowa 2, 2/4,  Okonek</t>
  </si>
  <si>
    <t>ul. Lipowa 30,  Okonek</t>
  </si>
  <si>
    <t>ul. Lipowa 35,  Okonek</t>
  </si>
  <si>
    <t>ul. Lipowa 39 a,  Okonek</t>
  </si>
  <si>
    <t>ul. Niepodległości 16, Okonek</t>
  </si>
  <si>
    <t>ul. Niepodległości 17, Okonek</t>
  </si>
  <si>
    <t>ul. Niepodległości 25, Okonek</t>
  </si>
  <si>
    <t>ul. Niepodległości 42, Okonek</t>
  </si>
  <si>
    <t>ul. Niepodległości 45/1, 45/3,47, Okonek</t>
  </si>
  <si>
    <t>ul. Niepodległości 49, Okonek</t>
  </si>
  <si>
    <t>ul. Niepodległości 53 c, Okonek</t>
  </si>
  <si>
    <t>ul. Niepodległości 60, Okonek</t>
  </si>
  <si>
    <t>ul. Niepodległości 66, Okonek</t>
  </si>
  <si>
    <t>Plac Wolności 1, Okonek</t>
  </si>
  <si>
    <t>Plac Wolności 6/4, 6/5, Okonek</t>
  </si>
  <si>
    <t>Plac Wolności 9, Okonek</t>
  </si>
  <si>
    <t>ul. Szczecińska 12 a, Okonek</t>
  </si>
  <si>
    <t>ul. Szczecińska 17, Okonek</t>
  </si>
  <si>
    <t>ul. Szczecińska 17 a/1, 17a/2, Okonek</t>
  </si>
  <si>
    <t>ul. Wojska Polskiego 7/2, 7/4, 7/5, 7/6, Okonek</t>
  </si>
  <si>
    <t>ul. Niepodległości 57/2, Okonek</t>
  </si>
  <si>
    <t>Podgaje 32/2, Podgaje</t>
  </si>
  <si>
    <t>ul. 1 Maja  Okonek</t>
  </si>
  <si>
    <t>2 szt.</t>
  </si>
  <si>
    <t>10 szt.</t>
  </si>
  <si>
    <t>1 szt</t>
  </si>
  <si>
    <t>Łomczewo</t>
  </si>
  <si>
    <t>Drzewice</t>
  </si>
  <si>
    <t>Skoki</t>
  </si>
  <si>
    <t>Lubniczka</t>
  </si>
  <si>
    <t>Glinki Mokre</t>
  </si>
  <si>
    <t>Węgorzewo</t>
  </si>
  <si>
    <t>Brokęcino</t>
  </si>
  <si>
    <t>Kolejowa 18</t>
  </si>
  <si>
    <t>Kolejowa  18</t>
  </si>
  <si>
    <t>Leśna 45</t>
  </si>
  <si>
    <t>przeciwpożarowe - 2 gaśnice, przeciwkradzieżowe, drzwi - 4 zamiki</t>
  </si>
  <si>
    <t>Kopernika 22, Lędyczek</t>
  </si>
  <si>
    <t>ul. 1 Maja 31 Okonek</t>
  </si>
  <si>
    <t>ul.Szczecinecka 31 Lotyń</t>
  </si>
  <si>
    <t>Okonek  Cmentarz</t>
  </si>
  <si>
    <t xml:space="preserve">ul. Stockelsdorf  stadion </t>
  </si>
  <si>
    <t>Borki</t>
  </si>
  <si>
    <t>ul. Chłopickiego 12 Okonek</t>
  </si>
  <si>
    <t>ul. Ogorodowa 3 Okonek</t>
  </si>
  <si>
    <t>ul. Lipowa 12/1, 12/2 Okonek</t>
  </si>
  <si>
    <t>ul. Niepodległości 47</t>
  </si>
  <si>
    <t>Chwalimie 8/3. 8/4</t>
  </si>
  <si>
    <t>Pniewo 18</t>
  </si>
  <si>
    <t>ul. Pamięci Narodowej 2 Podgaje</t>
  </si>
  <si>
    <t>ul. Niepodległości 25/7A Okonek</t>
  </si>
  <si>
    <t>gaśnice wg normy, system alarmowy SATEL CA-6</t>
  </si>
  <si>
    <t>ul. Kolejowa 18, Okonek</t>
  </si>
  <si>
    <t>pustaki i cegła</t>
  </si>
  <si>
    <t>betonowe płyty</t>
  </si>
  <si>
    <t>betonowe płyty kryty papą</t>
  </si>
  <si>
    <t>dobry</t>
  </si>
  <si>
    <t>laptop Lenovo</t>
  </si>
  <si>
    <t>Jezioro "Bąk" monitoring zewnętrzny</t>
  </si>
  <si>
    <t>767-14-02-189</t>
  </si>
  <si>
    <t>000530229</t>
  </si>
  <si>
    <t>767-15-38-693</t>
  </si>
  <si>
    <t>767-00-05-428</t>
  </si>
  <si>
    <t>767-16-97-049</t>
  </si>
  <si>
    <t>767-15-48-958</t>
  </si>
  <si>
    <t>767-16-96-601</t>
  </si>
  <si>
    <t>ul. Niepodległości 53,
64-965 Okonek</t>
  </si>
  <si>
    <t>8411Z</t>
  </si>
  <si>
    <t>Kierowanie podstawowymi rodzajami działalności publicznej</t>
  </si>
  <si>
    <t>jednostka centralna</t>
  </si>
  <si>
    <t>monitor samsung</t>
  </si>
  <si>
    <t xml:space="preserve">notebook </t>
  </si>
  <si>
    <t>projektor benqu MS 502</t>
  </si>
  <si>
    <t>notebook HP NC 6320</t>
  </si>
  <si>
    <t>notebook</t>
  </si>
  <si>
    <t>laptop Dell</t>
  </si>
  <si>
    <t xml:space="preserve">aparat cyfrowy </t>
  </si>
  <si>
    <t>tablica interaktywna ENO 160X 120</t>
  </si>
  <si>
    <t>projektor multimedialny NECNP.110 i ekran</t>
  </si>
  <si>
    <t xml:space="preserve">wizualizer </t>
  </si>
  <si>
    <t>kamera (komplet 4 szt.)</t>
  </si>
  <si>
    <t>rejestrator cyfrowy</t>
  </si>
  <si>
    <t>3. Zespół Szkół w Lotyniu</t>
  </si>
  <si>
    <t>4. Gimnazjum w Okonku</t>
  </si>
  <si>
    <t>5. Zakład Gospodarki Komunalnej i Mieszkaniowej</t>
  </si>
  <si>
    <t>wartość księgowa brutto</t>
  </si>
  <si>
    <t>wartość odtworzeniowa</t>
  </si>
  <si>
    <t>wartość rzeczywista</t>
  </si>
  <si>
    <t>dostatczna</t>
  </si>
  <si>
    <t>w lokalu nr 2 dobra</t>
  </si>
  <si>
    <t>b. dobra</t>
  </si>
  <si>
    <t>b.dobra</t>
  </si>
  <si>
    <t>blacha</t>
  </si>
  <si>
    <t>b.dobre</t>
  </si>
  <si>
    <t xml:space="preserve">betonowe </t>
  </si>
  <si>
    <t>tak stan dobry</t>
  </si>
  <si>
    <t xml:space="preserve"> dobra</t>
  </si>
  <si>
    <t>stan dobry</t>
  </si>
  <si>
    <t xml:space="preserve">betonowe z bloczków </t>
  </si>
  <si>
    <t>drewno klejone</t>
  </si>
  <si>
    <t>płyta sandwich</t>
  </si>
  <si>
    <t>b,dobra</t>
  </si>
  <si>
    <t>Kompleks boisk "Orlik" *</t>
  </si>
  <si>
    <t>skate park *</t>
  </si>
  <si>
    <t>Kompleks rekreacyjno- sportowy</t>
  </si>
  <si>
    <t xml:space="preserve">Lotyń </t>
  </si>
  <si>
    <t>Okonek Kolejowa</t>
  </si>
  <si>
    <t>Okonek ul. Stockelsdorf</t>
  </si>
  <si>
    <t>2003.07.28</t>
  </si>
  <si>
    <t>2011.09.02</t>
  </si>
  <si>
    <t>2007.12.27</t>
  </si>
  <si>
    <t>2006.12.08</t>
  </si>
  <si>
    <t>173946</t>
  </si>
  <si>
    <t>68596</t>
  </si>
  <si>
    <t>254443</t>
  </si>
  <si>
    <t>315329</t>
  </si>
  <si>
    <t>200889</t>
  </si>
  <si>
    <t>246779</t>
  </si>
  <si>
    <t>1998.05.22</t>
  </si>
  <si>
    <t>2004.07.19</t>
  </si>
  <si>
    <t>2005.06.27</t>
  </si>
  <si>
    <t>budynek mieszkalny *</t>
  </si>
  <si>
    <t>czy jest to budynek zabytkowy, podlegający nadzorowi konserwatora zabytków?</t>
  </si>
  <si>
    <t>szafa serwerowa</t>
  </si>
  <si>
    <t>Noteebok HP Pro Book</t>
  </si>
  <si>
    <t>Drukarka Laserowa HPLJP 2055</t>
  </si>
  <si>
    <t>Drukarka Laserowa HP Laser Jet 1009</t>
  </si>
  <si>
    <t>rozdzielacz sieci switch</t>
  </si>
  <si>
    <t>Komputer stacjonarny Giqabite</t>
  </si>
  <si>
    <t>Zestaw kmputerowy</t>
  </si>
  <si>
    <t>Zestaw komputerowy ADM</t>
  </si>
  <si>
    <t>Komputer intel pentium</t>
  </si>
  <si>
    <t>zestaw komputerowy  szt.2</t>
  </si>
  <si>
    <t>monitor</t>
  </si>
  <si>
    <t>laptop AcerAspire 7552G</t>
  </si>
  <si>
    <t>Laptop Lenovo</t>
  </si>
  <si>
    <t>laptop compaq</t>
  </si>
  <si>
    <t>laptop Lenovo q 580</t>
  </si>
  <si>
    <t>Notebook HP</t>
  </si>
  <si>
    <t>OSP Okonek</t>
  </si>
  <si>
    <t>Budynek po przychodni</t>
  </si>
  <si>
    <t>mieszkanie komunalne *</t>
  </si>
  <si>
    <t>Hydrofornia Borucino</t>
  </si>
  <si>
    <t>hydrofornia z urzadzeniami</t>
  </si>
  <si>
    <t>Borucino działka 149</t>
  </si>
  <si>
    <t>Hydrofornia Brokecino</t>
  </si>
  <si>
    <t>Tak</t>
  </si>
  <si>
    <t>Brokęcino działki 209, 210</t>
  </si>
  <si>
    <t>Hydrofornia Chwalimie</t>
  </si>
  <si>
    <t>Chwalimie działka 170/4</t>
  </si>
  <si>
    <t>Hydrofornia Ciosaniec</t>
  </si>
  <si>
    <t>Ciosaniec działka 316</t>
  </si>
  <si>
    <t>Hydrofornia Lędyczek</t>
  </si>
  <si>
    <t>Lędyczek działki 332/5, 332/9</t>
  </si>
  <si>
    <t>Hydrofornia Lotyń</t>
  </si>
  <si>
    <t>Lotyń działka 5/2</t>
  </si>
  <si>
    <t>Lotyń działka 573/1</t>
  </si>
  <si>
    <t>Hydrofornia Pniewo</t>
  </si>
  <si>
    <t>Pniewo działka 523/4, działka 522/1</t>
  </si>
  <si>
    <t>Hydrofornia Podgaje</t>
  </si>
  <si>
    <t>Podgaje działka 4/1, działka 4/4</t>
  </si>
  <si>
    <t>Podgaje działka 64/1, działka 61/4</t>
  </si>
  <si>
    <t>Hydrofornia Skoki</t>
  </si>
  <si>
    <t>Skoki działka 7/2</t>
  </si>
  <si>
    <t>Szkoła Podstawowa w Okonku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</si>
</sst>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.000\ _z_ł_-;\-* #,##0.000\ _z_ł_-;_-* &quot;-&quot;??\ _z_ł_-;_-@_-"/>
    <numFmt numFmtId="182" formatCode="_-* #,##0.0\ _z_ł_-;\-* #,##0.0\ _z_ł_-;_-* &quot;-&quot;??\ _z_ł_-;_-@_-"/>
    <numFmt numFmtId="183" formatCode="_-* #,##0\ _z_ł_-;\-* #,##0\ _z_ł_-;_-* &quot;-&quot;??\ _z_ł_-;_-@_-"/>
    <numFmt numFmtId="184" formatCode="_-* #,##0.00\ _z_ł_-;\-* #,##0.00\ _z_ł_-;_-* \-??\ _z_ł_-;_-@_-"/>
    <numFmt numFmtId="185" formatCode="mmm/yyyy"/>
    <numFmt numFmtId="186" formatCode="#,##0.00&quot; zł&quot;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9" fillId="3" borderId="0" applyNumberFormat="0" applyBorder="0" applyAlignment="0" applyProtection="0"/>
    <xf numFmtId="0" fontId="26" fillId="4" borderId="0" applyNumberFormat="0" applyBorder="0" applyAlignment="0" applyProtection="0"/>
    <xf numFmtId="0" fontId="49" fillId="5" borderId="0" applyNumberFormat="0" applyBorder="0" applyAlignment="0" applyProtection="0"/>
    <xf numFmtId="0" fontId="26" fillId="6" borderId="0" applyNumberFormat="0" applyBorder="0" applyAlignment="0" applyProtection="0"/>
    <xf numFmtId="0" fontId="49" fillId="7" borderId="0" applyNumberFormat="0" applyBorder="0" applyAlignment="0" applyProtection="0"/>
    <xf numFmtId="0" fontId="26" fillId="8" borderId="0" applyNumberFormat="0" applyBorder="0" applyAlignment="0" applyProtection="0"/>
    <xf numFmtId="0" fontId="49" fillId="9" borderId="0" applyNumberFormat="0" applyBorder="0" applyAlignment="0" applyProtection="0"/>
    <xf numFmtId="0" fontId="26" fillId="10" borderId="0" applyNumberFormat="0" applyBorder="0" applyAlignment="0" applyProtection="0"/>
    <xf numFmtId="0" fontId="49" fillId="11" borderId="0" applyNumberFormat="0" applyBorder="0" applyAlignment="0" applyProtection="0"/>
    <xf numFmtId="0" fontId="26" fillId="12" borderId="0" applyNumberFormat="0" applyBorder="0" applyAlignment="0" applyProtection="0"/>
    <xf numFmtId="0" fontId="49" fillId="13" borderId="0" applyNumberFormat="0" applyBorder="0" applyAlignment="0" applyProtection="0"/>
    <xf numFmtId="0" fontId="26" fillId="14" borderId="0" applyNumberFormat="0" applyBorder="0" applyAlignment="0" applyProtection="0"/>
    <xf numFmtId="0" fontId="49" fillId="15" borderId="0" applyNumberFormat="0" applyBorder="0" applyAlignment="0" applyProtection="0"/>
    <xf numFmtId="0" fontId="26" fillId="4" borderId="0" applyNumberFormat="0" applyBorder="0" applyAlignment="0" applyProtection="0"/>
    <xf numFmtId="0" fontId="49" fillId="16" borderId="0" applyNumberFormat="0" applyBorder="0" applyAlignment="0" applyProtection="0"/>
    <xf numFmtId="0" fontId="26" fillId="17" borderId="0" applyNumberFormat="0" applyBorder="0" applyAlignment="0" applyProtection="0"/>
    <xf numFmtId="0" fontId="49" fillId="18" borderId="0" applyNumberFormat="0" applyBorder="0" applyAlignment="0" applyProtection="0"/>
    <xf numFmtId="0" fontId="26" fillId="19" borderId="0" applyNumberFormat="0" applyBorder="0" applyAlignment="0" applyProtection="0"/>
    <xf numFmtId="0" fontId="49" fillId="20" borderId="0" applyNumberFormat="0" applyBorder="0" applyAlignment="0" applyProtection="0"/>
    <xf numFmtId="0" fontId="26" fillId="14" borderId="0" applyNumberFormat="0" applyBorder="0" applyAlignment="0" applyProtection="0"/>
    <xf numFmtId="0" fontId="49" fillId="21" borderId="0" applyNumberFormat="0" applyBorder="0" applyAlignment="0" applyProtection="0"/>
    <xf numFmtId="0" fontId="26" fillId="19" borderId="0" applyNumberFormat="0" applyBorder="0" applyAlignment="0" applyProtection="0"/>
    <xf numFmtId="0" fontId="49" fillId="22" borderId="0" applyNumberFormat="0" applyBorder="0" applyAlignment="0" applyProtection="0"/>
    <xf numFmtId="0" fontId="27" fillId="14" borderId="0" applyNumberFormat="0" applyBorder="0" applyAlignment="0" applyProtection="0"/>
    <xf numFmtId="0" fontId="50" fillId="23" borderId="0" applyNumberFormat="0" applyBorder="0" applyAlignment="0" applyProtection="0"/>
    <xf numFmtId="0" fontId="27" fillId="4" borderId="0" applyNumberFormat="0" applyBorder="0" applyAlignment="0" applyProtection="0"/>
    <xf numFmtId="0" fontId="50" fillId="24" borderId="0" applyNumberFormat="0" applyBorder="0" applyAlignment="0" applyProtection="0"/>
    <xf numFmtId="0" fontId="27" fillId="17" borderId="0" applyNumberFormat="0" applyBorder="0" applyAlignment="0" applyProtection="0"/>
    <xf numFmtId="0" fontId="50" fillId="25" borderId="0" applyNumberFormat="0" applyBorder="0" applyAlignment="0" applyProtection="0"/>
    <xf numFmtId="0" fontId="27" fillId="19" borderId="0" applyNumberFormat="0" applyBorder="0" applyAlignment="0" applyProtection="0"/>
    <xf numFmtId="0" fontId="50" fillId="26" borderId="0" applyNumberFormat="0" applyBorder="0" applyAlignment="0" applyProtection="0"/>
    <xf numFmtId="0" fontId="27" fillId="27" borderId="0" applyNumberFormat="0" applyBorder="0" applyAlignment="0" applyProtection="0"/>
    <xf numFmtId="0" fontId="50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27" fillId="27" borderId="0" applyNumberFormat="0" applyBorder="0" applyAlignment="0" applyProtection="0"/>
    <xf numFmtId="0" fontId="50" fillId="32" borderId="0" applyNumberFormat="0" applyBorder="0" applyAlignment="0" applyProtection="0"/>
    <xf numFmtId="0" fontId="27" fillId="33" borderId="0" applyNumberFormat="0" applyBorder="0" applyAlignment="0" applyProtection="0"/>
    <xf numFmtId="0" fontId="50" fillId="34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27" fillId="29" borderId="0" applyNumberFormat="0" applyBorder="0" applyAlignment="0" applyProtection="0"/>
    <xf numFmtId="0" fontId="51" fillId="41" borderId="1" applyNumberFormat="0" applyAlignment="0" applyProtection="0"/>
    <xf numFmtId="0" fontId="28" fillId="4" borderId="2" applyNumberFormat="0" applyAlignment="0" applyProtection="0"/>
    <xf numFmtId="0" fontId="52" fillId="42" borderId="3" applyNumberFormat="0" applyAlignment="0" applyProtection="0"/>
    <xf numFmtId="0" fontId="29" fillId="17" borderId="4" applyNumberFormat="0" applyAlignment="0" applyProtection="0"/>
    <xf numFmtId="0" fontId="30" fillId="12" borderId="0" applyNumberFormat="0" applyBorder="0" applyAlignment="0" applyProtection="0"/>
    <xf numFmtId="0" fontId="53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31" fillId="0" borderId="6" applyNumberFormat="0" applyFill="0" applyAlignment="0" applyProtection="0"/>
    <xf numFmtId="0" fontId="55" fillId="44" borderId="7" applyNumberFormat="0" applyAlignment="0" applyProtection="0"/>
    <xf numFmtId="0" fontId="32" fillId="35" borderId="8" applyNumberFormat="0" applyAlignment="0" applyProtection="0"/>
    <xf numFmtId="0" fontId="56" fillId="0" borderId="9" applyNumberFormat="0" applyFill="0" applyAlignment="0" applyProtection="0"/>
    <xf numFmtId="0" fontId="39" fillId="0" borderId="10" applyNumberFormat="0" applyFill="0" applyAlignment="0" applyProtection="0"/>
    <xf numFmtId="0" fontId="57" fillId="0" borderId="11" applyNumberFormat="0" applyFill="0" applyAlignment="0" applyProtection="0"/>
    <xf numFmtId="0" fontId="40" fillId="0" borderId="12" applyNumberFormat="0" applyFill="0" applyAlignment="0" applyProtection="0"/>
    <xf numFmtId="0" fontId="58" fillId="0" borderId="13" applyNumberFormat="0" applyFill="0" applyAlignment="0" applyProtection="0"/>
    <xf numFmtId="0" fontId="41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9" fillId="4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42" borderId="1" applyNumberFormat="0" applyAlignment="0" applyProtection="0"/>
    <xf numFmtId="0" fontId="34" fillId="17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3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47" borderId="0" applyNumberFormat="0" applyBorder="0" applyAlignment="0" applyProtection="0"/>
    <xf numFmtId="0" fontId="66" fillId="48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68" fontId="0" fillId="0" borderId="19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0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quotePrefix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9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9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9" xfId="0" applyNumberFormat="1" applyFont="1" applyFill="1" applyBorder="1" applyAlignment="1">
      <alignment vertical="center" wrapText="1"/>
    </xf>
    <xf numFmtId="168" fontId="0" fillId="0" borderId="19" xfId="0" applyNumberFormat="1" applyFill="1" applyBorder="1" applyAlignment="1">
      <alignment horizontal="right" vertical="center"/>
    </xf>
    <xf numFmtId="168" fontId="0" fillId="0" borderId="22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68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50" borderId="19" xfId="0" applyFont="1" applyFill="1" applyBorder="1" applyAlignment="1">
      <alignment vertical="center"/>
    </xf>
    <xf numFmtId="0" fontId="0" fillId="49" borderId="23" xfId="0" applyFont="1" applyFill="1" applyBorder="1" applyAlignment="1">
      <alignment vertical="center"/>
    </xf>
    <xf numFmtId="0" fontId="0" fillId="50" borderId="23" xfId="0" applyFont="1" applyFill="1" applyBorder="1" applyAlignment="1">
      <alignment vertical="center"/>
    </xf>
    <xf numFmtId="0" fontId="1" fillId="0" borderId="19" xfId="89" applyFont="1" applyFill="1" applyBorder="1" applyAlignment="1">
      <alignment horizontal="center" vertical="center"/>
      <protection/>
    </xf>
    <xf numFmtId="0" fontId="1" fillId="0" borderId="19" xfId="89" applyNumberFormat="1" applyFont="1" applyFill="1" applyBorder="1" applyAlignment="1">
      <alignment horizontal="center" vertical="center" wrapText="1"/>
      <protection/>
    </xf>
    <xf numFmtId="44" fontId="1" fillId="0" borderId="19" xfId="89" applyNumberFormat="1" applyFont="1" applyFill="1" applyBorder="1" applyAlignment="1">
      <alignment horizontal="center" vertical="center" wrapText="1"/>
      <protection/>
    </xf>
    <xf numFmtId="0" fontId="0" fillId="0" borderId="19" xfId="89" applyFont="1" applyFill="1" applyBorder="1" applyAlignment="1">
      <alignment horizontal="center" vertical="center"/>
      <protection/>
    </xf>
    <xf numFmtId="44" fontId="0" fillId="0" borderId="19" xfId="111" applyFont="1" applyBorder="1" applyAlignment="1">
      <alignment vertical="center"/>
    </xf>
    <xf numFmtId="44" fontId="0" fillId="0" borderId="25" xfId="111" applyFont="1" applyFill="1" applyBorder="1" applyAlignment="1">
      <alignment vertical="center"/>
    </xf>
    <xf numFmtId="0" fontId="0" fillId="0" borderId="25" xfId="89" applyFont="1" applyFill="1" applyBorder="1" applyAlignment="1">
      <alignment horizontal="center" vertical="center"/>
      <protection/>
    </xf>
    <xf numFmtId="178" fontId="0" fillId="50" borderId="26" xfId="89" applyNumberFormat="1" applyFont="1" applyFill="1" applyBorder="1">
      <alignment/>
      <protection/>
    </xf>
    <xf numFmtId="0" fontId="0" fillId="0" borderId="27" xfId="89" applyFont="1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4" fontId="0" fillId="0" borderId="0" xfId="109" applyFont="1" applyAlignment="1">
      <alignment/>
    </xf>
    <xf numFmtId="44" fontId="0" fillId="0" borderId="19" xfId="109" applyFont="1" applyFill="1" applyBorder="1" applyAlignment="1">
      <alignment/>
    </xf>
    <xf numFmtId="44" fontId="0" fillId="0" borderId="19" xfId="109" applyFont="1" applyBorder="1" applyAlignment="1">
      <alignment horizontal="center" vertical="center" wrapText="1"/>
    </xf>
    <xf numFmtId="44" fontId="0" fillId="0" borderId="19" xfId="109" applyFont="1" applyFill="1" applyBorder="1" applyAlignment="1">
      <alignment vertical="center" wrapText="1"/>
    </xf>
    <xf numFmtId="44" fontId="1" fillId="37" borderId="29" xfId="109" applyFont="1" applyFill="1" applyBorder="1" applyAlignment="1">
      <alignment horizontal="right"/>
    </xf>
    <xf numFmtId="0" fontId="0" fillId="0" borderId="0" xfId="69" applyNumberFormat="1" applyFont="1" applyAlignment="1">
      <alignment/>
    </xf>
    <xf numFmtId="0" fontId="1" fillId="0" borderId="19" xfId="69" applyNumberFormat="1" applyFont="1" applyFill="1" applyBorder="1" applyAlignment="1">
      <alignment horizontal="center" vertical="center" wrapText="1"/>
    </xf>
    <xf numFmtId="0" fontId="0" fillId="50" borderId="26" xfId="69" applyNumberFormat="1" applyFont="1" applyFill="1" applyBorder="1" applyAlignment="1">
      <alignment vertical="center"/>
    </xf>
    <xf numFmtId="168" fontId="0" fillId="0" borderId="19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44" fontId="0" fillId="0" borderId="19" xfId="111" applyFont="1" applyFill="1" applyBorder="1" applyAlignment="1">
      <alignment vertical="center"/>
    </xf>
    <xf numFmtId="0" fontId="6" fillId="0" borderId="19" xfId="0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center"/>
    </xf>
    <xf numFmtId="0" fontId="0" fillId="0" borderId="19" xfId="69" applyNumberFormat="1" applyFont="1" applyFill="1" applyBorder="1" applyAlignment="1">
      <alignment horizontal="center" vertical="center" wrapText="1"/>
    </xf>
    <xf numFmtId="44" fontId="1" fillId="0" borderId="19" xfId="10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center" vertical="center"/>
    </xf>
    <xf numFmtId="44" fontId="0" fillId="0" borderId="0" xfId="109" applyFont="1" applyFill="1" applyAlignment="1">
      <alignment vertical="center"/>
    </xf>
    <xf numFmtId="44" fontId="0" fillId="49" borderId="23" xfId="109" applyFont="1" applyFill="1" applyBorder="1" applyAlignment="1">
      <alignment vertical="center"/>
    </xf>
    <xf numFmtId="44" fontId="0" fillId="49" borderId="19" xfId="109" applyFont="1" applyFill="1" applyBorder="1" applyAlignment="1">
      <alignment vertical="center"/>
    </xf>
    <xf numFmtId="0" fontId="0" fillId="0" borderId="25" xfId="91" applyFont="1" applyFill="1" applyBorder="1" applyAlignment="1" quotePrefix="1">
      <alignment horizontal="center" vertical="center" wrapText="1"/>
      <protection/>
    </xf>
    <xf numFmtId="0" fontId="0" fillId="0" borderId="25" xfId="91" applyFont="1" applyFill="1" applyBorder="1" applyAlignment="1">
      <alignment horizontal="center" vertical="center" wrapText="1"/>
      <protection/>
    </xf>
    <xf numFmtId="0" fontId="0" fillId="0" borderId="25" xfId="71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4" fillId="0" borderId="19" xfId="91" applyFont="1" applyFill="1" applyBorder="1" applyAlignment="1">
      <alignment horizontal="center" vertical="center" wrapText="1"/>
      <protection/>
    </xf>
    <xf numFmtId="0" fontId="60" fillId="0" borderId="0" xfId="92">
      <alignment/>
      <protection/>
    </xf>
    <xf numFmtId="0" fontId="60" fillId="0" borderId="19" xfId="92" applyNumberFormat="1" applyBorder="1" applyAlignment="1">
      <alignment horizontal="center" vertical="center" wrapText="1"/>
      <protection/>
    </xf>
    <xf numFmtId="14" fontId="60" fillId="0" borderId="19" xfId="92" applyNumberFormat="1" applyBorder="1" applyAlignment="1">
      <alignment horizontal="center" vertical="center" wrapText="1"/>
      <protection/>
    </xf>
    <xf numFmtId="0" fontId="60" fillId="0" borderId="30" xfId="92" applyNumberFormat="1" applyBorder="1" applyAlignment="1">
      <alignment horizontal="center" vertical="center" wrapText="1"/>
      <protection/>
    </xf>
    <xf numFmtId="0" fontId="60" fillId="0" borderId="31" xfId="92" applyNumberFormat="1" applyBorder="1" applyAlignment="1">
      <alignment horizontal="center" vertical="center" wrapText="1"/>
      <protection/>
    </xf>
    <xf numFmtId="14" fontId="60" fillId="0" borderId="24" xfId="92" applyNumberFormat="1" applyBorder="1" applyAlignment="1">
      <alignment horizontal="center" vertical="center" wrapText="1"/>
      <protection/>
    </xf>
    <xf numFmtId="0" fontId="60" fillId="0" borderId="24" xfId="92" applyNumberFormat="1" applyBorder="1" applyAlignment="1">
      <alignment horizontal="center" vertical="center" wrapText="1"/>
      <protection/>
    </xf>
    <xf numFmtId="0" fontId="60" fillId="0" borderId="32" xfId="92" applyNumberFormat="1" applyBorder="1" applyAlignment="1">
      <alignment horizontal="center" vertical="center" wrapText="1"/>
      <protection/>
    </xf>
    <xf numFmtId="14" fontId="60" fillId="0" borderId="33" xfId="92" applyNumberFormat="1" applyBorder="1" applyAlignment="1">
      <alignment horizontal="center" vertical="center" wrapText="1"/>
      <protection/>
    </xf>
    <xf numFmtId="0" fontId="60" fillId="0" borderId="33" xfId="92" applyNumberFormat="1" applyBorder="1" applyAlignment="1">
      <alignment horizontal="center" vertical="center" wrapText="1"/>
      <protection/>
    </xf>
    <xf numFmtId="0" fontId="67" fillId="0" borderId="34" xfId="92" applyNumberFormat="1" applyFont="1" applyBorder="1" applyAlignment="1">
      <alignment horizontal="center" vertical="center"/>
      <protection/>
    </xf>
    <xf numFmtId="14" fontId="67" fillId="0" borderId="35" xfId="92" applyNumberFormat="1" applyFont="1" applyBorder="1" applyAlignment="1">
      <alignment horizontal="center" vertical="center"/>
      <protection/>
    </xf>
    <xf numFmtId="0" fontId="67" fillId="0" borderId="35" xfId="92" applyNumberFormat="1" applyFont="1" applyBorder="1" applyAlignment="1">
      <alignment horizontal="center" vertical="center"/>
      <protection/>
    </xf>
    <xf numFmtId="168" fontId="67" fillId="0" borderId="36" xfId="92" applyNumberFormat="1" applyFont="1" applyBorder="1" applyAlignment="1">
      <alignment horizontal="center" vertical="center"/>
      <protection/>
    </xf>
    <xf numFmtId="168" fontId="67" fillId="0" borderId="37" xfId="92" applyNumberFormat="1" applyFont="1" applyBorder="1">
      <alignment/>
      <protection/>
    </xf>
    <xf numFmtId="168" fontId="60" fillId="0" borderId="38" xfId="92" applyNumberFormat="1" applyFill="1" applyBorder="1" applyAlignment="1">
      <alignment horizontal="center" vertical="center" wrapText="1"/>
      <protection/>
    </xf>
    <xf numFmtId="168" fontId="60" fillId="0" borderId="39" xfId="92" applyNumberFormat="1" applyFill="1" applyBorder="1" applyAlignment="1">
      <alignment horizontal="center" vertical="center" wrapText="1"/>
      <protection/>
    </xf>
    <xf numFmtId="168" fontId="60" fillId="0" borderId="40" xfId="92" applyNumberFormat="1" applyFill="1" applyBorder="1" applyAlignment="1">
      <alignment horizontal="center" vertical="center" wrapText="1"/>
      <protection/>
    </xf>
    <xf numFmtId="168" fontId="60" fillId="0" borderId="41" xfId="92" applyNumberFormat="1" applyFill="1" applyBorder="1" applyAlignment="1">
      <alignment horizontal="center" vertical="center" wrapText="1"/>
      <protection/>
    </xf>
    <xf numFmtId="0" fontId="1" fillId="50" borderId="19" xfId="0" applyFont="1" applyFill="1" applyBorder="1" applyAlignment="1">
      <alignment horizontal="left" vertical="center" wrapText="1"/>
    </xf>
    <xf numFmtId="44" fontId="1" fillId="50" borderId="19" xfId="109" applyFont="1" applyFill="1" applyBorder="1" applyAlignment="1">
      <alignment horizontal="left" vertical="center" wrapText="1"/>
    </xf>
    <xf numFmtId="0" fontId="1" fillId="51" borderId="19" xfId="0" applyFont="1" applyFill="1" applyBorder="1" applyAlignment="1">
      <alignment horizontal="center" vertical="center" wrapText="1"/>
    </xf>
    <xf numFmtId="44" fontId="0" fillId="0" borderId="19" xfId="109" applyFont="1" applyFill="1" applyBorder="1" applyAlignment="1">
      <alignment horizontal="center" vertical="center" wrapText="1"/>
    </xf>
    <xf numFmtId="168" fontId="17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24" fillId="0" borderId="19" xfId="91" applyNumberFormat="1" applyFont="1" applyFill="1" applyBorder="1" applyAlignment="1">
      <alignment horizontal="center" vertical="center" wrapText="1"/>
      <protection/>
    </xf>
    <xf numFmtId="4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4" fontId="0" fillId="50" borderId="19" xfId="109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horizontal="left" vertical="center" wrapText="1"/>
    </xf>
    <xf numFmtId="44" fontId="0" fillId="0" borderId="19" xfId="111" applyFont="1" applyFill="1" applyBorder="1" applyAlignment="1">
      <alignment horizontal="center" vertical="center"/>
    </xf>
    <xf numFmtId="180" fontId="0" fillId="52" borderId="25" xfId="89" applyNumberFormat="1" applyFont="1" applyFill="1" applyBorder="1" applyAlignment="1">
      <alignment horizontal="center" vertical="center" wrapText="1"/>
      <protection/>
    </xf>
    <xf numFmtId="0" fontId="0" fillId="0" borderId="19" xfId="69" applyNumberFormat="1" applyFont="1" applyFill="1" applyBorder="1" applyAlignment="1">
      <alignment horizontal="center" vertical="center"/>
    </xf>
    <xf numFmtId="179" fontId="6" fillId="0" borderId="25" xfId="94" applyNumberFormat="1" applyFont="1" applyFill="1" applyBorder="1" applyAlignment="1">
      <alignment horizontal="center" vertical="center" wrapText="1"/>
      <protection/>
    </xf>
    <xf numFmtId="0" fontId="0" fillId="0" borderId="19" xfId="69" applyNumberFormat="1" applyFont="1" applyBorder="1" applyAlignment="1">
      <alignment horizontal="center" vertical="center"/>
    </xf>
    <xf numFmtId="179" fontId="0" fillId="0" borderId="25" xfId="94" applyNumberFormat="1" applyFont="1" applyFill="1" applyBorder="1" applyAlignment="1">
      <alignment horizontal="center" vertical="center" wrapText="1"/>
      <protection/>
    </xf>
    <xf numFmtId="0" fontId="0" fillId="0" borderId="25" xfId="69" applyNumberFormat="1" applyFont="1" applyFill="1" applyBorder="1" applyAlignment="1">
      <alignment horizontal="center" vertical="center"/>
    </xf>
    <xf numFmtId="44" fontId="1" fillId="0" borderId="19" xfId="11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 quotePrefix="1">
      <alignment horizontal="center" vertical="center" wrapText="1"/>
    </xf>
    <xf numFmtId="44" fontId="1" fillId="0" borderId="19" xfId="109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4" fontId="1" fillId="0" borderId="0" xfId="109" applyFont="1" applyAlignment="1">
      <alignment horizontal="right"/>
    </xf>
    <xf numFmtId="44" fontId="0" fillId="0" borderId="19" xfId="109" applyFont="1" applyFill="1" applyBorder="1" applyAlignment="1">
      <alignment horizontal="right" vertical="center" wrapText="1"/>
    </xf>
    <xf numFmtId="44" fontId="1" fillId="0" borderId="19" xfId="109" applyFont="1" applyFill="1" applyBorder="1" applyAlignment="1">
      <alignment horizontal="right" vertical="center" wrapText="1"/>
    </xf>
    <xf numFmtId="44" fontId="0" fillId="0" borderId="19" xfId="109" applyFont="1" applyBorder="1" applyAlignment="1">
      <alignment horizontal="right" vertical="center" wrapText="1"/>
    </xf>
    <xf numFmtId="44" fontId="6" fillId="0" borderId="19" xfId="109" applyFont="1" applyBorder="1" applyAlignment="1">
      <alignment horizontal="right" vertical="top" wrapText="1"/>
    </xf>
    <xf numFmtId="44" fontId="6" fillId="0" borderId="19" xfId="109" applyFont="1" applyFill="1" applyBorder="1" applyAlignment="1">
      <alignment horizontal="right" vertical="top" wrapText="1"/>
    </xf>
    <xf numFmtId="44" fontId="0" fillId="0" borderId="19" xfId="109" applyFont="1" applyBorder="1" applyAlignment="1">
      <alignment horizontal="right" vertical="top" wrapText="1"/>
    </xf>
    <xf numFmtId="44" fontId="1" fillId="0" borderId="19" xfId="109" applyFont="1" applyBorder="1" applyAlignment="1">
      <alignment horizontal="right" vertical="top" wrapText="1"/>
    </xf>
    <xf numFmtId="44" fontId="0" fillId="0" borderId="19" xfId="109" applyFont="1" applyBorder="1" applyAlignment="1">
      <alignment horizontal="right" wrapText="1"/>
    </xf>
    <xf numFmtId="44" fontId="1" fillId="0" borderId="19" xfId="109" applyFont="1" applyBorder="1" applyAlignment="1">
      <alignment horizontal="right" wrapText="1"/>
    </xf>
    <xf numFmtId="44" fontId="1" fillId="0" borderId="0" xfId="109" applyFont="1" applyFill="1" applyBorder="1" applyAlignment="1">
      <alignment vertical="center" wrapText="1"/>
    </xf>
    <xf numFmtId="44" fontId="1" fillId="0" borderId="20" xfId="109" applyFont="1" applyFill="1" applyBorder="1" applyAlignment="1">
      <alignment vertical="center" wrapText="1"/>
    </xf>
    <xf numFmtId="44" fontId="0" fillId="0" borderId="19" xfId="109" applyFont="1" applyFill="1" applyBorder="1" applyAlignment="1">
      <alignment horizontal="right" vertical="top" wrapText="1"/>
    </xf>
    <xf numFmtId="44" fontId="0" fillId="0" borderId="0" xfId="109" applyFont="1" applyAlignment="1">
      <alignment horizontal="right" wrapText="1"/>
    </xf>
    <xf numFmtId="44" fontId="1" fillId="37" borderId="19" xfId="109" applyFont="1" applyFill="1" applyBorder="1" applyAlignment="1">
      <alignment horizontal="right" wrapText="1"/>
    </xf>
    <xf numFmtId="44" fontId="0" fillId="0" borderId="0" xfId="109" applyFont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44" fontId="0" fillId="0" borderId="23" xfId="109" applyFont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49" fontId="0" fillId="0" borderId="19" xfId="93" applyNumberFormat="1" applyFont="1" applyFill="1" applyBorder="1" applyAlignment="1">
      <alignment horizontal="center" vertical="center" wrapText="1"/>
      <protection/>
    </xf>
    <xf numFmtId="8" fontId="0" fillId="0" borderId="19" xfId="109" applyNumberFormat="1" applyFont="1" applyBorder="1" applyAlignment="1">
      <alignment horizontal="right" vertical="top" wrapText="1"/>
    </xf>
    <xf numFmtId="0" fontId="1" fillId="5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51" borderId="19" xfId="0" applyFont="1" applyFill="1" applyBorder="1" applyAlignment="1">
      <alignment horizontal="center" vertical="center" wrapText="1"/>
    </xf>
    <xf numFmtId="44" fontId="1" fillId="0" borderId="19" xfId="109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4" fontId="1" fillId="50" borderId="19" xfId="109" applyFont="1" applyFill="1" applyBorder="1" applyAlignment="1">
      <alignment horizontal="left" vertical="center" wrapText="1"/>
    </xf>
    <xf numFmtId="0" fontId="1" fillId="37" borderId="42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left" vertical="center" wrapText="1"/>
    </xf>
    <xf numFmtId="0" fontId="1" fillId="49" borderId="44" xfId="0" applyFont="1" applyFill="1" applyBorder="1" applyAlignment="1">
      <alignment horizontal="left" vertical="center" wrapText="1"/>
    </xf>
    <xf numFmtId="0" fontId="1" fillId="49" borderId="45" xfId="0" applyFont="1" applyFill="1" applyBorder="1" applyAlignment="1">
      <alignment horizontal="left" vertical="center" wrapText="1"/>
    </xf>
    <xf numFmtId="0" fontId="1" fillId="37" borderId="19" xfId="0" applyFont="1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4" fontId="1" fillId="0" borderId="33" xfId="109" applyFont="1" applyFill="1" applyBorder="1" applyAlignment="1">
      <alignment horizontal="center" vertical="center" wrapText="1"/>
    </xf>
    <xf numFmtId="44" fontId="1" fillId="0" borderId="24" xfId="109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49" borderId="2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" fillId="50" borderId="27" xfId="0" applyFont="1" applyFill="1" applyBorder="1" applyAlignment="1">
      <alignment horizontal="left" vertical="center" wrapText="1"/>
    </xf>
    <xf numFmtId="0" fontId="1" fillId="50" borderId="44" xfId="0" applyFont="1" applyFill="1" applyBorder="1" applyAlignment="1">
      <alignment horizontal="left" vertical="center" wrapText="1"/>
    </xf>
    <xf numFmtId="0" fontId="1" fillId="0" borderId="53" xfId="89" applyNumberFormat="1" applyFont="1" applyFill="1" applyBorder="1" applyAlignment="1">
      <alignment horizontal="center"/>
      <protection/>
    </xf>
    <xf numFmtId="0" fontId="1" fillId="0" borderId="20" xfId="89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 wrapText="1"/>
    </xf>
    <xf numFmtId="0" fontId="1" fillId="49" borderId="27" xfId="0" applyFont="1" applyFill="1" applyBorder="1" applyAlignment="1">
      <alignment horizontal="center" vertical="center"/>
    </xf>
    <xf numFmtId="0" fontId="1" fillId="49" borderId="44" xfId="0" applyFont="1" applyFill="1" applyBorder="1" applyAlignment="1">
      <alignment horizontal="center" vertical="center"/>
    </xf>
    <xf numFmtId="0" fontId="1" fillId="49" borderId="45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11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Dziesiętny 2" xfId="71"/>
    <cellStyle name="Hyperlink" xfId="72"/>
    <cellStyle name="Hiperłącze 2" xfId="73"/>
    <cellStyle name="Hiperłącze 2 2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" xfId="87"/>
    <cellStyle name="Neutralny" xfId="88"/>
    <cellStyle name="Normalny 2" xfId="89"/>
    <cellStyle name="Normalny 2 2" xfId="90"/>
    <cellStyle name="Normalny 3" xfId="91"/>
    <cellStyle name="Normalny 4" xfId="92"/>
    <cellStyle name="Normalny_Arkusz1" xfId="93"/>
    <cellStyle name="Normalny_pozostałe dane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Walutowy 2" xfId="111"/>
    <cellStyle name="Walutowy 2 2" xfId="112"/>
    <cellStyle name="Walutowy 2 2 2" xfId="113"/>
    <cellStyle name="Walutowy 2 3" xfId="114"/>
    <cellStyle name="Walutowy 2 4" xfId="115"/>
    <cellStyle name="Walutowy 2 5" xfId="116"/>
    <cellStyle name="Walutowy 2 6" xfId="117"/>
    <cellStyle name="Walutowy 3" xfId="118"/>
    <cellStyle name="Walutowy 3 2" xfId="119"/>
    <cellStyle name="Walutowy 4" xfId="120"/>
    <cellStyle name="Walutowy 5" xfId="121"/>
    <cellStyle name="Walutowy 6" xfId="122"/>
    <cellStyle name="Złe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41.421875" style="0" bestFit="1" customWidth="1"/>
    <col min="3" max="3" width="25.28125" style="0" bestFit="1" customWidth="1"/>
    <col min="4" max="4" width="13.57421875" style="0" bestFit="1" customWidth="1"/>
    <col min="5" max="5" width="16.8515625" style="70" bestFit="1" customWidth="1"/>
    <col min="6" max="6" width="6.7109375" style="70" bestFit="1" customWidth="1"/>
    <col min="7" max="7" width="24.140625" style="70" customWidth="1"/>
    <col min="8" max="8" width="13.140625" style="0" customWidth="1"/>
    <col min="9" max="9" width="15.421875" style="70" customWidth="1"/>
    <col min="10" max="10" width="20.421875" style="0" bestFit="1" customWidth="1"/>
    <col min="11" max="11" width="19.8515625" style="0" customWidth="1"/>
  </cols>
  <sheetData>
    <row r="1" spans="1:8" ht="12.75">
      <c r="A1" s="26" t="s">
        <v>90</v>
      </c>
      <c r="B1" s="256"/>
      <c r="H1" s="82"/>
    </row>
    <row r="3" spans="1:11" ht="72">
      <c r="A3" s="84" t="s">
        <v>5</v>
      </c>
      <c r="B3" s="84" t="s">
        <v>6</v>
      </c>
      <c r="C3" s="84" t="s">
        <v>89</v>
      </c>
      <c r="D3" s="84" t="s">
        <v>7</v>
      </c>
      <c r="E3" s="84" t="s">
        <v>8</v>
      </c>
      <c r="F3" s="84" t="s">
        <v>3</v>
      </c>
      <c r="G3" s="85" t="s">
        <v>47</v>
      </c>
      <c r="H3" s="85" t="s">
        <v>9</v>
      </c>
      <c r="I3" s="85" t="s">
        <v>46</v>
      </c>
      <c r="J3" s="85" t="s">
        <v>480</v>
      </c>
      <c r="K3" s="85" t="s">
        <v>48</v>
      </c>
    </row>
    <row r="4" spans="1:11" ht="38.25">
      <c r="A4" s="101">
        <v>1</v>
      </c>
      <c r="B4" s="2" t="s">
        <v>81</v>
      </c>
      <c r="C4" s="2" t="s">
        <v>827</v>
      </c>
      <c r="D4" s="47" t="s">
        <v>820</v>
      </c>
      <c r="E4" s="55" t="s">
        <v>821</v>
      </c>
      <c r="F4" s="56" t="s">
        <v>828</v>
      </c>
      <c r="G4" s="102" t="s">
        <v>829</v>
      </c>
      <c r="H4" s="47">
        <v>46</v>
      </c>
      <c r="I4" s="47" t="s">
        <v>95</v>
      </c>
      <c r="J4" s="47" t="s">
        <v>95</v>
      </c>
      <c r="K4" s="47" t="s">
        <v>95</v>
      </c>
    </row>
    <row r="5" spans="1:11" s="12" customFormat="1" ht="51">
      <c r="A5" s="47">
        <v>2</v>
      </c>
      <c r="B5" s="2" t="s">
        <v>82</v>
      </c>
      <c r="C5" s="2" t="s">
        <v>91</v>
      </c>
      <c r="D5" s="47" t="s">
        <v>93</v>
      </c>
      <c r="E5" s="55">
        <v>572106468</v>
      </c>
      <c r="F5" s="56" t="s">
        <v>92</v>
      </c>
      <c r="G5" s="102" t="s">
        <v>94</v>
      </c>
      <c r="H5" s="47">
        <v>15</v>
      </c>
      <c r="I5" s="47" t="s">
        <v>95</v>
      </c>
      <c r="J5" s="47" t="s">
        <v>95</v>
      </c>
      <c r="K5" s="47" t="s">
        <v>95</v>
      </c>
    </row>
    <row r="6" spans="1:11" s="12" customFormat="1" ht="25.5" customHeight="1">
      <c r="A6" s="101">
        <v>3</v>
      </c>
      <c r="B6" s="2" t="s">
        <v>925</v>
      </c>
      <c r="C6" s="2" t="s">
        <v>548</v>
      </c>
      <c r="D6" s="2" t="s">
        <v>544</v>
      </c>
      <c r="E6" s="47" t="s">
        <v>545</v>
      </c>
      <c r="F6" s="2" t="s">
        <v>546</v>
      </c>
      <c r="G6" s="2" t="s">
        <v>547</v>
      </c>
      <c r="H6" s="47">
        <v>37</v>
      </c>
      <c r="I6" s="47">
        <v>364</v>
      </c>
      <c r="J6" s="47" t="s">
        <v>549</v>
      </c>
      <c r="K6" s="47" t="s">
        <v>95</v>
      </c>
    </row>
    <row r="7" spans="1:11" s="12" customFormat="1" ht="25.5" customHeight="1">
      <c r="A7" s="47">
        <v>4</v>
      </c>
      <c r="B7" s="2" t="s">
        <v>84</v>
      </c>
      <c r="C7" s="2" t="s">
        <v>111</v>
      </c>
      <c r="D7" s="47" t="s">
        <v>112</v>
      </c>
      <c r="E7" s="57" t="s">
        <v>113</v>
      </c>
      <c r="F7" s="57" t="s">
        <v>114</v>
      </c>
      <c r="G7" s="59" t="s">
        <v>115</v>
      </c>
      <c r="H7" s="47">
        <v>15</v>
      </c>
      <c r="I7" s="47">
        <v>125</v>
      </c>
      <c r="J7" s="16" t="s">
        <v>95</v>
      </c>
      <c r="K7" s="2" t="s">
        <v>117</v>
      </c>
    </row>
    <row r="8" spans="1:11" s="12" customFormat="1" ht="25.5" customHeight="1">
      <c r="A8" s="101">
        <v>5</v>
      </c>
      <c r="B8" s="2" t="s">
        <v>85</v>
      </c>
      <c r="C8" s="2" t="s">
        <v>404</v>
      </c>
      <c r="D8" s="47" t="s">
        <v>222</v>
      </c>
      <c r="E8" s="58" t="s">
        <v>403</v>
      </c>
      <c r="F8" s="59" t="s">
        <v>405</v>
      </c>
      <c r="G8" s="59" t="s">
        <v>406</v>
      </c>
      <c r="H8" s="47">
        <v>31</v>
      </c>
      <c r="I8" s="47">
        <v>288</v>
      </c>
      <c r="J8" s="16" t="s">
        <v>95</v>
      </c>
      <c r="K8" s="16" t="s">
        <v>95</v>
      </c>
    </row>
    <row r="9" spans="1:11" s="12" customFormat="1" ht="25.5" customHeight="1">
      <c r="A9" s="47">
        <v>6</v>
      </c>
      <c r="B9" s="2" t="s">
        <v>86</v>
      </c>
      <c r="C9" s="2" t="s">
        <v>408</v>
      </c>
      <c r="D9" s="47" t="s">
        <v>822</v>
      </c>
      <c r="E9" s="58" t="s">
        <v>223</v>
      </c>
      <c r="F9" s="57" t="s">
        <v>224</v>
      </c>
      <c r="G9" s="59" t="s">
        <v>407</v>
      </c>
      <c r="H9" s="47">
        <v>33</v>
      </c>
      <c r="I9" s="47">
        <v>194</v>
      </c>
      <c r="J9" s="16" t="s">
        <v>95</v>
      </c>
      <c r="K9" s="2" t="s">
        <v>225</v>
      </c>
    </row>
    <row r="10" spans="1:11" s="7" customFormat="1" ht="25.5" customHeight="1">
      <c r="A10" s="101">
        <v>7</v>
      </c>
      <c r="B10" s="2" t="s">
        <v>475</v>
      </c>
      <c r="C10" s="2" t="s">
        <v>476</v>
      </c>
      <c r="D10" s="47" t="s">
        <v>823</v>
      </c>
      <c r="E10" s="58" t="s">
        <v>477</v>
      </c>
      <c r="F10" s="57" t="s">
        <v>478</v>
      </c>
      <c r="G10" s="59" t="s">
        <v>479</v>
      </c>
      <c r="H10" s="47">
        <v>18</v>
      </c>
      <c r="I10" s="47" t="s">
        <v>95</v>
      </c>
      <c r="J10" s="16" t="s">
        <v>95</v>
      </c>
      <c r="K10" s="16" t="s">
        <v>95</v>
      </c>
    </row>
    <row r="11" spans="1:11" ht="25.5" customHeight="1">
      <c r="A11" s="47">
        <v>8</v>
      </c>
      <c r="B11" s="2" t="s">
        <v>87</v>
      </c>
      <c r="C11" s="2" t="s">
        <v>226</v>
      </c>
      <c r="D11" s="101" t="s">
        <v>824</v>
      </c>
      <c r="E11" s="128">
        <v>302296745</v>
      </c>
      <c r="F11" s="46" t="s">
        <v>227</v>
      </c>
      <c r="G11" s="129" t="s">
        <v>228</v>
      </c>
      <c r="H11" s="16">
        <v>21</v>
      </c>
      <c r="I11" s="46" t="s">
        <v>95</v>
      </c>
      <c r="J11" s="48" t="s">
        <v>229</v>
      </c>
      <c r="K11" s="16" t="s">
        <v>95</v>
      </c>
    </row>
    <row r="12" spans="1:11" s="7" customFormat="1" ht="51">
      <c r="A12" s="101">
        <v>9</v>
      </c>
      <c r="B12" s="2" t="s">
        <v>88</v>
      </c>
      <c r="C12" s="2" t="s">
        <v>226</v>
      </c>
      <c r="D12" s="47" t="s">
        <v>825</v>
      </c>
      <c r="E12" s="60">
        <v>572046298</v>
      </c>
      <c r="F12" s="16" t="s">
        <v>388</v>
      </c>
      <c r="G12" s="2" t="s">
        <v>409</v>
      </c>
      <c r="H12" s="16">
        <v>13</v>
      </c>
      <c r="I12" s="16" t="s">
        <v>95</v>
      </c>
      <c r="J12" s="16" t="s">
        <v>95</v>
      </c>
      <c r="K12" s="16" t="s">
        <v>95</v>
      </c>
    </row>
    <row r="13" spans="1:11" s="7" customFormat="1" ht="51">
      <c r="A13" s="101">
        <v>10</v>
      </c>
      <c r="B13" s="2" t="s">
        <v>396</v>
      </c>
      <c r="C13" s="2" t="s">
        <v>398</v>
      </c>
      <c r="D13" s="47" t="s">
        <v>826</v>
      </c>
      <c r="E13" s="60" t="s">
        <v>397</v>
      </c>
      <c r="F13" s="16" t="s">
        <v>388</v>
      </c>
      <c r="G13" s="2" t="s">
        <v>409</v>
      </c>
      <c r="H13" s="16">
        <v>11</v>
      </c>
      <c r="I13" s="16" t="s">
        <v>95</v>
      </c>
      <c r="J13" s="16" t="s">
        <v>95</v>
      </c>
      <c r="K13" s="16" t="s">
        <v>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01"/>
  <sheetViews>
    <sheetView view="pageBreakPreview" zoomScaleSheetLayoutView="100" workbookViewId="0" topLeftCell="A1">
      <pane ySplit="5" topLeftCell="A177" activePane="bottomLeft" state="frozen"/>
      <selection pane="topLeft" activeCell="A1" sqref="A1"/>
      <selection pane="bottomLeft" activeCell="G195" sqref="G195:I195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4.140625" style="13" customWidth="1"/>
    <col min="4" max="4" width="16.421875" style="40" customWidth="1"/>
    <col min="5" max="5" width="16.421875" style="41" customWidth="1"/>
    <col min="6" max="6" width="12.421875" style="11" customWidth="1"/>
    <col min="7" max="9" width="22.57421875" style="105" customWidth="1"/>
    <col min="10" max="10" width="36.140625" style="11" customWidth="1"/>
    <col min="11" max="11" width="20.00390625" style="11" customWidth="1"/>
    <col min="12" max="12" width="4.28125" style="11" customWidth="1"/>
    <col min="13" max="13" width="20.421875" style="11" customWidth="1"/>
    <col min="14" max="15" width="15.140625" style="11" customWidth="1"/>
    <col min="16" max="17" width="11.00390625" style="11" customWidth="1"/>
    <col min="18" max="18" width="11.57421875" style="0" customWidth="1"/>
    <col min="19" max="21" width="11.00390625" style="0" customWidth="1"/>
    <col min="22" max="25" width="11.28125" style="0" customWidth="1"/>
  </cols>
  <sheetData>
    <row r="2" spans="4:5" ht="12.75">
      <c r="D2" s="83"/>
      <c r="E2" s="13"/>
    </row>
    <row r="3" spans="1:12" ht="12.75">
      <c r="A3" s="26" t="s">
        <v>410</v>
      </c>
      <c r="F3" s="42"/>
      <c r="L3" s="26"/>
    </row>
    <row r="4" spans="1:25" ht="62.25" customHeight="1">
      <c r="A4" s="209" t="s">
        <v>49</v>
      </c>
      <c r="B4" s="209" t="s">
        <v>50</v>
      </c>
      <c r="C4" s="209" t="s">
        <v>51</v>
      </c>
      <c r="D4" s="209" t="s">
        <v>52</v>
      </c>
      <c r="E4" s="209" t="s">
        <v>883</v>
      </c>
      <c r="F4" s="209" t="s">
        <v>53</v>
      </c>
      <c r="G4" s="211" t="s">
        <v>846</v>
      </c>
      <c r="H4" s="211" t="s">
        <v>847</v>
      </c>
      <c r="I4" s="211" t="s">
        <v>848</v>
      </c>
      <c r="J4" s="209" t="s">
        <v>10</v>
      </c>
      <c r="K4" s="209" t="s">
        <v>11</v>
      </c>
      <c r="L4" s="209" t="s">
        <v>49</v>
      </c>
      <c r="M4" s="210" t="s">
        <v>54</v>
      </c>
      <c r="N4" s="210"/>
      <c r="O4" s="210"/>
      <c r="P4" s="209" t="s">
        <v>68</v>
      </c>
      <c r="Q4" s="209"/>
      <c r="R4" s="209"/>
      <c r="S4" s="209"/>
      <c r="T4" s="209"/>
      <c r="U4" s="209"/>
      <c r="V4" s="209" t="s">
        <v>55</v>
      </c>
      <c r="W4" s="209" t="s">
        <v>56</v>
      </c>
      <c r="X4" s="209" t="s">
        <v>57</v>
      </c>
      <c r="Y4" s="209" t="s">
        <v>58</v>
      </c>
    </row>
    <row r="5" spans="1:25" ht="62.25" customHeight="1">
      <c r="A5" s="209"/>
      <c r="B5" s="209"/>
      <c r="C5" s="209"/>
      <c r="D5" s="209"/>
      <c r="E5" s="209"/>
      <c r="F5" s="209"/>
      <c r="G5" s="211"/>
      <c r="H5" s="211"/>
      <c r="I5" s="211"/>
      <c r="J5" s="209"/>
      <c r="K5" s="209"/>
      <c r="L5" s="209"/>
      <c r="M5" s="153" t="s">
        <v>59</v>
      </c>
      <c r="N5" s="153" t="s">
        <v>60</v>
      </c>
      <c r="O5" s="153" t="s">
        <v>61</v>
      </c>
      <c r="P5" s="3" t="s">
        <v>62</v>
      </c>
      <c r="Q5" s="3" t="s">
        <v>63</v>
      </c>
      <c r="R5" s="3" t="s">
        <v>64</v>
      </c>
      <c r="S5" s="3" t="s">
        <v>65</v>
      </c>
      <c r="T5" s="3" t="s">
        <v>66</v>
      </c>
      <c r="U5" s="3" t="s">
        <v>67</v>
      </c>
      <c r="V5" s="209"/>
      <c r="W5" s="209"/>
      <c r="X5" s="209"/>
      <c r="Y5" s="209"/>
    </row>
    <row r="6" spans="1:25" s="158" customFormat="1" ht="13.5" customHeight="1">
      <c r="A6" s="208" t="s">
        <v>575</v>
      </c>
      <c r="B6" s="208"/>
      <c r="C6" s="208"/>
      <c r="D6" s="208"/>
      <c r="E6" s="208"/>
      <c r="F6" s="157"/>
      <c r="G6" s="163"/>
      <c r="H6" s="163"/>
      <c r="I6" s="163"/>
      <c r="J6" s="164"/>
      <c r="K6" s="164"/>
      <c r="L6" s="208" t="s">
        <v>575</v>
      </c>
      <c r="M6" s="208"/>
      <c r="N6" s="208"/>
      <c r="O6" s="208"/>
      <c r="P6" s="208"/>
      <c r="Q6" s="164"/>
      <c r="R6" s="164"/>
      <c r="S6" s="164"/>
      <c r="T6" s="164"/>
      <c r="U6" s="164"/>
      <c r="V6" s="164"/>
      <c r="W6" s="164"/>
      <c r="X6" s="164"/>
      <c r="Y6" s="164"/>
    </row>
    <row r="7" spans="1:25" s="14" customFormat="1" ht="38.25">
      <c r="A7" s="2">
        <v>1</v>
      </c>
      <c r="B7" s="2" t="s">
        <v>682</v>
      </c>
      <c r="C7" s="2"/>
      <c r="D7" s="39" t="s">
        <v>120</v>
      </c>
      <c r="E7" s="39"/>
      <c r="F7" s="2">
        <v>1930</v>
      </c>
      <c r="G7" s="154"/>
      <c r="H7" s="154">
        <v>1465000</v>
      </c>
      <c r="I7" s="154"/>
      <c r="J7" s="2" t="s">
        <v>716</v>
      </c>
      <c r="K7" s="2" t="s">
        <v>717</v>
      </c>
      <c r="L7" s="2">
        <v>1</v>
      </c>
      <c r="M7" s="2" t="s">
        <v>141</v>
      </c>
      <c r="N7" s="2" t="s">
        <v>855</v>
      </c>
      <c r="O7" s="2" t="s">
        <v>853</v>
      </c>
      <c r="P7" s="2" t="s">
        <v>817</v>
      </c>
      <c r="Q7" s="2" t="s">
        <v>154</v>
      </c>
      <c r="R7" s="2" t="s">
        <v>856</v>
      </c>
      <c r="S7" s="2" t="s">
        <v>152</v>
      </c>
      <c r="T7" s="2" t="s">
        <v>154</v>
      </c>
      <c r="U7" s="2" t="s">
        <v>857</v>
      </c>
      <c r="V7" s="2">
        <v>519.02</v>
      </c>
      <c r="W7" s="2">
        <v>2</v>
      </c>
      <c r="X7" s="2" t="s">
        <v>120</v>
      </c>
      <c r="Y7" s="2" t="s">
        <v>116</v>
      </c>
    </row>
    <row r="8" spans="1:25" s="14" customFormat="1" ht="38.25">
      <c r="A8" s="2">
        <v>2</v>
      </c>
      <c r="B8" s="2" t="s">
        <v>683</v>
      </c>
      <c r="C8" s="2"/>
      <c r="D8" s="39" t="s">
        <v>120</v>
      </c>
      <c r="E8" s="39"/>
      <c r="F8" s="2">
        <v>1930</v>
      </c>
      <c r="G8" s="154"/>
      <c r="H8" s="154">
        <v>669000</v>
      </c>
      <c r="I8" s="154"/>
      <c r="J8" s="2" t="s">
        <v>718</v>
      </c>
      <c r="K8" s="2" t="s">
        <v>717</v>
      </c>
      <c r="L8" s="2">
        <v>2</v>
      </c>
      <c r="M8" s="2" t="s">
        <v>141</v>
      </c>
      <c r="N8" s="2" t="s">
        <v>855</v>
      </c>
      <c r="O8" s="2" t="s">
        <v>853</v>
      </c>
      <c r="P8" s="2" t="s">
        <v>154</v>
      </c>
      <c r="Q8" s="2" t="s">
        <v>154</v>
      </c>
      <c r="R8" s="2" t="s">
        <v>856</v>
      </c>
      <c r="S8" s="2" t="s">
        <v>152</v>
      </c>
      <c r="T8" s="2" t="s">
        <v>154</v>
      </c>
      <c r="U8" s="2" t="s">
        <v>857</v>
      </c>
      <c r="V8" s="2">
        <v>236.99</v>
      </c>
      <c r="W8" s="2">
        <v>2</v>
      </c>
      <c r="X8" s="2" t="s">
        <v>120</v>
      </c>
      <c r="Y8" s="2" t="s">
        <v>116</v>
      </c>
    </row>
    <row r="9" spans="1:25" s="14" customFormat="1" ht="12.75">
      <c r="A9" s="2">
        <v>3</v>
      </c>
      <c r="B9" s="2" t="s">
        <v>684</v>
      </c>
      <c r="C9" s="2"/>
      <c r="D9" s="39" t="s">
        <v>120</v>
      </c>
      <c r="E9" s="39"/>
      <c r="F9" s="2">
        <v>1930</v>
      </c>
      <c r="G9" s="154"/>
      <c r="H9" s="154">
        <v>224000</v>
      </c>
      <c r="I9" s="154"/>
      <c r="J9" s="2" t="s">
        <v>719</v>
      </c>
      <c r="K9" s="2" t="s">
        <v>720</v>
      </c>
      <c r="L9" s="2">
        <v>3</v>
      </c>
      <c r="M9" s="2" t="s">
        <v>141</v>
      </c>
      <c r="N9" s="2" t="s">
        <v>527</v>
      </c>
      <c r="O9" s="2" t="s">
        <v>853</v>
      </c>
      <c r="P9" s="2" t="s">
        <v>817</v>
      </c>
      <c r="Q9" s="2" t="s">
        <v>154</v>
      </c>
      <c r="R9" s="2" t="s">
        <v>858</v>
      </c>
      <c r="S9" s="2" t="s">
        <v>154</v>
      </c>
      <c r="T9" s="2" t="s">
        <v>153</v>
      </c>
      <c r="U9" s="2" t="s">
        <v>154</v>
      </c>
      <c r="V9" s="2">
        <v>93.06</v>
      </c>
      <c r="W9" s="2">
        <v>1</v>
      </c>
      <c r="X9" s="2" t="s">
        <v>120</v>
      </c>
      <c r="Y9" s="2" t="s">
        <v>116</v>
      </c>
    </row>
    <row r="10" spans="1:25" s="14" customFormat="1" ht="12.75">
      <c r="A10" s="2">
        <v>4</v>
      </c>
      <c r="B10" s="2" t="s">
        <v>685</v>
      </c>
      <c r="C10" s="2"/>
      <c r="D10" s="39" t="s">
        <v>120</v>
      </c>
      <c r="E10" s="39"/>
      <c r="F10" s="2">
        <v>1930</v>
      </c>
      <c r="G10" s="154"/>
      <c r="H10" s="154">
        <v>939000</v>
      </c>
      <c r="I10" s="154"/>
      <c r="J10" s="2" t="s">
        <v>719</v>
      </c>
      <c r="K10" s="2" t="s">
        <v>721</v>
      </c>
      <c r="L10" s="2">
        <v>4</v>
      </c>
      <c r="M10" s="2" t="s">
        <v>141</v>
      </c>
      <c r="N10" s="2" t="s">
        <v>527</v>
      </c>
      <c r="O10" s="2" t="s">
        <v>215</v>
      </c>
      <c r="P10" s="2" t="s">
        <v>817</v>
      </c>
      <c r="Q10" s="2" t="s">
        <v>154</v>
      </c>
      <c r="R10" s="2" t="s">
        <v>858</v>
      </c>
      <c r="S10" s="2" t="s">
        <v>154</v>
      </c>
      <c r="T10" s="2" t="s">
        <v>153</v>
      </c>
      <c r="U10" s="2" t="s">
        <v>154</v>
      </c>
      <c r="V10" s="2">
        <v>390</v>
      </c>
      <c r="W10" s="2">
        <v>1</v>
      </c>
      <c r="X10" s="2" t="s">
        <v>120</v>
      </c>
      <c r="Y10" s="2" t="s">
        <v>116</v>
      </c>
    </row>
    <row r="11" spans="1:25" s="14" customFormat="1" ht="12.75">
      <c r="A11" s="2">
        <v>5</v>
      </c>
      <c r="B11" s="2" t="s">
        <v>685</v>
      </c>
      <c r="C11" s="2"/>
      <c r="D11" s="39" t="s">
        <v>120</v>
      </c>
      <c r="E11" s="39"/>
      <c r="F11" s="2">
        <v>1930</v>
      </c>
      <c r="G11" s="154">
        <v>24266.23</v>
      </c>
      <c r="H11" s="154"/>
      <c r="I11" s="154"/>
      <c r="J11" s="2" t="s">
        <v>719</v>
      </c>
      <c r="K11" s="2" t="s">
        <v>722</v>
      </c>
      <c r="L11" s="2">
        <v>5</v>
      </c>
      <c r="M11" s="2" t="s">
        <v>141</v>
      </c>
      <c r="N11" s="2" t="s">
        <v>527</v>
      </c>
      <c r="O11" s="2" t="s">
        <v>853</v>
      </c>
      <c r="P11" s="2" t="s">
        <v>817</v>
      </c>
      <c r="Q11" s="2" t="s">
        <v>154</v>
      </c>
      <c r="R11" s="2" t="s">
        <v>858</v>
      </c>
      <c r="S11" s="2" t="s">
        <v>154</v>
      </c>
      <c r="T11" s="2" t="s">
        <v>153</v>
      </c>
      <c r="U11" s="2" t="s">
        <v>154</v>
      </c>
      <c r="V11" s="2"/>
      <c r="W11" s="2">
        <v>1</v>
      </c>
      <c r="X11" s="2" t="s">
        <v>120</v>
      </c>
      <c r="Y11" s="2" t="s">
        <v>116</v>
      </c>
    </row>
    <row r="12" spans="1:25" s="14" customFormat="1" ht="12.75">
      <c r="A12" s="2">
        <v>6</v>
      </c>
      <c r="B12" s="2" t="s">
        <v>685</v>
      </c>
      <c r="C12" s="2"/>
      <c r="D12" s="39" t="s">
        <v>120</v>
      </c>
      <c r="E12" s="39"/>
      <c r="F12" s="2">
        <v>1930</v>
      </c>
      <c r="G12" s="154">
        <v>10841.41</v>
      </c>
      <c r="H12" s="154"/>
      <c r="I12" s="154"/>
      <c r="J12" s="2" t="s">
        <v>719</v>
      </c>
      <c r="K12" s="2" t="s">
        <v>723</v>
      </c>
      <c r="L12" s="2">
        <v>6</v>
      </c>
      <c r="M12" s="2" t="s">
        <v>141</v>
      </c>
      <c r="N12" s="2" t="s">
        <v>527</v>
      </c>
      <c r="O12" s="2" t="s">
        <v>853</v>
      </c>
      <c r="P12" s="2" t="s">
        <v>817</v>
      </c>
      <c r="Q12" s="2" t="s">
        <v>154</v>
      </c>
      <c r="R12" s="2" t="s">
        <v>858</v>
      </c>
      <c r="S12" s="2" t="s">
        <v>154</v>
      </c>
      <c r="T12" s="2" t="s">
        <v>153</v>
      </c>
      <c r="U12" s="2" t="s">
        <v>154</v>
      </c>
      <c r="V12" s="2"/>
      <c r="W12" s="2">
        <v>1</v>
      </c>
      <c r="X12" s="2" t="s">
        <v>120</v>
      </c>
      <c r="Y12" s="2" t="s">
        <v>116</v>
      </c>
    </row>
    <row r="13" spans="1:25" s="14" customFormat="1" ht="12.75">
      <c r="A13" s="2">
        <v>7</v>
      </c>
      <c r="B13" s="2" t="s">
        <v>685</v>
      </c>
      <c r="C13" s="2"/>
      <c r="D13" s="39" t="s">
        <v>120</v>
      </c>
      <c r="E13" s="39"/>
      <c r="F13" s="2">
        <v>1930</v>
      </c>
      <c r="G13" s="154"/>
      <c r="H13" s="154">
        <v>569000</v>
      </c>
      <c r="I13" s="154"/>
      <c r="J13" s="2" t="s">
        <v>719</v>
      </c>
      <c r="K13" s="2" t="s">
        <v>724</v>
      </c>
      <c r="L13" s="2">
        <v>7</v>
      </c>
      <c r="M13" s="2" t="s">
        <v>141</v>
      </c>
      <c r="N13" s="2" t="s">
        <v>527</v>
      </c>
      <c r="O13" s="2" t="s">
        <v>853</v>
      </c>
      <c r="P13" s="2" t="s">
        <v>817</v>
      </c>
      <c r="Q13" s="2" t="s">
        <v>154</v>
      </c>
      <c r="R13" s="2" t="s">
        <v>858</v>
      </c>
      <c r="S13" s="2" t="s">
        <v>154</v>
      </c>
      <c r="T13" s="2" t="s">
        <v>154</v>
      </c>
      <c r="U13" s="2" t="s">
        <v>154</v>
      </c>
      <c r="V13" s="2">
        <v>236.44</v>
      </c>
      <c r="W13" s="2">
        <v>1</v>
      </c>
      <c r="X13" s="2" t="s">
        <v>120</v>
      </c>
      <c r="Y13" s="2" t="s">
        <v>116</v>
      </c>
    </row>
    <row r="14" spans="1:25" s="14" customFormat="1" ht="25.5">
      <c r="A14" s="2">
        <v>8</v>
      </c>
      <c r="B14" s="2" t="s">
        <v>685</v>
      </c>
      <c r="C14" s="2"/>
      <c r="D14" s="39" t="s">
        <v>120</v>
      </c>
      <c r="E14" s="39"/>
      <c r="F14" s="2">
        <v>1995</v>
      </c>
      <c r="G14" s="154">
        <v>88461.85</v>
      </c>
      <c r="H14" s="154"/>
      <c r="I14" s="154"/>
      <c r="J14" s="2" t="s">
        <v>719</v>
      </c>
      <c r="K14" s="2" t="s">
        <v>725</v>
      </c>
      <c r="L14" s="2">
        <v>8</v>
      </c>
      <c r="M14" s="2" t="s">
        <v>141</v>
      </c>
      <c r="N14" s="2" t="s">
        <v>527</v>
      </c>
      <c r="O14" s="2" t="s">
        <v>853</v>
      </c>
      <c r="P14" s="2" t="s">
        <v>817</v>
      </c>
      <c r="Q14" s="2" t="s">
        <v>154</v>
      </c>
      <c r="R14" s="2" t="s">
        <v>858</v>
      </c>
      <c r="S14" s="2" t="s">
        <v>154</v>
      </c>
      <c r="T14" s="2" t="s">
        <v>154</v>
      </c>
      <c r="U14" s="2" t="s">
        <v>154</v>
      </c>
      <c r="V14" s="2"/>
      <c r="W14" s="2">
        <v>1</v>
      </c>
      <c r="X14" s="2" t="s">
        <v>120</v>
      </c>
      <c r="Y14" s="2" t="s">
        <v>116</v>
      </c>
    </row>
    <row r="15" spans="1:25" s="14" customFormat="1" ht="25.5">
      <c r="A15" s="2">
        <v>9</v>
      </c>
      <c r="B15" s="2" t="s">
        <v>901</v>
      </c>
      <c r="C15" s="2"/>
      <c r="D15" s="39" t="s">
        <v>120</v>
      </c>
      <c r="E15" s="39"/>
      <c r="F15" s="2"/>
      <c r="G15" s="154">
        <v>386666.67</v>
      </c>
      <c r="H15" s="154"/>
      <c r="I15" s="154"/>
      <c r="J15" s="2"/>
      <c r="K15" s="2" t="s">
        <v>725</v>
      </c>
      <c r="L15" s="2">
        <v>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4" customFormat="1" ht="25.5">
      <c r="A16" s="2">
        <v>10</v>
      </c>
      <c r="B16" s="2" t="s">
        <v>686</v>
      </c>
      <c r="C16" s="2"/>
      <c r="D16" s="39" t="s">
        <v>120</v>
      </c>
      <c r="E16" s="39"/>
      <c r="F16" s="2">
        <v>1930</v>
      </c>
      <c r="G16" s="154"/>
      <c r="H16" s="154"/>
      <c r="I16" s="154">
        <v>25000</v>
      </c>
      <c r="J16" s="2"/>
      <c r="K16" s="2" t="s">
        <v>726</v>
      </c>
      <c r="L16" s="2">
        <v>10</v>
      </c>
      <c r="M16" s="2" t="s">
        <v>141</v>
      </c>
      <c r="N16" s="2" t="s">
        <v>216</v>
      </c>
      <c r="O16" s="2" t="s">
        <v>531</v>
      </c>
      <c r="P16" s="2" t="s">
        <v>523</v>
      </c>
      <c r="Q16" s="2" t="s">
        <v>523</v>
      </c>
      <c r="R16" s="2" t="s">
        <v>523</v>
      </c>
      <c r="S16" s="2" t="s">
        <v>523</v>
      </c>
      <c r="T16" s="2" t="s">
        <v>153</v>
      </c>
      <c r="U16" s="2" t="s">
        <v>523</v>
      </c>
      <c r="V16" s="2">
        <v>38.7</v>
      </c>
      <c r="W16" s="2">
        <v>2</v>
      </c>
      <c r="X16" s="2" t="s">
        <v>120</v>
      </c>
      <c r="Y16" s="2" t="s">
        <v>116</v>
      </c>
    </row>
    <row r="17" spans="1:25" s="14" customFormat="1" ht="25.5">
      <c r="A17" s="2">
        <v>11</v>
      </c>
      <c r="B17" s="2" t="s">
        <v>686</v>
      </c>
      <c r="C17" s="2"/>
      <c r="D17" s="39" t="s">
        <v>120</v>
      </c>
      <c r="E17" s="39"/>
      <c r="F17" s="2">
        <v>1930</v>
      </c>
      <c r="G17" s="154"/>
      <c r="H17" s="154"/>
      <c r="I17" s="154">
        <v>25000</v>
      </c>
      <c r="J17" s="2"/>
      <c r="K17" s="2" t="s">
        <v>727</v>
      </c>
      <c r="L17" s="2">
        <v>11</v>
      </c>
      <c r="M17" s="2" t="s">
        <v>141</v>
      </c>
      <c r="N17" s="2" t="s">
        <v>216</v>
      </c>
      <c r="O17" s="2" t="s">
        <v>531</v>
      </c>
      <c r="P17" s="2" t="s">
        <v>849</v>
      </c>
      <c r="Q17" s="2" t="s">
        <v>523</v>
      </c>
      <c r="R17" s="2" t="s">
        <v>523</v>
      </c>
      <c r="S17" s="2" t="s">
        <v>523</v>
      </c>
      <c r="T17" s="2" t="s">
        <v>153</v>
      </c>
      <c r="U17" s="2" t="s">
        <v>523</v>
      </c>
      <c r="V17" s="2">
        <v>51.1</v>
      </c>
      <c r="W17" s="2">
        <v>2</v>
      </c>
      <c r="X17" s="2" t="s">
        <v>120</v>
      </c>
      <c r="Y17" s="2" t="s">
        <v>116</v>
      </c>
    </row>
    <row r="18" spans="1:25" s="14" customFormat="1" ht="51" customHeight="1">
      <c r="A18" s="2">
        <v>12</v>
      </c>
      <c r="B18" s="2" t="s">
        <v>686</v>
      </c>
      <c r="C18" s="2"/>
      <c r="D18" s="39" t="s">
        <v>120</v>
      </c>
      <c r="E18" s="39"/>
      <c r="F18" s="2" t="s">
        <v>704</v>
      </c>
      <c r="G18" s="154"/>
      <c r="H18" s="154"/>
      <c r="I18" s="154">
        <v>108000</v>
      </c>
      <c r="J18" s="2"/>
      <c r="K18" s="2" t="s">
        <v>728</v>
      </c>
      <c r="L18" s="2">
        <v>12</v>
      </c>
      <c r="M18" s="2" t="s">
        <v>141</v>
      </c>
      <c r="N18" s="2" t="s">
        <v>216</v>
      </c>
      <c r="O18" s="2" t="s">
        <v>531</v>
      </c>
      <c r="P18" s="2" t="s">
        <v>523</v>
      </c>
      <c r="Q18" s="2" t="s">
        <v>523</v>
      </c>
      <c r="R18" s="2" t="s">
        <v>850</v>
      </c>
      <c r="S18" s="2" t="s">
        <v>523</v>
      </c>
      <c r="T18" s="2" t="s">
        <v>153</v>
      </c>
      <c r="U18" s="2" t="s">
        <v>523</v>
      </c>
      <c r="V18" s="2">
        <v>167</v>
      </c>
      <c r="W18" s="2">
        <v>2</v>
      </c>
      <c r="X18" s="2" t="s">
        <v>120</v>
      </c>
      <c r="Y18" s="2" t="s">
        <v>116</v>
      </c>
    </row>
    <row r="19" spans="1:25" s="14" customFormat="1" ht="25.5">
      <c r="A19" s="2">
        <v>13</v>
      </c>
      <c r="B19" s="2" t="s">
        <v>686</v>
      </c>
      <c r="C19" s="2"/>
      <c r="D19" s="39" t="s">
        <v>120</v>
      </c>
      <c r="E19" s="39"/>
      <c r="F19" s="2">
        <v>1930</v>
      </c>
      <c r="G19" s="154"/>
      <c r="H19" s="154"/>
      <c r="I19" s="154">
        <v>44000</v>
      </c>
      <c r="J19" s="2"/>
      <c r="K19" s="2" t="s">
        <v>729</v>
      </c>
      <c r="L19" s="2">
        <v>13</v>
      </c>
      <c r="M19" s="2" t="s">
        <v>141</v>
      </c>
      <c r="N19" s="2" t="s">
        <v>216</v>
      </c>
      <c r="O19" s="2" t="s">
        <v>531</v>
      </c>
      <c r="P19" s="2" t="s">
        <v>523</v>
      </c>
      <c r="Q19" s="2" t="s">
        <v>523</v>
      </c>
      <c r="R19" s="2" t="s">
        <v>523</v>
      </c>
      <c r="S19" s="2" t="s">
        <v>523</v>
      </c>
      <c r="T19" s="2" t="s">
        <v>153</v>
      </c>
      <c r="U19" s="2" t="s">
        <v>523</v>
      </c>
      <c r="V19" s="2">
        <v>66.89</v>
      </c>
      <c r="W19" s="2">
        <v>2</v>
      </c>
      <c r="X19" s="2" t="s">
        <v>120</v>
      </c>
      <c r="Y19" s="2" t="s">
        <v>116</v>
      </c>
    </row>
    <row r="20" spans="1:25" s="14" customFormat="1" ht="38.25">
      <c r="A20" s="2">
        <v>14</v>
      </c>
      <c r="B20" s="2" t="s">
        <v>686</v>
      </c>
      <c r="C20" s="2"/>
      <c r="D20" s="39" t="s">
        <v>120</v>
      </c>
      <c r="E20" s="39"/>
      <c r="F20" s="2" t="s">
        <v>705</v>
      </c>
      <c r="G20" s="154"/>
      <c r="H20" s="154"/>
      <c r="I20" s="154">
        <v>64000</v>
      </c>
      <c r="J20" s="2"/>
      <c r="K20" s="2" t="s">
        <v>730</v>
      </c>
      <c r="L20" s="2">
        <v>14</v>
      </c>
      <c r="M20" s="2" t="s">
        <v>141</v>
      </c>
      <c r="N20" s="2" t="s">
        <v>216</v>
      </c>
      <c r="O20" s="2" t="s">
        <v>531</v>
      </c>
      <c r="P20" s="2" t="s">
        <v>523</v>
      </c>
      <c r="Q20" s="2" t="s">
        <v>523</v>
      </c>
      <c r="R20" s="2" t="s">
        <v>523</v>
      </c>
      <c r="S20" s="2" t="s">
        <v>523</v>
      </c>
      <c r="T20" s="2" t="s">
        <v>153</v>
      </c>
      <c r="U20" s="2" t="s">
        <v>523</v>
      </c>
      <c r="V20" s="2">
        <v>78.76</v>
      </c>
      <c r="W20" s="2">
        <v>2</v>
      </c>
      <c r="X20" s="2" t="s">
        <v>120</v>
      </c>
      <c r="Y20" s="2" t="s">
        <v>116</v>
      </c>
    </row>
    <row r="21" spans="1:25" s="14" customFormat="1" ht="25.5">
      <c r="A21" s="2">
        <v>15</v>
      </c>
      <c r="B21" s="2" t="s">
        <v>686</v>
      </c>
      <c r="C21" s="2"/>
      <c r="D21" s="39" t="s">
        <v>120</v>
      </c>
      <c r="E21" s="39"/>
      <c r="F21" s="2">
        <v>1930</v>
      </c>
      <c r="G21" s="154"/>
      <c r="H21" s="154"/>
      <c r="I21" s="154">
        <v>52700</v>
      </c>
      <c r="J21" s="2"/>
      <c r="K21" s="2" t="s">
        <v>731</v>
      </c>
      <c r="L21" s="2">
        <v>15</v>
      </c>
      <c r="M21" s="2" t="s">
        <v>141</v>
      </c>
      <c r="N21" s="2" t="s">
        <v>216</v>
      </c>
      <c r="O21" s="2" t="s">
        <v>531</v>
      </c>
      <c r="P21" s="2" t="s">
        <v>523</v>
      </c>
      <c r="Q21" s="2" t="s">
        <v>523</v>
      </c>
      <c r="R21" s="2" t="s">
        <v>523</v>
      </c>
      <c r="S21" s="2" t="s">
        <v>523</v>
      </c>
      <c r="T21" s="2" t="s">
        <v>153</v>
      </c>
      <c r="U21" s="2" t="s">
        <v>523</v>
      </c>
      <c r="V21" s="2">
        <v>65.84</v>
      </c>
      <c r="W21" s="2">
        <v>2</v>
      </c>
      <c r="X21" s="2" t="s">
        <v>120</v>
      </c>
      <c r="Y21" s="2" t="s">
        <v>116</v>
      </c>
    </row>
    <row r="22" spans="1:25" s="14" customFormat="1" ht="25.5">
      <c r="A22" s="2">
        <v>16</v>
      </c>
      <c r="B22" s="2" t="s">
        <v>686</v>
      </c>
      <c r="C22" s="2"/>
      <c r="D22" s="39" t="s">
        <v>120</v>
      </c>
      <c r="E22" s="39"/>
      <c r="F22" s="2">
        <v>1930</v>
      </c>
      <c r="G22" s="154"/>
      <c r="H22" s="154"/>
      <c r="I22" s="154">
        <v>61000</v>
      </c>
      <c r="J22" s="2"/>
      <c r="K22" s="2" t="s">
        <v>732</v>
      </c>
      <c r="L22" s="2">
        <v>16</v>
      </c>
      <c r="M22" s="2" t="s">
        <v>141</v>
      </c>
      <c r="N22" s="2" t="s">
        <v>216</v>
      </c>
      <c r="O22" s="2" t="s">
        <v>531</v>
      </c>
      <c r="P22" s="2" t="s">
        <v>523</v>
      </c>
      <c r="Q22" s="2" t="s">
        <v>523</v>
      </c>
      <c r="R22" s="2" t="s">
        <v>523</v>
      </c>
      <c r="S22" s="2" t="s">
        <v>523</v>
      </c>
      <c r="T22" s="2" t="s">
        <v>153</v>
      </c>
      <c r="U22" s="2" t="s">
        <v>523</v>
      </c>
      <c r="V22" s="2">
        <v>75.7</v>
      </c>
      <c r="W22" s="2">
        <v>2</v>
      </c>
      <c r="X22" s="2" t="s">
        <v>120</v>
      </c>
      <c r="Y22" s="2" t="s">
        <v>116</v>
      </c>
    </row>
    <row r="23" spans="1:25" s="14" customFormat="1" ht="25.5">
      <c r="A23" s="2">
        <v>17</v>
      </c>
      <c r="B23" s="2" t="s">
        <v>686</v>
      </c>
      <c r="C23" s="2"/>
      <c r="D23" s="39" t="s">
        <v>120</v>
      </c>
      <c r="E23" s="39"/>
      <c r="F23" s="2">
        <v>1930</v>
      </c>
      <c r="G23" s="154"/>
      <c r="H23" s="154"/>
      <c r="I23" s="154">
        <v>162000</v>
      </c>
      <c r="J23" s="2"/>
      <c r="K23" s="2" t="s">
        <v>733</v>
      </c>
      <c r="L23" s="2">
        <v>17</v>
      </c>
      <c r="M23" s="2" t="s">
        <v>141</v>
      </c>
      <c r="N23" s="2" t="s">
        <v>216</v>
      </c>
      <c r="O23" s="2" t="s">
        <v>531</v>
      </c>
      <c r="P23" s="2" t="s">
        <v>523</v>
      </c>
      <c r="Q23" s="2" t="s">
        <v>523</v>
      </c>
      <c r="R23" s="2" t="s">
        <v>523</v>
      </c>
      <c r="S23" s="2" t="s">
        <v>851</v>
      </c>
      <c r="T23" s="2" t="s">
        <v>153</v>
      </c>
      <c r="U23" s="2" t="s">
        <v>523</v>
      </c>
      <c r="V23" s="2">
        <v>210.57</v>
      </c>
      <c r="W23" s="2">
        <v>2</v>
      </c>
      <c r="X23" s="2" t="s">
        <v>120</v>
      </c>
      <c r="Y23" s="2" t="s">
        <v>116</v>
      </c>
    </row>
    <row r="24" spans="1:25" s="14" customFormat="1" ht="25.5">
      <c r="A24" s="2">
        <v>18</v>
      </c>
      <c r="B24" s="2" t="s">
        <v>686</v>
      </c>
      <c r="C24" s="2"/>
      <c r="D24" s="39" t="s">
        <v>120</v>
      </c>
      <c r="E24" s="39"/>
      <c r="F24" s="2">
        <v>1930</v>
      </c>
      <c r="G24" s="154"/>
      <c r="H24" s="154"/>
      <c r="I24" s="154">
        <v>91000</v>
      </c>
      <c r="J24" s="2"/>
      <c r="K24" s="2" t="s">
        <v>734</v>
      </c>
      <c r="L24" s="2">
        <v>18</v>
      </c>
      <c r="M24" s="2" t="s">
        <v>141</v>
      </c>
      <c r="N24" s="2" t="s">
        <v>216</v>
      </c>
      <c r="O24" s="2" t="s">
        <v>531</v>
      </c>
      <c r="P24" s="2" t="s">
        <v>523</v>
      </c>
      <c r="Q24" s="2" t="s">
        <v>523</v>
      </c>
      <c r="R24" s="2" t="s">
        <v>523</v>
      </c>
      <c r="S24" s="2" t="s">
        <v>523</v>
      </c>
      <c r="T24" s="2" t="s">
        <v>153</v>
      </c>
      <c r="U24" s="2" t="s">
        <v>523</v>
      </c>
      <c r="V24" s="2">
        <v>113.93</v>
      </c>
      <c r="W24" s="2">
        <v>2</v>
      </c>
      <c r="X24" s="2" t="s">
        <v>120</v>
      </c>
      <c r="Y24" s="2" t="s">
        <v>116</v>
      </c>
    </row>
    <row r="25" spans="1:25" s="14" customFormat="1" ht="25.5">
      <c r="A25" s="2">
        <v>19</v>
      </c>
      <c r="B25" s="2" t="s">
        <v>686</v>
      </c>
      <c r="C25" s="2"/>
      <c r="D25" s="39" t="s">
        <v>120</v>
      </c>
      <c r="E25" s="39"/>
      <c r="F25" s="2">
        <v>1930</v>
      </c>
      <c r="G25" s="154"/>
      <c r="H25" s="154"/>
      <c r="I25" s="154">
        <v>82000</v>
      </c>
      <c r="J25" s="2"/>
      <c r="K25" s="2" t="s">
        <v>735</v>
      </c>
      <c r="L25" s="2">
        <v>19</v>
      </c>
      <c r="M25" s="2" t="s">
        <v>141</v>
      </c>
      <c r="N25" s="2" t="s">
        <v>216</v>
      </c>
      <c r="O25" s="2" t="s">
        <v>531</v>
      </c>
      <c r="P25" s="2" t="s">
        <v>523</v>
      </c>
      <c r="Q25" s="2" t="s">
        <v>523</v>
      </c>
      <c r="R25" s="2" t="s">
        <v>523</v>
      </c>
      <c r="S25" s="2" t="s">
        <v>523</v>
      </c>
      <c r="T25" s="2" t="s">
        <v>153</v>
      </c>
      <c r="U25" s="2" t="s">
        <v>523</v>
      </c>
      <c r="V25" s="2">
        <v>106.44</v>
      </c>
      <c r="W25" s="2">
        <v>1</v>
      </c>
      <c r="X25" s="2" t="s">
        <v>120</v>
      </c>
      <c r="Y25" s="2" t="s">
        <v>116</v>
      </c>
    </row>
    <row r="26" spans="1:25" s="14" customFormat="1" ht="38.25">
      <c r="A26" s="2">
        <v>20</v>
      </c>
      <c r="B26" s="2" t="s">
        <v>686</v>
      </c>
      <c r="C26" s="2"/>
      <c r="D26" s="39" t="s">
        <v>120</v>
      </c>
      <c r="E26" s="39"/>
      <c r="F26" s="2">
        <v>1930</v>
      </c>
      <c r="G26" s="154"/>
      <c r="H26" s="154"/>
      <c r="I26" s="154">
        <v>161000</v>
      </c>
      <c r="J26" s="2"/>
      <c r="K26" s="2" t="s">
        <v>736</v>
      </c>
      <c r="L26" s="2">
        <v>20</v>
      </c>
      <c r="M26" s="2" t="s">
        <v>141</v>
      </c>
      <c r="N26" s="2" t="s">
        <v>216</v>
      </c>
      <c r="O26" s="2" t="s">
        <v>531</v>
      </c>
      <c r="P26" s="2" t="s">
        <v>523</v>
      </c>
      <c r="Q26" s="2" t="s">
        <v>523</v>
      </c>
      <c r="R26" s="2" t="s">
        <v>523</v>
      </c>
      <c r="S26" s="2" t="s">
        <v>523</v>
      </c>
      <c r="T26" s="2" t="s">
        <v>153</v>
      </c>
      <c r="U26" s="2" t="s">
        <v>523</v>
      </c>
      <c r="V26" s="2">
        <v>208.75</v>
      </c>
      <c r="W26" s="2">
        <v>2</v>
      </c>
      <c r="X26" s="2" t="s">
        <v>120</v>
      </c>
      <c r="Y26" s="2" t="s">
        <v>116</v>
      </c>
    </row>
    <row r="27" spans="1:25" s="14" customFormat="1" ht="25.5">
      <c r="A27" s="2">
        <v>21</v>
      </c>
      <c r="B27" s="2" t="s">
        <v>686</v>
      </c>
      <c r="C27" s="2"/>
      <c r="D27" s="39" t="s">
        <v>120</v>
      </c>
      <c r="E27" s="39"/>
      <c r="F27" s="2">
        <v>1930</v>
      </c>
      <c r="G27" s="154"/>
      <c r="H27" s="154"/>
      <c r="I27" s="154">
        <v>111000</v>
      </c>
      <c r="J27" s="2"/>
      <c r="K27" s="2" t="s">
        <v>737</v>
      </c>
      <c r="L27" s="2">
        <v>21</v>
      </c>
      <c r="M27" s="2" t="s">
        <v>141</v>
      </c>
      <c r="N27" s="2" t="s">
        <v>216</v>
      </c>
      <c r="O27" s="2" t="s">
        <v>215</v>
      </c>
      <c r="P27" s="2" t="s">
        <v>523</v>
      </c>
      <c r="Q27" s="2" t="s">
        <v>523</v>
      </c>
      <c r="R27" s="2" t="s">
        <v>523</v>
      </c>
      <c r="S27" s="2" t="s">
        <v>523</v>
      </c>
      <c r="T27" s="2" t="s">
        <v>153</v>
      </c>
      <c r="U27" s="2" t="s">
        <v>523</v>
      </c>
      <c r="V27" s="2">
        <v>144.47</v>
      </c>
      <c r="W27" s="2">
        <v>1</v>
      </c>
      <c r="X27" s="2" t="s">
        <v>120</v>
      </c>
      <c r="Y27" s="2" t="s">
        <v>116</v>
      </c>
    </row>
    <row r="28" spans="1:25" s="14" customFormat="1" ht="25.5">
      <c r="A28" s="2">
        <v>22</v>
      </c>
      <c r="B28" s="2" t="s">
        <v>686</v>
      </c>
      <c r="C28" s="2"/>
      <c r="D28" s="39" t="s">
        <v>120</v>
      </c>
      <c r="E28" s="39"/>
      <c r="F28" s="2">
        <v>1930</v>
      </c>
      <c r="G28" s="154"/>
      <c r="H28" s="154"/>
      <c r="I28" s="154">
        <v>123000</v>
      </c>
      <c r="J28" s="2"/>
      <c r="K28" s="2" t="s">
        <v>738</v>
      </c>
      <c r="L28" s="2">
        <v>22</v>
      </c>
      <c r="M28" s="2" t="s">
        <v>141</v>
      </c>
      <c r="N28" s="2" t="s">
        <v>216</v>
      </c>
      <c r="O28" s="2" t="s">
        <v>531</v>
      </c>
      <c r="P28" s="2" t="s">
        <v>523</v>
      </c>
      <c r="Q28" s="2" t="s">
        <v>523</v>
      </c>
      <c r="R28" s="2" t="s">
        <v>523</v>
      </c>
      <c r="S28" s="2" t="s">
        <v>852</v>
      </c>
      <c r="T28" s="2" t="s">
        <v>153</v>
      </c>
      <c r="U28" s="2" t="s">
        <v>523</v>
      </c>
      <c r="V28" s="2">
        <v>159.87</v>
      </c>
      <c r="W28" s="2">
        <v>2</v>
      </c>
      <c r="X28" s="2" t="s">
        <v>120</v>
      </c>
      <c r="Y28" s="2" t="s">
        <v>116</v>
      </c>
    </row>
    <row r="29" spans="1:25" s="14" customFormat="1" ht="25.5">
      <c r="A29" s="2">
        <v>23</v>
      </c>
      <c r="B29" s="2" t="s">
        <v>686</v>
      </c>
      <c r="C29" s="2"/>
      <c r="D29" s="39" t="s">
        <v>120</v>
      </c>
      <c r="E29" s="39"/>
      <c r="F29" s="2">
        <v>1930</v>
      </c>
      <c r="G29" s="154"/>
      <c r="H29" s="154"/>
      <c r="I29" s="154">
        <v>36000</v>
      </c>
      <c r="J29" s="2"/>
      <c r="K29" s="2" t="s">
        <v>739</v>
      </c>
      <c r="L29" s="2">
        <v>23</v>
      </c>
      <c r="M29" s="2" t="s">
        <v>141</v>
      </c>
      <c r="N29" s="2" t="s">
        <v>216</v>
      </c>
      <c r="O29" s="2" t="s">
        <v>531</v>
      </c>
      <c r="P29" s="2" t="s">
        <v>523</v>
      </c>
      <c r="Q29" s="2" t="s">
        <v>523</v>
      </c>
      <c r="R29" s="2" t="s">
        <v>523</v>
      </c>
      <c r="S29" s="2" t="s">
        <v>523</v>
      </c>
      <c r="T29" s="2" t="s">
        <v>153</v>
      </c>
      <c r="U29" s="2" t="s">
        <v>523</v>
      </c>
      <c r="V29" s="2">
        <v>46.57</v>
      </c>
      <c r="W29" s="2">
        <v>1</v>
      </c>
      <c r="X29" s="2" t="s">
        <v>120</v>
      </c>
      <c r="Y29" s="2" t="s">
        <v>116</v>
      </c>
    </row>
    <row r="30" spans="1:25" s="14" customFormat="1" ht="38.25">
      <c r="A30" s="2">
        <v>24</v>
      </c>
      <c r="B30" s="2" t="s">
        <v>686</v>
      </c>
      <c r="C30" s="2"/>
      <c r="D30" s="39" t="s">
        <v>120</v>
      </c>
      <c r="E30" s="39"/>
      <c r="F30" s="2" t="s">
        <v>706</v>
      </c>
      <c r="G30" s="154"/>
      <c r="H30" s="154"/>
      <c r="I30" s="154">
        <v>81000</v>
      </c>
      <c r="J30" s="2"/>
      <c r="K30" s="2" t="s">
        <v>740</v>
      </c>
      <c r="L30" s="2">
        <v>24</v>
      </c>
      <c r="M30" s="2"/>
      <c r="N30" s="2"/>
      <c r="O30" s="2"/>
      <c r="P30" s="2"/>
      <c r="Q30" s="2"/>
      <c r="R30" s="2"/>
      <c r="S30" s="2"/>
      <c r="T30" s="2"/>
      <c r="U30" s="2"/>
      <c r="V30" s="2">
        <v>104.8</v>
      </c>
      <c r="W30" s="2">
        <v>1</v>
      </c>
      <c r="X30" s="2" t="s">
        <v>120</v>
      </c>
      <c r="Y30" s="2" t="s">
        <v>116</v>
      </c>
    </row>
    <row r="31" spans="1:25" s="14" customFormat="1" ht="25.5">
      <c r="A31" s="2">
        <v>25</v>
      </c>
      <c r="B31" s="2" t="s">
        <v>686</v>
      </c>
      <c r="C31" s="2"/>
      <c r="D31" s="39" t="s">
        <v>120</v>
      </c>
      <c r="E31" s="39"/>
      <c r="F31" s="2">
        <v>1930</v>
      </c>
      <c r="G31" s="154"/>
      <c r="H31" s="154"/>
      <c r="I31" s="154">
        <v>35000</v>
      </c>
      <c r="J31" s="2"/>
      <c r="K31" s="2" t="s">
        <v>741</v>
      </c>
      <c r="L31" s="2">
        <v>25</v>
      </c>
      <c r="M31" s="2" t="s">
        <v>141</v>
      </c>
      <c r="N31" s="2" t="s">
        <v>216</v>
      </c>
      <c r="O31" s="2" t="s">
        <v>215</v>
      </c>
      <c r="P31" s="2" t="s">
        <v>523</v>
      </c>
      <c r="Q31" s="2" t="s">
        <v>523</v>
      </c>
      <c r="R31" s="2" t="s">
        <v>523</v>
      </c>
      <c r="S31" s="2" t="s">
        <v>523</v>
      </c>
      <c r="T31" s="2" t="s">
        <v>153</v>
      </c>
      <c r="U31" s="2" t="s">
        <v>523</v>
      </c>
      <c r="V31" s="2">
        <v>44.33</v>
      </c>
      <c r="W31" s="2">
        <v>2</v>
      </c>
      <c r="X31" s="2" t="s">
        <v>120</v>
      </c>
      <c r="Y31" s="2" t="s">
        <v>116</v>
      </c>
    </row>
    <row r="32" spans="1:25" s="14" customFormat="1" ht="25.5">
      <c r="A32" s="2">
        <v>26</v>
      </c>
      <c r="B32" s="2" t="s">
        <v>686</v>
      </c>
      <c r="C32" s="2"/>
      <c r="D32" s="39" t="s">
        <v>120</v>
      </c>
      <c r="E32" s="39"/>
      <c r="F32" s="2">
        <v>1930</v>
      </c>
      <c r="G32" s="154"/>
      <c r="H32" s="154"/>
      <c r="I32" s="154">
        <v>42000</v>
      </c>
      <c r="J32" s="2"/>
      <c r="K32" s="2" t="s">
        <v>742</v>
      </c>
      <c r="L32" s="2">
        <v>26</v>
      </c>
      <c r="M32" s="2" t="s">
        <v>141</v>
      </c>
      <c r="N32" s="2" t="s">
        <v>216</v>
      </c>
      <c r="O32" s="2" t="s">
        <v>531</v>
      </c>
      <c r="P32" s="2" t="s">
        <v>523</v>
      </c>
      <c r="Q32" s="2" t="s">
        <v>523</v>
      </c>
      <c r="R32" s="2" t="s">
        <v>523</v>
      </c>
      <c r="S32" s="2" t="s">
        <v>852</v>
      </c>
      <c r="T32" s="2" t="s">
        <v>153</v>
      </c>
      <c r="U32" s="2" t="s">
        <v>523</v>
      </c>
      <c r="V32" s="2">
        <v>54.25</v>
      </c>
      <c r="W32" s="2">
        <v>1</v>
      </c>
      <c r="X32" s="2" t="s">
        <v>120</v>
      </c>
      <c r="Y32" s="2" t="s">
        <v>116</v>
      </c>
    </row>
    <row r="33" spans="1:25" s="14" customFormat="1" ht="38.25">
      <c r="A33" s="2">
        <v>27</v>
      </c>
      <c r="B33" s="2" t="s">
        <v>686</v>
      </c>
      <c r="C33" s="2"/>
      <c r="D33" s="39" t="s">
        <v>120</v>
      </c>
      <c r="E33" s="39"/>
      <c r="F33" s="2" t="s">
        <v>706</v>
      </c>
      <c r="G33" s="154"/>
      <c r="H33" s="154"/>
      <c r="I33" s="154">
        <v>24000</v>
      </c>
      <c r="J33" s="2"/>
      <c r="K33" s="2" t="s">
        <v>743</v>
      </c>
      <c r="L33" s="2">
        <v>27</v>
      </c>
      <c r="M33" s="2" t="s">
        <v>141</v>
      </c>
      <c r="N33" s="2" t="s">
        <v>216</v>
      </c>
      <c r="O33" s="2" t="s">
        <v>531</v>
      </c>
      <c r="P33" s="2" t="s">
        <v>523</v>
      </c>
      <c r="Q33" s="2" t="s">
        <v>523</v>
      </c>
      <c r="R33" s="2" t="s">
        <v>523</v>
      </c>
      <c r="S33" s="2" t="s">
        <v>523</v>
      </c>
      <c r="T33" s="2" t="s">
        <v>153</v>
      </c>
      <c r="U33" s="2" t="s">
        <v>523</v>
      </c>
      <c r="V33" s="2">
        <v>31.14</v>
      </c>
      <c r="W33" s="2">
        <v>1</v>
      </c>
      <c r="X33" s="2" t="s">
        <v>120</v>
      </c>
      <c r="Y33" s="2" t="s">
        <v>116</v>
      </c>
    </row>
    <row r="34" spans="1:25" s="14" customFormat="1" ht="38.25">
      <c r="A34" s="2">
        <v>28</v>
      </c>
      <c r="B34" s="2" t="s">
        <v>686</v>
      </c>
      <c r="C34" s="2"/>
      <c r="D34" s="39" t="s">
        <v>120</v>
      </c>
      <c r="E34" s="39"/>
      <c r="F34" s="2" t="s">
        <v>707</v>
      </c>
      <c r="G34" s="154"/>
      <c r="H34" s="154"/>
      <c r="I34" s="154">
        <v>72000</v>
      </c>
      <c r="J34" s="2"/>
      <c r="K34" s="2" t="s">
        <v>744</v>
      </c>
      <c r="L34" s="2">
        <v>28</v>
      </c>
      <c r="M34" s="2" t="s">
        <v>141</v>
      </c>
      <c r="N34" s="2" t="s">
        <v>216</v>
      </c>
      <c r="O34" s="2" t="s">
        <v>215</v>
      </c>
      <c r="P34" s="2" t="s">
        <v>523</v>
      </c>
      <c r="Q34" s="2" t="s">
        <v>523</v>
      </c>
      <c r="R34" s="2" t="s">
        <v>523</v>
      </c>
      <c r="S34" s="2" t="s">
        <v>852</v>
      </c>
      <c r="T34" s="2" t="s">
        <v>153</v>
      </c>
      <c r="U34" s="2" t="s">
        <v>523</v>
      </c>
      <c r="V34" s="2">
        <v>93.57</v>
      </c>
      <c r="W34" s="2">
        <v>2</v>
      </c>
      <c r="X34" s="2" t="s">
        <v>120</v>
      </c>
      <c r="Y34" s="2" t="s">
        <v>116</v>
      </c>
    </row>
    <row r="35" spans="1:25" s="14" customFormat="1" ht="38.25">
      <c r="A35" s="2">
        <v>29</v>
      </c>
      <c r="B35" s="2" t="s">
        <v>686</v>
      </c>
      <c r="C35" s="2"/>
      <c r="D35" s="39" t="s">
        <v>120</v>
      </c>
      <c r="E35" s="39"/>
      <c r="F35" s="2" t="s">
        <v>705</v>
      </c>
      <c r="G35" s="154"/>
      <c r="H35" s="154"/>
      <c r="I35" s="154">
        <v>81000</v>
      </c>
      <c r="J35" s="2"/>
      <c r="K35" s="2" t="s">
        <v>745</v>
      </c>
      <c r="L35" s="2">
        <v>29</v>
      </c>
      <c r="M35" s="2" t="s">
        <v>141</v>
      </c>
      <c r="N35" s="2"/>
      <c r="O35" s="2"/>
      <c r="P35" s="2"/>
      <c r="Q35" s="2"/>
      <c r="R35" s="2"/>
      <c r="S35" s="2"/>
      <c r="T35" s="2"/>
      <c r="U35" s="2"/>
      <c r="V35" s="2">
        <v>105.31</v>
      </c>
      <c r="W35" s="2">
        <v>2</v>
      </c>
      <c r="X35" s="2" t="s">
        <v>120</v>
      </c>
      <c r="Y35" s="2" t="s">
        <v>116</v>
      </c>
    </row>
    <row r="36" spans="1:25" s="14" customFormat="1" ht="25.5">
      <c r="A36" s="2">
        <v>30</v>
      </c>
      <c r="B36" s="2" t="s">
        <v>686</v>
      </c>
      <c r="C36" s="2"/>
      <c r="D36" s="39" t="s">
        <v>120</v>
      </c>
      <c r="E36" s="39"/>
      <c r="F36" s="2">
        <v>1930</v>
      </c>
      <c r="G36" s="154"/>
      <c r="H36" s="154"/>
      <c r="I36" s="154">
        <v>39000</v>
      </c>
      <c r="J36" s="2"/>
      <c r="K36" s="2" t="s">
        <v>746</v>
      </c>
      <c r="L36" s="2">
        <v>30</v>
      </c>
      <c r="M36" s="2" t="s">
        <v>141</v>
      </c>
      <c r="N36" s="2" t="s">
        <v>216</v>
      </c>
      <c r="O36" s="2" t="s">
        <v>531</v>
      </c>
      <c r="P36" s="2" t="s">
        <v>523</v>
      </c>
      <c r="Q36" s="2" t="s">
        <v>523</v>
      </c>
      <c r="R36" s="2" t="s">
        <v>523</v>
      </c>
      <c r="S36" s="2" t="s">
        <v>523</v>
      </c>
      <c r="T36" s="2" t="s">
        <v>153</v>
      </c>
      <c r="U36" s="2" t="s">
        <v>523</v>
      </c>
      <c r="V36" s="2">
        <v>49.59</v>
      </c>
      <c r="W36" s="2">
        <v>2</v>
      </c>
      <c r="X36" s="2" t="s">
        <v>120</v>
      </c>
      <c r="Y36" s="2" t="s">
        <v>116</v>
      </c>
    </row>
    <row r="37" spans="1:25" s="14" customFormat="1" ht="38.25">
      <c r="A37" s="2">
        <v>31</v>
      </c>
      <c r="B37" s="2" t="s">
        <v>686</v>
      </c>
      <c r="C37" s="2"/>
      <c r="D37" s="39" t="s">
        <v>120</v>
      </c>
      <c r="E37" s="39"/>
      <c r="F37" s="2" t="s">
        <v>708</v>
      </c>
      <c r="G37" s="154"/>
      <c r="H37" s="154"/>
      <c r="I37" s="154">
        <v>100000</v>
      </c>
      <c r="J37" s="2"/>
      <c r="K37" s="2" t="s">
        <v>747</v>
      </c>
      <c r="L37" s="2">
        <v>31</v>
      </c>
      <c r="M37" s="2" t="s">
        <v>141</v>
      </c>
      <c r="N37" s="2" t="s">
        <v>216</v>
      </c>
      <c r="O37" s="2" t="s">
        <v>531</v>
      </c>
      <c r="P37" s="2" t="s">
        <v>523</v>
      </c>
      <c r="Q37" s="2" t="s">
        <v>523</v>
      </c>
      <c r="R37" s="2" t="s">
        <v>523</v>
      </c>
      <c r="S37" s="2" t="s">
        <v>523</v>
      </c>
      <c r="T37" s="2" t="s">
        <v>153</v>
      </c>
      <c r="U37" s="2" t="s">
        <v>523</v>
      </c>
      <c r="V37" s="2">
        <v>129.38</v>
      </c>
      <c r="W37" s="2">
        <v>2</v>
      </c>
      <c r="X37" s="2" t="s">
        <v>120</v>
      </c>
      <c r="Y37" s="2" t="s">
        <v>116</v>
      </c>
    </row>
    <row r="38" spans="1:25" s="14" customFormat="1" ht="25.5">
      <c r="A38" s="2">
        <v>32</v>
      </c>
      <c r="B38" s="2" t="s">
        <v>686</v>
      </c>
      <c r="C38" s="2"/>
      <c r="D38" s="39" t="s">
        <v>120</v>
      </c>
      <c r="E38" s="39"/>
      <c r="F38" s="2">
        <v>1930</v>
      </c>
      <c r="G38" s="154"/>
      <c r="H38" s="154"/>
      <c r="I38" s="154">
        <v>31000</v>
      </c>
      <c r="J38" s="2"/>
      <c r="K38" s="2" t="s">
        <v>748</v>
      </c>
      <c r="L38" s="2">
        <v>32</v>
      </c>
      <c r="M38" s="2" t="s">
        <v>141</v>
      </c>
      <c r="N38" s="2" t="s">
        <v>216</v>
      </c>
      <c r="O38" s="2" t="s">
        <v>531</v>
      </c>
      <c r="P38" s="2" t="s">
        <v>523</v>
      </c>
      <c r="Q38" s="2" t="s">
        <v>523</v>
      </c>
      <c r="R38" s="2" t="s">
        <v>523</v>
      </c>
      <c r="S38" s="2" t="s">
        <v>523</v>
      </c>
      <c r="T38" s="2" t="s">
        <v>153</v>
      </c>
      <c r="U38" s="2" t="s">
        <v>523</v>
      </c>
      <c r="V38" s="2">
        <v>39.69</v>
      </c>
      <c r="W38" s="2">
        <v>2</v>
      </c>
      <c r="X38" s="2" t="s">
        <v>120</v>
      </c>
      <c r="Y38" s="2" t="s">
        <v>116</v>
      </c>
    </row>
    <row r="39" spans="1:25" s="14" customFormat="1" ht="25.5">
      <c r="A39" s="2">
        <v>33</v>
      </c>
      <c r="B39" s="2" t="s">
        <v>686</v>
      </c>
      <c r="C39" s="2"/>
      <c r="D39" s="39" t="s">
        <v>120</v>
      </c>
      <c r="E39" s="39"/>
      <c r="F39" s="2">
        <v>1930</v>
      </c>
      <c r="G39" s="154"/>
      <c r="H39" s="154"/>
      <c r="I39" s="154">
        <v>77000</v>
      </c>
      <c r="J39" s="2"/>
      <c r="K39" s="2" t="s">
        <v>749</v>
      </c>
      <c r="L39" s="2">
        <v>33</v>
      </c>
      <c r="M39" s="2" t="s">
        <v>141</v>
      </c>
      <c r="N39" s="2" t="s">
        <v>216</v>
      </c>
      <c r="O39" s="2" t="s">
        <v>531</v>
      </c>
      <c r="P39" s="2" t="s">
        <v>523</v>
      </c>
      <c r="Q39" s="2" t="s">
        <v>523</v>
      </c>
      <c r="R39" s="2" t="s">
        <v>523</v>
      </c>
      <c r="S39" s="2" t="s">
        <v>523</v>
      </c>
      <c r="T39" s="2" t="s">
        <v>153</v>
      </c>
      <c r="U39" s="2" t="s">
        <v>523</v>
      </c>
      <c r="V39" s="2">
        <v>99.92</v>
      </c>
      <c r="W39" s="2">
        <v>2</v>
      </c>
      <c r="X39" s="2" t="s">
        <v>120</v>
      </c>
      <c r="Y39" s="2" t="s">
        <v>116</v>
      </c>
    </row>
    <row r="40" spans="1:25" s="14" customFormat="1" ht="38.25">
      <c r="A40" s="2">
        <v>34</v>
      </c>
      <c r="B40" s="2" t="s">
        <v>686</v>
      </c>
      <c r="C40" s="2"/>
      <c r="D40" s="39" t="s">
        <v>120</v>
      </c>
      <c r="E40" s="39"/>
      <c r="F40" s="2" t="s">
        <v>706</v>
      </c>
      <c r="G40" s="154"/>
      <c r="H40" s="154"/>
      <c r="I40" s="154">
        <v>74000</v>
      </c>
      <c r="J40" s="2"/>
      <c r="K40" s="2" t="s">
        <v>750</v>
      </c>
      <c r="L40" s="2">
        <v>34</v>
      </c>
      <c r="M40" s="2" t="s">
        <v>141</v>
      </c>
      <c r="N40" s="2" t="s">
        <v>216</v>
      </c>
      <c r="O40" s="2" t="s">
        <v>853</v>
      </c>
      <c r="P40" s="2" t="s">
        <v>154</v>
      </c>
      <c r="Q40" s="2" t="s">
        <v>523</v>
      </c>
      <c r="R40" s="2" t="s">
        <v>523</v>
      </c>
      <c r="S40" s="2" t="s">
        <v>154</v>
      </c>
      <c r="T40" s="2" t="s">
        <v>153</v>
      </c>
      <c r="U40" s="2" t="s">
        <v>523</v>
      </c>
      <c r="V40" s="2">
        <v>95.89</v>
      </c>
      <c r="W40" s="2">
        <v>2</v>
      </c>
      <c r="X40" s="2" t="s">
        <v>120</v>
      </c>
      <c r="Y40" s="2" t="s">
        <v>116</v>
      </c>
    </row>
    <row r="41" spans="1:25" s="14" customFormat="1" ht="25.5">
      <c r="A41" s="2">
        <v>35</v>
      </c>
      <c r="B41" s="2" t="s">
        <v>686</v>
      </c>
      <c r="C41" s="2"/>
      <c r="D41" s="39" t="s">
        <v>120</v>
      </c>
      <c r="E41" s="39"/>
      <c r="F41" s="2">
        <v>1930</v>
      </c>
      <c r="G41" s="154"/>
      <c r="H41" s="154"/>
      <c r="I41" s="154">
        <v>53000</v>
      </c>
      <c r="J41" s="2"/>
      <c r="K41" s="2" t="s">
        <v>751</v>
      </c>
      <c r="L41" s="2">
        <v>35</v>
      </c>
      <c r="M41" s="2" t="s">
        <v>141</v>
      </c>
      <c r="N41" s="2" t="s">
        <v>216</v>
      </c>
      <c r="O41" s="2" t="s">
        <v>531</v>
      </c>
      <c r="P41" s="2" t="s">
        <v>523</v>
      </c>
      <c r="Q41" s="2" t="s">
        <v>523</v>
      </c>
      <c r="R41" s="2" t="s">
        <v>523</v>
      </c>
      <c r="S41" s="2" t="s">
        <v>523</v>
      </c>
      <c r="T41" s="2" t="s">
        <v>153</v>
      </c>
      <c r="U41" s="2" t="s">
        <v>523</v>
      </c>
      <c r="V41" s="2">
        <v>68.97</v>
      </c>
      <c r="W41" s="2">
        <v>2</v>
      </c>
      <c r="X41" s="2" t="s">
        <v>120</v>
      </c>
      <c r="Y41" s="2" t="s">
        <v>116</v>
      </c>
    </row>
    <row r="42" spans="1:25" s="14" customFormat="1" ht="38.25">
      <c r="A42" s="2">
        <v>36</v>
      </c>
      <c r="B42" s="2" t="s">
        <v>686</v>
      </c>
      <c r="C42" s="2"/>
      <c r="D42" s="39" t="s">
        <v>120</v>
      </c>
      <c r="E42" s="39"/>
      <c r="F42" s="2" t="s">
        <v>709</v>
      </c>
      <c r="G42" s="154"/>
      <c r="H42" s="154"/>
      <c r="I42" s="154">
        <v>57000</v>
      </c>
      <c r="J42" s="2"/>
      <c r="K42" s="2" t="s">
        <v>752</v>
      </c>
      <c r="L42" s="2">
        <v>36</v>
      </c>
      <c r="M42" s="2" t="s">
        <v>141</v>
      </c>
      <c r="N42" s="2" t="s">
        <v>216</v>
      </c>
      <c r="O42" s="2" t="s">
        <v>531</v>
      </c>
      <c r="P42" s="2" t="s">
        <v>523</v>
      </c>
      <c r="Q42" s="2" t="s">
        <v>523</v>
      </c>
      <c r="R42" s="2" t="s">
        <v>523</v>
      </c>
      <c r="S42" s="2" t="s">
        <v>523</v>
      </c>
      <c r="T42" s="2" t="s">
        <v>153</v>
      </c>
      <c r="U42" s="2" t="s">
        <v>523</v>
      </c>
      <c r="V42" s="2">
        <v>73.46</v>
      </c>
      <c r="W42" s="2">
        <v>1</v>
      </c>
      <c r="X42" s="2" t="s">
        <v>120</v>
      </c>
      <c r="Y42" s="2" t="s">
        <v>116</v>
      </c>
    </row>
    <row r="43" spans="1:25" s="14" customFormat="1" ht="25.5">
      <c r="A43" s="2">
        <v>37</v>
      </c>
      <c r="B43" s="2" t="s">
        <v>686</v>
      </c>
      <c r="C43" s="2"/>
      <c r="D43" s="39" t="s">
        <v>120</v>
      </c>
      <c r="E43" s="39"/>
      <c r="F43" s="2">
        <v>1930</v>
      </c>
      <c r="G43" s="154"/>
      <c r="H43" s="154"/>
      <c r="I43" s="154">
        <v>28000</v>
      </c>
      <c r="J43" s="2"/>
      <c r="K43" s="2" t="s">
        <v>753</v>
      </c>
      <c r="L43" s="2">
        <v>37</v>
      </c>
      <c r="M43" s="2" t="s">
        <v>141</v>
      </c>
      <c r="N43" s="2" t="s">
        <v>216</v>
      </c>
      <c r="O43" s="2" t="s">
        <v>531</v>
      </c>
      <c r="P43" s="2" t="s">
        <v>523</v>
      </c>
      <c r="Q43" s="2" t="s">
        <v>523</v>
      </c>
      <c r="R43" s="2" t="s">
        <v>523</v>
      </c>
      <c r="S43" s="2" t="s">
        <v>523</v>
      </c>
      <c r="T43" s="2" t="s">
        <v>153</v>
      </c>
      <c r="U43" s="2" t="s">
        <v>523</v>
      </c>
      <c r="V43" s="2">
        <v>35.78</v>
      </c>
      <c r="W43" s="2">
        <v>2</v>
      </c>
      <c r="X43" s="2" t="s">
        <v>120</v>
      </c>
      <c r="Y43" s="2" t="s">
        <v>116</v>
      </c>
    </row>
    <row r="44" spans="1:25" s="14" customFormat="1" ht="38.25">
      <c r="A44" s="2">
        <v>38</v>
      </c>
      <c r="B44" s="2" t="s">
        <v>686</v>
      </c>
      <c r="C44" s="2"/>
      <c r="D44" s="39" t="s">
        <v>120</v>
      </c>
      <c r="E44" s="39"/>
      <c r="F44" s="2" t="s">
        <v>710</v>
      </c>
      <c r="G44" s="154"/>
      <c r="H44" s="154"/>
      <c r="I44" s="154">
        <v>95000</v>
      </c>
      <c r="J44" s="2"/>
      <c r="K44" s="2" t="s">
        <v>754</v>
      </c>
      <c r="L44" s="2">
        <v>38</v>
      </c>
      <c r="M44" s="2" t="s">
        <v>141</v>
      </c>
      <c r="N44" s="2" t="s">
        <v>216</v>
      </c>
      <c r="O44" s="2" t="s">
        <v>531</v>
      </c>
      <c r="P44" s="2" t="s">
        <v>523</v>
      </c>
      <c r="Q44" s="2" t="s">
        <v>523</v>
      </c>
      <c r="R44" s="2" t="s">
        <v>523</v>
      </c>
      <c r="S44" s="2" t="s">
        <v>154</v>
      </c>
      <c r="T44" s="2" t="s">
        <v>153</v>
      </c>
      <c r="U44" s="2" t="s">
        <v>523</v>
      </c>
      <c r="V44" s="2">
        <v>122.59</v>
      </c>
      <c r="W44" s="2">
        <v>2</v>
      </c>
      <c r="X44" s="2" t="s">
        <v>120</v>
      </c>
      <c r="Y44" s="2" t="s">
        <v>116</v>
      </c>
    </row>
    <row r="45" spans="1:25" s="14" customFormat="1" ht="38.25">
      <c r="A45" s="2">
        <v>39</v>
      </c>
      <c r="B45" s="2" t="s">
        <v>686</v>
      </c>
      <c r="C45" s="2"/>
      <c r="D45" s="39" t="s">
        <v>120</v>
      </c>
      <c r="E45" s="39"/>
      <c r="F45" s="2" t="s">
        <v>709</v>
      </c>
      <c r="G45" s="154"/>
      <c r="H45" s="154"/>
      <c r="I45" s="154">
        <v>147000</v>
      </c>
      <c r="J45" s="2"/>
      <c r="K45" s="2" t="s">
        <v>755</v>
      </c>
      <c r="L45" s="2">
        <v>39</v>
      </c>
      <c r="M45" s="2" t="s">
        <v>141</v>
      </c>
      <c r="N45" s="2" t="s">
        <v>216</v>
      </c>
      <c r="O45" s="2" t="s">
        <v>531</v>
      </c>
      <c r="P45" s="2" t="s">
        <v>523</v>
      </c>
      <c r="Q45" s="2" t="s">
        <v>523</v>
      </c>
      <c r="R45" s="2" t="s">
        <v>523</v>
      </c>
      <c r="S45" s="2" t="s">
        <v>523</v>
      </c>
      <c r="T45" s="2" t="s">
        <v>153</v>
      </c>
      <c r="U45" s="2" t="s">
        <v>523</v>
      </c>
      <c r="V45" s="2">
        <v>190.3</v>
      </c>
      <c r="W45" s="2">
        <v>2</v>
      </c>
      <c r="X45" s="2" t="s">
        <v>120</v>
      </c>
      <c r="Y45" s="2" t="s">
        <v>116</v>
      </c>
    </row>
    <row r="46" spans="1:25" s="14" customFormat="1" ht="25.5">
      <c r="A46" s="2">
        <v>40</v>
      </c>
      <c r="B46" s="2" t="s">
        <v>686</v>
      </c>
      <c r="C46" s="2"/>
      <c r="D46" s="39" t="s">
        <v>120</v>
      </c>
      <c r="E46" s="39"/>
      <c r="F46" s="2">
        <v>1930</v>
      </c>
      <c r="G46" s="154"/>
      <c r="H46" s="154"/>
      <c r="I46" s="154">
        <v>43000</v>
      </c>
      <c r="J46" s="2"/>
      <c r="K46" s="2" t="s">
        <v>756</v>
      </c>
      <c r="L46" s="2">
        <v>40</v>
      </c>
      <c r="M46" s="2"/>
      <c r="N46" s="2" t="s">
        <v>216</v>
      </c>
      <c r="O46" s="2" t="s">
        <v>531</v>
      </c>
      <c r="P46" s="2" t="s">
        <v>523</v>
      </c>
      <c r="Q46" s="2" t="s">
        <v>523</v>
      </c>
      <c r="R46" s="2" t="s">
        <v>523</v>
      </c>
      <c r="S46" s="2" t="s">
        <v>523</v>
      </c>
      <c r="T46" s="2" t="s">
        <v>153</v>
      </c>
      <c r="U46" s="2" t="s">
        <v>523</v>
      </c>
      <c r="V46" s="2">
        <v>55.1</v>
      </c>
      <c r="W46" s="2">
        <v>2</v>
      </c>
      <c r="X46" s="2" t="s">
        <v>120</v>
      </c>
      <c r="Y46" s="2" t="s">
        <v>116</v>
      </c>
    </row>
    <row r="47" spans="1:25" s="14" customFormat="1" ht="25.5">
      <c r="A47" s="2">
        <v>41</v>
      </c>
      <c r="B47" s="2" t="s">
        <v>686</v>
      </c>
      <c r="C47" s="2"/>
      <c r="D47" s="39" t="s">
        <v>120</v>
      </c>
      <c r="E47" s="39"/>
      <c r="F47" s="2">
        <v>1930</v>
      </c>
      <c r="G47" s="154"/>
      <c r="H47" s="154"/>
      <c r="I47" s="154">
        <v>43000</v>
      </c>
      <c r="J47" s="2"/>
      <c r="K47" s="2" t="s">
        <v>757</v>
      </c>
      <c r="L47" s="2">
        <v>41</v>
      </c>
      <c r="M47" s="2" t="s">
        <v>141</v>
      </c>
      <c r="N47" s="2" t="s">
        <v>216</v>
      </c>
      <c r="O47" s="2" t="s">
        <v>215</v>
      </c>
      <c r="P47" s="2" t="s">
        <v>523</v>
      </c>
      <c r="Q47" s="2" t="s">
        <v>523</v>
      </c>
      <c r="R47" s="2" t="s">
        <v>523</v>
      </c>
      <c r="S47" s="2" t="s">
        <v>523</v>
      </c>
      <c r="T47" s="2"/>
      <c r="U47" s="2" t="s">
        <v>523</v>
      </c>
      <c r="V47" s="2">
        <v>57.58</v>
      </c>
      <c r="W47" s="2">
        <v>2</v>
      </c>
      <c r="X47" s="2" t="s">
        <v>120</v>
      </c>
      <c r="Y47" s="2" t="s">
        <v>116</v>
      </c>
    </row>
    <row r="48" spans="1:25" s="14" customFormat="1" ht="25.5">
      <c r="A48" s="2">
        <v>42</v>
      </c>
      <c r="B48" s="2" t="s">
        <v>686</v>
      </c>
      <c r="C48" s="2"/>
      <c r="D48" s="39" t="s">
        <v>120</v>
      </c>
      <c r="E48" s="39"/>
      <c r="F48" s="2">
        <v>1930</v>
      </c>
      <c r="G48" s="154"/>
      <c r="H48" s="154"/>
      <c r="I48" s="154">
        <v>42000</v>
      </c>
      <c r="J48" s="2"/>
      <c r="K48" s="2" t="s">
        <v>758</v>
      </c>
      <c r="L48" s="2">
        <v>42</v>
      </c>
      <c r="M48" s="2" t="s">
        <v>141</v>
      </c>
      <c r="N48" s="2" t="s">
        <v>216</v>
      </c>
      <c r="O48" s="2" t="s">
        <v>531</v>
      </c>
      <c r="P48" s="2" t="s">
        <v>523</v>
      </c>
      <c r="Q48" s="2" t="s">
        <v>523</v>
      </c>
      <c r="R48" s="2" t="s">
        <v>523</v>
      </c>
      <c r="S48" s="2" t="s">
        <v>523</v>
      </c>
      <c r="T48" s="2"/>
      <c r="U48" s="2" t="s">
        <v>523</v>
      </c>
      <c r="V48" s="2">
        <v>54.25</v>
      </c>
      <c r="W48" s="2">
        <v>2</v>
      </c>
      <c r="X48" s="2" t="s">
        <v>120</v>
      </c>
      <c r="Y48" s="2" t="s">
        <v>116</v>
      </c>
    </row>
    <row r="49" spans="1:25" s="14" customFormat="1" ht="38.25">
      <c r="A49" s="2">
        <v>43</v>
      </c>
      <c r="B49" s="2" t="s">
        <v>686</v>
      </c>
      <c r="C49" s="2"/>
      <c r="D49" s="39" t="s">
        <v>120</v>
      </c>
      <c r="E49" s="39"/>
      <c r="F49" s="2" t="s">
        <v>707</v>
      </c>
      <c r="G49" s="154"/>
      <c r="H49" s="154"/>
      <c r="I49" s="154">
        <v>33000</v>
      </c>
      <c r="J49" s="2"/>
      <c r="K49" s="2" t="s">
        <v>759</v>
      </c>
      <c r="L49" s="2">
        <v>43</v>
      </c>
      <c r="M49" s="2" t="s">
        <v>141</v>
      </c>
      <c r="N49" s="2" t="s">
        <v>216</v>
      </c>
      <c r="O49" s="2" t="s">
        <v>531</v>
      </c>
      <c r="P49" s="2" t="s">
        <v>523</v>
      </c>
      <c r="Q49" s="2" t="s">
        <v>523</v>
      </c>
      <c r="R49" s="2" t="s">
        <v>523</v>
      </c>
      <c r="S49" s="2" t="s">
        <v>523</v>
      </c>
      <c r="T49" s="2"/>
      <c r="U49" s="2" t="s">
        <v>523</v>
      </c>
      <c r="V49" s="2">
        <v>42.93</v>
      </c>
      <c r="W49" s="2">
        <v>2</v>
      </c>
      <c r="X49" s="2" t="s">
        <v>120</v>
      </c>
      <c r="Y49" s="2" t="s">
        <v>116</v>
      </c>
    </row>
    <row r="50" spans="1:25" s="14" customFormat="1" ht="25.5">
      <c r="A50" s="2">
        <v>44</v>
      </c>
      <c r="B50" s="2" t="s">
        <v>686</v>
      </c>
      <c r="C50" s="2"/>
      <c r="D50" s="39" t="s">
        <v>120</v>
      </c>
      <c r="E50" s="39"/>
      <c r="F50" s="2">
        <v>1930</v>
      </c>
      <c r="G50" s="154"/>
      <c r="H50" s="154"/>
      <c r="I50" s="154">
        <v>40000</v>
      </c>
      <c r="J50" s="2"/>
      <c r="K50" s="2" t="s">
        <v>760</v>
      </c>
      <c r="L50" s="2">
        <v>44</v>
      </c>
      <c r="M50" s="2" t="s">
        <v>141</v>
      </c>
      <c r="N50" s="2" t="s">
        <v>216</v>
      </c>
      <c r="O50" s="2" t="s">
        <v>531</v>
      </c>
      <c r="P50" s="2" t="s">
        <v>523</v>
      </c>
      <c r="Q50" s="2" t="s">
        <v>523</v>
      </c>
      <c r="R50" s="2" t="s">
        <v>523</v>
      </c>
      <c r="S50" s="2" t="s">
        <v>523</v>
      </c>
      <c r="T50" s="2"/>
      <c r="U50" s="2" t="s">
        <v>523</v>
      </c>
      <c r="V50" s="2">
        <v>52.03</v>
      </c>
      <c r="W50" s="2">
        <v>2</v>
      </c>
      <c r="X50" s="2" t="s">
        <v>120</v>
      </c>
      <c r="Y50" s="2" t="s">
        <v>116</v>
      </c>
    </row>
    <row r="51" spans="1:25" s="14" customFormat="1" ht="38.25">
      <c r="A51" s="2">
        <v>45</v>
      </c>
      <c r="B51" s="2" t="s">
        <v>686</v>
      </c>
      <c r="C51" s="2"/>
      <c r="D51" s="39" t="s">
        <v>120</v>
      </c>
      <c r="E51" s="39"/>
      <c r="F51" s="2" t="s">
        <v>705</v>
      </c>
      <c r="G51" s="154"/>
      <c r="H51" s="154"/>
      <c r="I51" s="154">
        <v>39000</v>
      </c>
      <c r="J51" s="2"/>
      <c r="K51" s="2" t="s">
        <v>761</v>
      </c>
      <c r="L51" s="2">
        <v>45</v>
      </c>
      <c r="M51" s="2" t="s">
        <v>141</v>
      </c>
      <c r="N51" s="2" t="s">
        <v>216</v>
      </c>
      <c r="O51" s="2" t="s">
        <v>531</v>
      </c>
      <c r="P51" s="2" t="s">
        <v>523</v>
      </c>
      <c r="Q51" s="2" t="s">
        <v>523</v>
      </c>
      <c r="R51" s="2" t="s">
        <v>523</v>
      </c>
      <c r="S51" s="2" t="s">
        <v>854</v>
      </c>
      <c r="T51" s="2"/>
      <c r="U51" s="2" t="s">
        <v>523</v>
      </c>
      <c r="V51" s="2">
        <v>50.06</v>
      </c>
      <c r="W51" s="2">
        <v>2</v>
      </c>
      <c r="X51" s="2" t="s">
        <v>120</v>
      </c>
      <c r="Y51" s="2" t="s">
        <v>116</v>
      </c>
    </row>
    <row r="52" spans="1:25" s="14" customFormat="1" ht="51">
      <c r="A52" s="2">
        <v>46</v>
      </c>
      <c r="B52" s="2" t="s">
        <v>686</v>
      </c>
      <c r="C52" s="2"/>
      <c r="D52" s="39" t="s">
        <v>120</v>
      </c>
      <c r="E52" s="39"/>
      <c r="F52" s="2" t="s">
        <v>711</v>
      </c>
      <c r="G52" s="154"/>
      <c r="H52" s="154"/>
      <c r="I52" s="154">
        <v>137000</v>
      </c>
      <c r="J52" s="2"/>
      <c r="K52" s="2" t="s">
        <v>762</v>
      </c>
      <c r="L52" s="2">
        <v>46</v>
      </c>
      <c r="M52" s="2" t="s">
        <v>141</v>
      </c>
      <c r="N52" s="2" t="s">
        <v>216</v>
      </c>
      <c r="O52" s="2" t="s">
        <v>531</v>
      </c>
      <c r="P52" s="2" t="s">
        <v>523</v>
      </c>
      <c r="Q52" s="2" t="s">
        <v>523</v>
      </c>
      <c r="R52" s="2" t="s">
        <v>523</v>
      </c>
      <c r="S52" s="2" t="s">
        <v>854</v>
      </c>
      <c r="T52" s="2"/>
      <c r="U52" s="2" t="s">
        <v>523</v>
      </c>
      <c r="V52" s="2">
        <v>176.79</v>
      </c>
      <c r="W52" s="2">
        <v>1</v>
      </c>
      <c r="X52" s="2" t="s">
        <v>120</v>
      </c>
      <c r="Y52" s="2" t="s">
        <v>116</v>
      </c>
    </row>
    <row r="53" spans="1:25" s="14" customFormat="1" ht="38.25">
      <c r="A53" s="2">
        <v>47</v>
      </c>
      <c r="B53" s="2" t="s">
        <v>686</v>
      </c>
      <c r="C53" s="2"/>
      <c r="D53" s="39" t="s">
        <v>120</v>
      </c>
      <c r="E53" s="39"/>
      <c r="F53" s="2" t="s">
        <v>709</v>
      </c>
      <c r="G53" s="154"/>
      <c r="H53" s="154"/>
      <c r="I53" s="154">
        <v>127000</v>
      </c>
      <c r="J53" s="2"/>
      <c r="K53" s="2" t="s">
        <v>763</v>
      </c>
      <c r="L53" s="2">
        <v>47</v>
      </c>
      <c r="M53" s="2" t="s">
        <v>141</v>
      </c>
      <c r="N53" s="2" t="s">
        <v>216</v>
      </c>
      <c r="O53" s="2" t="s">
        <v>531</v>
      </c>
      <c r="P53" s="2" t="s">
        <v>523</v>
      </c>
      <c r="Q53" s="2" t="s">
        <v>523</v>
      </c>
      <c r="R53" s="2" t="s">
        <v>523</v>
      </c>
      <c r="S53" s="2" t="s">
        <v>854</v>
      </c>
      <c r="T53" s="2"/>
      <c r="U53" s="2" t="s">
        <v>523</v>
      </c>
      <c r="V53" s="2">
        <v>165.02</v>
      </c>
      <c r="W53" s="2">
        <v>2</v>
      </c>
      <c r="X53" s="2" t="s">
        <v>120</v>
      </c>
      <c r="Y53" s="2" t="s">
        <v>116</v>
      </c>
    </row>
    <row r="54" spans="1:25" s="14" customFormat="1" ht="25.5">
      <c r="A54" s="2">
        <v>48</v>
      </c>
      <c r="B54" s="2" t="s">
        <v>686</v>
      </c>
      <c r="C54" s="2"/>
      <c r="D54" s="39" t="s">
        <v>120</v>
      </c>
      <c r="E54" s="39"/>
      <c r="F54" s="2">
        <v>1930</v>
      </c>
      <c r="G54" s="154"/>
      <c r="H54" s="154"/>
      <c r="I54" s="154">
        <v>54000</v>
      </c>
      <c r="J54" s="2"/>
      <c r="K54" s="2" t="s">
        <v>764</v>
      </c>
      <c r="L54" s="2">
        <v>48</v>
      </c>
      <c r="M54" s="2" t="s">
        <v>141</v>
      </c>
      <c r="N54" s="2" t="s">
        <v>216</v>
      </c>
      <c r="O54" s="2" t="s">
        <v>215</v>
      </c>
      <c r="P54" s="2" t="s">
        <v>523</v>
      </c>
      <c r="Q54" s="2" t="s">
        <v>523</v>
      </c>
      <c r="R54" s="2" t="s">
        <v>523</v>
      </c>
      <c r="S54" s="2" t="s">
        <v>523</v>
      </c>
      <c r="T54" s="2"/>
      <c r="U54" s="2" t="s">
        <v>523</v>
      </c>
      <c r="V54" s="2">
        <v>70.14</v>
      </c>
      <c r="W54" s="2">
        <v>3</v>
      </c>
      <c r="X54" s="2" t="s">
        <v>120</v>
      </c>
      <c r="Y54" s="2" t="s">
        <v>116</v>
      </c>
    </row>
    <row r="55" spans="1:25" s="14" customFormat="1" ht="25.5">
      <c r="A55" s="2">
        <v>49</v>
      </c>
      <c r="B55" s="2" t="s">
        <v>686</v>
      </c>
      <c r="C55" s="2"/>
      <c r="D55" s="39" t="s">
        <v>120</v>
      </c>
      <c r="E55" s="39"/>
      <c r="F55" s="2">
        <v>1930</v>
      </c>
      <c r="G55" s="154"/>
      <c r="H55" s="154"/>
      <c r="I55" s="154">
        <v>31000</v>
      </c>
      <c r="J55" s="2"/>
      <c r="K55" s="2" t="s">
        <v>765</v>
      </c>
      <c r="L55" s="2">
        <v>49</v>
      </c>
      <c r="M55" s="2" t="s">
        <v>141</v>
      </c>
      <c r="N55" s="2" t="s">
        <v>216</v>
      </c>
      <c r="O55" s="2" t="s">
        <v>531</v>
      </c>
      <c r="P55" s="2" t="s">
        <v>523</v>
      </c>
      <c r="Q55" s="2" t="s">
        <v>523</v>
      </c>
      <c r="R55" s="2" t="s">
        <v>154</v>
      </c>
      <c r="S55" s="2" t="s">
        <v>523</v>
      </c>
      <c r="T55" s="2"/>
      <c r="U55" s="2" t="s">
        <v>523</v>
      </c>
      <c r="V55" s="2">
        <v>39.77</v>
      </c>
      <c r="W55" s="2">
        <v>2</v>
      </c>
      <c r="X55" s="2" t="s">
        <v>120</v>
      </c>
      <c r="Y55" s="2" t="s">
        <v>116</v>
      </c>
    </row>
    <row r="56" spans="1:25" s="14" customFormat="1" ht="25.5">
      <c r="A56" s="2">
        <v>50</v>
      </c>
      <c r="B56" s="2" t="s">
        <v>686</v>
      </c>
      <c r="C56" s="2"/>
      <c r="D56" s="39" t="s">
        <v>120</v>
      </c>
      <c r="E56" s="39"/>
      <c r="F56" s="2">
        <v>1930</v>
      </c>
      <c r="G56" s="154"/>
      <c r="H56" s="154"/>
      <c r="I56" s="154">
        <v>27000</v>
      </c>
      <c r="J56" s="2"/>
      <c r="K56" s="2" t="s">
        <v>766</v>
      </c>
      <c r="L56" s="2">
        <v>50</v>
      </c>
      <c r="M56" s="2" t="s">
        <v>141</v>
      </c>
      <c r="N56" s="2" t="s">
        <v>216</v>
      </c>
      <c r="O56" s="2" t="s">
        <v>853</v>
      </c>
      <c r="P56" s="2" t="s">
        <v>154</v>
      </c>
      <c r="Q56" s="2" t="s">
        <v>523</v>
      </c>
      <c r="R56" s="2" t="s">
        <v>154</v>
      </c>
      <c r="S56" s="2" t="s">
        <v>523</v>
      </c>
      <c r="T56" s="2"/>
      <c r="U56" s="2" t="s">
        <v>523</v>
      </c>
      <c r="V56" s="2">
        <v>34.04</v>
      </c>
      <c r="W56" s="2">
        <v>2</v>
      </c>
      <c r="X56" s="2" t="s">
        <v>120</v>
      </c>
      <c r="Y56" s="2" t="s">
        <v>116</v>
      </c>
    </row>
    <row r="57" spans="1:25" s="14" customFormat="1" ht="38.25">
      <c r="A57" s="2">
        <v>51</v>
      </c>
      <c r="B57" s="2" t="s">
        <v>686</v>
      </c>
      <c r="C57" s="2"/>
      <c r="D57" s="39" t="s">
        <v>120</v>
      </c>
      <c r="E57" s="39"/>
      <c r="F57" s="2" t="s">
        <v>706</v>
      </c>
      <c r="G57" s="154"/>
      <c r="H57" s="154"/>
      <c r="I57" s="154">
        <v>97000</v>
      </c>
      <c r="J57" s="2"/>
      <c r="K57" s="2" t="s">
        <v>767</v>
      </c>
      <c r="L57" s="2">
        <v>51</v>
      </c>
      <c r="M57" s="2" t="s">
        <v>141</v>
      </c>
      <c r="N57" s="2" t="s">
        <v>216</v>
      </c>
      <c r="O57" s="2" t="s">
        <v>215</v>
      </c>
      <c r="P57" s="2" t="s">
        <v>523</v>
      </c>
      <c r="Q57" s="2" t="s">
        <v>523</v>
      </c>
      <c r="R57" s="2" t="s">
        <v>154</v>
      </c>
      <c r="S57" s="2" t="s">
        <v>212</v>
      </c>
      <c r="T57" s="2"/>
      <c r="U57" s="2" t="s">
        <v>523</v>
      </c>
      <c r="V57" s="2">
        <v>125.4</v>
      </c>
      <c r="W57" s="2">
        <v>2</v>
      </c>
      <c r="X57" s="2" t="s">
        <v>120</v>
      </c>
      <c r="Y57" s="2" t="s">
        <v>116</v>
      </c>
    </row>
    <row r="58" spans="1:25" s="14" customFormat="1" ht="38.25">
      <c r="A58" s="2">
        <v>52</v>
      </c>
      <c r="B58" s="2" t="s">
        <v>686</v>
      </c>
      <c r="C58" s="2"/>
      <c r="D58" s="39" t="s">
        <v>120</v>
      </c>
      <c r="E58" s="39"/>
      <c r="F58" s="2" t="s">
        <v>709</v>
      </c>
      <c r="G58" s="154"/>
      <c r="H58" s="154"/>
      <c r="I58" s="154">
        <v>123000</v>
      </c>
      <c r="J58" s="2"/>
      <c r="K58" s="2" t="s">
        <v>768</v>
      </c>
      <c r="L58" s="2">
        <v>52</v>
      </c>
      <c r="M58" s="2" t="s">
        <v>141</v>
      </c>
      <c r="N58" s="2" t="s">
        <v>216</v>
      </c>
      <c r="O58" s="2" t="s">
        <v>215</v>
      </c>
      <c r="P58" s="2" t="s">
        <v>523</v>
      </c>
      <c r="Q58" s="2" t="s">
        <v>523</v>
      </c>
      <c r="R58" s="2" t="s">
        <v>154</v>
      </c>
      <c r="S58" s="2" t="s">
        <v>212</v>
      </c>
      <c r="T58" s="2"/>
      <c r="U58" s="2" t="s">
        <v>523</v>
      </c>
      <c r="V58" s="2">
        <v>159.52</v>
      </c>
      <c r="W58" s="2">
        <v>2</v>
      </c>
      <c r="X58" s="2" t="s">
        <v>120</v>
      </c>
      <c r="Y58" s="2" t="s">
        <v>116</v>
      </c>
    </row>
    <row r="59" spans="1:25" s="14" customFormat="1" ht="38.25">
      <c r="A59" s="2">
        <v>53</v>
      </c>
      <c r="B59" s="2" t="s">
        <v>686</v>
      </c>
      <c r="C59" s="2"/>
      <c r="D59" s="39" t="s">
        <v>120</v>
      </c>
      <c r="E59" s="39"/>
      <c r="F59" s="2" t="s">
        <v>707</v>
      </c>
      <c r="G59" s="154"/>
      <c r="H59" s="154"/>
      <c r="I59" s="154">
        <v>64000</v>
      </c>
      <c r="J59" s="2"/>
      <c r="K59" s="2" t="s">
        <v>769</v>
      </c>
      <c r="L59" s="2">
        <v>53</v>
      </c>
      <c r="M59" s="2" t="s">
        <v>141</v>
      </c>
      <c r="N59" s="2" t="s">
        <v>527</v>
      </c>
      <c r="O59" s="2" t="s">
        <v>215</v>
      </c>
      <c r="P59" s="2" t="s">
        <v>523</v>
      </c>
      <c r="Q59" s="2" t="s">
        <v>523</v>
      </c>
      <c r="R59" s="2" t="s">
        <v>154</v>
      </c>
      <c r="S59" s="2" t="s">
        <v>523</v>
      </c>
      <c r="T59" s="2"/>
      <c r="U59" s="2" t="s">
        <v>523</v>
      </c>
      <c r="V59" s="2">
        <v>82.2</v>
      </c>
      <c r="W59" s="2">
        <v>3</v>
      </c>
      <c r="X59" s="2" t="s">
        <v>120</v>
      </c>
      <c r="Y59" s="2" t="s">
        <v>116</v>
      </c>
    </row>
    <row r="60" spans="1:25" s="14" customFormat="1" ht="25.5">
      <c r="A60" s="2">
        <v>54</v>
      </c>
      <c r="B60" s="2" t="s">
        <v>686</v>
      </c>
      <c r="C60" s="2"/>
      <c r="D60" s="39" t="s">
        <v>120</v>
      </c>
      <c r="E60" s="39"/>
      <c r="F60" s="2">
        <v>1930</v>
      </c>
      <c r="G60" s="154"/>
      <c r="H60" s="154"/>
      <c r="I60" s="154">
        <v>161000</v>
      </c>
      <c r="J60" s="2"/>
      <c r="K60" s="2" t="s">
        <v>770</v>
      </c>
      <c r="L60" s="2">
        <v>54</v>
      </c>
      <c r="M60" s="2" t="s">
        <v>141</v>
      </c>
      <c r="N60" s="2" t="s">
        <v>216</v>
      </c>
      <c r="O60" s="2" t="s">
        <v>215</v>
      </c>
      <c r="P60" s="2" t="s">
        <v>523</v>
      </c>
      <c r="Q60" s="2" t="s">
        <v>523</v>
      </c>
      <c r="R60" s="2" t="s">
        <v>154</v>
      </c>
      <c r="S60" s="2" t="s">
        <v>523</v>
      </c>
      <c r="T60" s="2"/>
      <c r="U60" s="2" t="s">
        <v>523</v>
      </c>
      <c r="V60" s="2">
        <v>209.19</v>
      </c>
      <c r="W60" s="2">
        <v>1</v>
      </c>
      <c r="X60" s="2" t="s">
        <v>120</v>
      </c>
      <c r="Y60" s="2" t="s">
        <v>116</v>
      </c>
    </row>
    <row r="61" spans="1:25" s="14" customFormat="1" ht="25.5">
      <c r="A61" s="2">
        <v>55</v>
      </c>
      <c r="B61" s="2" t="s">
        <v>686</v>
      </c>
      <c r="C61" s="2"/>
      <c r="D61" s="39" t="s">
        <v>120</v>
      </c>
      <c r="E61" s="39"/>
      <c r="F61" s="2">
        <v>1930</v>
      </c>
      <c r="G61" s="154"/>
      <c r="H61" s="154"/>
      <c r="I61" s="154">
        <v>47000</v>
      </c>
      <c r="J61" s="2"/>
      <c r="K61" s="2" t="s">
        <v>771</v>
      </c>
      <c r="L61" s="2">
        <v>55</v>
      </c>
      <c r="M61" s="2" t="s">
        <v>141</v>
      </c>
      <c r="N61" s="2" t="s">
        <v>527</v>
      </c>
      <c r="O61" s="2" t="s">
        <v>853</v>
      </c>
      <c r="P61" s="2" t="s">
        <v>852</v>
      </c>
      <c r="Q61" s="2" t="s">
        <v>153</v>
      </c>
      <c r="R61" s="2" t="s">
        <v>212</v>
      </c>
      <c r="S61" s="2" t="s">
        <v>154</v>
      </c>
      <c r="T61" s="2" t="s">
        <v>154</v>
      </c>
      <c r="U61" s="2" t="s">
        <v>154</v>
      </c>
      <c r="V61" s="2">
        <v>60.98</v>
      </c>
      <c r="W61" s="2">
        <v>1</v>
      </c>
      <c r="X61" s="2" t="s">
        <v>120</v>
      </c>
      <c r="Y61" s="2" t="s">
        <v>116</v>
      </c>
    </row>
    <row r="62" spans="1:25" s="14" customFormat="1" ht="38.25">
      <c r="A62" s="2">
        <v>56</v>
      </c>
      <c r="B62" s="2" t="s">
        <v>686</v>
      </c>
      <c r="C62" s="2"/>
      <c r="D62" s="39" t="s">
        <v>120</v>
      </c>
      <c r="E62" s="39"/>
      <c r="F62" s="2" t="s">
        <v>710</v>
      </c>
      <c r="G62" s="154"/>
      <c r="H62" s="154"/>
      <c r="I62" s="154">
        <v>74000</v>
      </c>
      <c r="J62" s="2"/>
      <c r="K62" s="2" t="s">
        <v>772</v>
      </c>
      <c r="L62" s="2">
        <v>56</v>
      </c>
      <c r="M62" s="2" t="s">
        <v>141</v>
      </c>
      <c r="N62" s="2" t="s">
        <v>527</v>
      </c>
      <c r="O62" s="2" t="s">
        <v>215</v>
      </c>
      <c r="P62" s="2" t="s">
        <v>154</v>
      </c>
      <c r="Q62" s="2" t="s">
        <v>523</v>
      </c>
      <c r="R62" s="2" t="s">
        <v>523</v>
      </c>
      <c r="S62" s="2" t="s">
        <v>212</v>
      </c>
      <c r="T62" s="2"/>
      <c r="U62" s="2" t="s">
        <v>523</v>
      </c>
      <c r="V62" s="2">
        <v>96.12</v>
      </c>
      <c r="W62" s="2">
        <v>2</v>
      </c>
      <c r="X62" s="2" t="s">
        <v>120</v>
      </c>
      <c r="Y62" s="2" t="s">
        <v>116</v>
      </c>
    </row>
    <row r="63" spans="1:25" s="14" customFormat="1" ht="25.5">
      <c r="A63" s="2">
        <v>57</v>
      </c>
      <c r="B63" s="2" t="s">
        <v>686</v>
      </c>
      <c r="C63" s="2"/>
      <c r="D63" s="39" t="s">
        <v>120</v>
      </c>
      <c r="E63" s="39"/>
      <c r="F63" s="2">
        <v>1930</v>
      </c>
      <c r="G63" s="154"/>
      <c r="H63" s="154"/>
      <c r="I63" s="154">
        <v>138000</v>
      </c>
      <c r="J63" s="2"/>
      <c r="K63" s="2" t="s">
        <v>773</v>
      </c>
      <c r="L63" s="2">
        <v>57</v>
      </c>
      <c r="M63" s="2" t="s">
        <v>141</v>
      </c>
      <c r="N63" s="2" t="s">
        <v>216</v>
      </c>
      <c r="O63" s="2" t="s">
        <v>531</v>
      </c>
      <c r="P63" s="2" t="s">
        <v>523</v>
      </c>
      <c r="Q63" s="2" t="s">
        <v>523</v>
      </c>
      <c r="R63" s="2" t="s">
        <v>523</v>
      </c>
      <c r="S63" s="2" t="s">
        <v>523</v>
      </c>
      <c r="T63" s="2"/>
      <c r="U63" s="2" t="s">
        <v>523</v>
      </c>
      <c r="V63" s="2">
        <v>179.2</v>
      </c>
      <c r="W63" s="2">
        <v>2</v>
      </c>
      <c r="X63" s="2" t="s">
        <v>120</v>
      </c>
      <c r="Y63" s="2" t="s">
        <v>116</v>
      </c>
    </row>
    <row r="64" spans="1:25" s="14" customFormat="1" ht="38.25">
      <c r="A64" s="2">
        <v>58</v>
      </c>
      <c r="B64" s="2" t="s">
        <v>686</v>
      </c>
      <c r="C64" s="2"/>
      <c r="D64" s="39" t="s">
        <v>120</v>
      </c>
      <c r="E64" s="39"/>
      <c r="F64" s="2" t="s">
        <v>706</v>
      </c>
      <c r="G64" s="154"/>
      <c r="H64" s="154"/>
      <c r="I64" s="154">
        <v>77000</v>
      </c>
      <c r="J64" s="2"/>
      <c r="K64" s="2" t="s">
        <v>774</v>
      </c>
      <c r="L64" s="2">
        <v>58</v>
      </c>
      <c r="M64" s="2" t="s">
        <v>141</v>
      </c>
      <c r="N64" s="2" t="s">
        <v>216</v>
      </c>
      <c r="O64" s="2" t="s">
        <v>531</v>
      </c>
      <c r="P64" s="2" t="s">
        <v>523</v>
      </c>
      <c r="Q64" s="2" t="s">
        <v>523</v>
      </c>
      <c r="R64" s="2" t="s">
        <v>523</v>
      </c>
      <c r="S64" s="2" t="s">
        <v>523</v>
      </c>
      <c r="T64" s="2"/>
      <c r="U64" s="2" t="s">
        <v>523</v>
      </c>
      <c r="V64" s="2">
        <v>99.33</v>
      </c>
      <c r="W64" s="2">
        <v>2</v>
      </c>
      <c r="X64" s="2" t="s">
        <v>120</v>
      </c>
      <c r="Y64" s="2" t="s">
        <v>116</v>
      </c>
    </row>
    <row r="65" spans="1:25" s="14" customFormat="1" ht="25.5">
      <c r="A65" s="2">
        <v>59</v>
      </c>
      <c r="B65" s="2" t="s">
        <v>686</v>
      </c>
      <c r="C65" s="2"/>
      <c r="D65" s="39" t="s">
        <v>120</v>
      </c>
      <c r="E65" s="39"/>
      <c r="F65" s="2">
        <v>1930</v>
      </c>
      <c r="G65" s="154"/>
      <c r="H65" s="154"/>
      <c r="I65" s="154">
        <v>17000</v>
      </c>
      <c r="J65" s="2"/>
      <c r="K65" s="2" t="s">
        <v>775</v>
      </c>
      <c r="L65" s="2">
        <v>59</v>
      </c>
      <c r="M65" s="2" t="s">
        <v>141</v>
      </c>
      <c r="N65" s="2" t="s">
        <v>216</v>
      </c>
      <c r="O65" s="2" t="s">
        <v>531</v>
      </c>
      <c r="P65" s="2" t="s">
        <v>523</v>
      </c>
      <c r="Q65" s="2" t="s">
        <v>523</v>
      </c>
      <c r="R65" s="2" t="s">
        <v>523</v>
      </c>
      <c r="S65" s="2" t="s">
        <v>523</v>
      </c>
      <c r="T65" s="2"/>
      <c r="U65" s="2" t="s">
        <v>523</v>
      </c>
      <c r="V65" s="2">
        <v>21.22</v>
      </c>
      <c r="W65" s="2">
        <v>1</v>
      </c>
      <c r="X65" s="2" t="s">
        <v>120</v>
      </c>
      <c r="Y65" s="2" t="s">
        <v>116</v>
      </c>
    </row>
    <row r="66" spans="1:25" s="14" customFormat="1" ht="25.5">
      <c r="A66" s="2">
        <v>60</v>
      </c>
      <c r="B66" s="2" t="s">
        <v>686</v>
      </c>
      <c r="C66" s="2"/>
      <c r="D66" s="39" t="s">
        <v>120</v>
      </c>
      <c r="E66" s="39"/>
      <c r="F66" s="2">
        <v>1930</v>
      </c>
      <c r="G66" s="154"/>
      <c r="H66" s="154"/>
      <c r="I66" s="154">
        <v>63000</v>
      </c>
      <c r="J66" s="2"/>
      <c r="K66" s="2" t="s">
        <v>776</v>
      </c>
      <c r="L66" s="2">
        <v>60</v>
      </c>
      <c r="M66" s="2" t="s">
        <v>141</v>
      </c>
      <c r="N66" s="2" t="s">
        <v>527</v>
      </c>
      <c r="O66" s="2" t="s">
        <v>215</v>
      </c>
      <c r="P66" s="2" t="s">
        <v>154</v>
      </c>
      <c r="Q66" s="2" t="s">
        <v>523</v>
      </c>
      <c r="R66" s="2" t="s">
        <v>523</v>
      </c>
      <c r="S66" s="2" t="s">
        <v>523</v>
      </c>
      <c r="T66" s="2"/>
      <c r="U66" s="2" t="s">
        <v>523</v>
      </c>
      <c r="V66" s="2">
        <v>81.76</v>
      </c>
      <c r="W66" s="2">
        <v>1</v>
      </c>
      <c r="X66" s="2" t="s">
        <v>120</v>
      </c>
      <c r="Y66" s="2" t="s">
        <v>116</v>
      </c>
    </row>
    <row r="67" spans="1:25" s="14" customFormat="1" ht="25.5">
      <c r="A67" s="2">
        <v>61</v>
      </c>
      <c r="B67" s="2" t="s">
        <v>686</v>
      </c>
      <c r="C67" s="2"/>
      <c r="D67" s="39" t="s">
        <v>120</v>
      </c>
      <c r="E67" s="39"/>
      <c r="F67" s="2">
        <v>1930</v>
      </c>
      <c r="G67" s="154"/>
      <c r="H67" s="154"/>
      <c r="I67" s="154">
        <v>23000</v>
      </c>
      <c r="J67" s="2"/>
      <c r="K67" s="2" t="s">
        <v>777</v>
      </c>
      <c r="L67" s="2">
        <v>61</v>
      </c>
      <c r="M67" s="2" t="s">
        <v>141</v>
      </c>
      <c r="N67" s="2" t="s">
        <v>216</v>
      </c>
      <c r="O67" s="2" t="s">
        <v>531</v>
      </c>
      <c r="P67" s="2" t="s">
        <v>523</v>
      </c>
      <c r="Q67" s="2" t="s">
        <v>523</v>
      </c>
      <c r="R67" s="2" t="s">
        <v>154</v>
      </c>
      <c r="S67" s="2" t="s">
        <v>154</v>
      </c>
      <c r="T67" s="2"/>
      <c r="U67" s="2" t="s">
        <v>523</v>
      </c>
      <c r="V67" s="2">
        <v>29.99</v>
      </c>
      <c r="W67" s="2">
        <v>2</v>
      </c>
      <c r="X67" s="2" t="s">
        <v>120</v>
      </c>
      <c r="Y67" s="2" t="s">
        <v>116</v>
      </c>
    </row>
    <row r="68" spans="1:25" s="14" customFormat="1" ht="25.5">
      <c r="A68" s="2">
        <v>62</v>
      </c>
      <c r="B68" s="2" t="s">
        <v>686</v>
      </c>
      <c r="C68" s="2"/>
      <c r="D68" s="39" t="s">
        <v>120</v>
      </c>
      <c r="E68" s="39"/>
      <c r="F68" s="2">
        <v>1930</v>
      </c>
      <c r="G68" s="154"/>
      <c r="H68" s="154"/>
      <c r="I68" s="154">
        <v>78000</v>
      </c>
      <c r="J68" s="2"/>
      <c r="K68" s="2" t="s">
        <v>778</v>
      </c>
      <c r="L68" s="2">
        <v>62</v>
      </c>
      <c r="M68" s="2" t="s">
        <v>141</v>
      </c>
      <c r="N68" s="2" t="s">
        <v>216</v>
      </c>
      <c r="O68" s="2" t="s">
        <v>531</v>
      </c>
      <c r="P68" s="2" t="s">
        <v>523</v>
      </c>
      <c r="Q68" s="2" t="s">
        <v>523</v>
      </c>
      <c r="R68" s="2" t="s">
        <v>154</v>
      </c>
      <c r="S68" s="2" t="s">
        <v>523</v>
      </c>
      <c r="T68" s="2"/>
      <c r="U68" s="2" t="s">
        <v>523</v>
      </c>
      <c r="V68" s="2">
        <v>100.35</v>
      </c>
      <c r="W68" s="2">
        <v>2</v>
      </c>
      <c r="X68" s="2" t="s">
        <v>120</v>
      </c>
      <c r="Y68" s="2" t="s">
        <v>116</v>
      </c>
    </row>
    <row r="69" spans="1:25" s="14" customFormat="1" ht="25.5">
      <c r="A69" s="2">
        <v>63</v>
      </c>
      <c r="B69" s="2" t="s">
        <v>686</v>
      </c>
      <c r="C69" s="2"/>
      <c r="D69" s="39" t="s">
        <v>120</v>
      </c>
      <c r="E69" s="39"/>
      <c r="F69" s="2">
        <v>1930</v>
      </c>
      <c r="G69" s="154"/>
      <c r="H69" s="154"/>
      <c r="I69" s="154">
        <v>34000</v>
      </c>
      <c r="J69" s="2"/>
      <c r="K69" s="2" t="s">
        <v>779</v>
      </c>
      <c r="L69" s="2">
        <v>63</v>
      </c>
      <c r="M69" s="2" t="s">
        <v>141</v>
      </c>
      <c r="N69" s="2" t="s">
        <v>216</v>
      </c>
      <c r="O69" s="2" t="s">
        <v>531</v>
      </c>
      <c r="P69" s="2" t="s">
        <v>523</v>
      </c>
      <c r="Q69" s="2" t="s">
        <v>523</v>
      </c>
      <c r="R69" s="2" t="s">
        <v>154</v>
      </c>
      <c r="S69" s="2" t="s">
        <v>523</v>
      </c>
      <c r="T69" s="2"/>
      <c r="U69" s="2" t="s">
        <v>523</v>
      </c>
      <c r="V69" s="2">
        <v>43.86</v>
      </c>
      <c r="W69" s="2">
        <v>2</v>
      </c>
      <c r="X69" s="2" t="s">
        <v>120</v>
      </c>
      <c r="Y69" s="2" t="s">
        <v>116</v>
      </c>
    </row>
    <row r="70" spans="1:25" s="14" customFormat="1" ht="51">
      <c r="A70" s="2">
        <v>64</v>
      </c>
      <c r="B70" s="2" t="s">
        <v>686</v>
      </c>
      <c r="C70" s="2"/>
      <c r="D70" s="39" t="s">
        <v>120</v>
      </c>
      <c r="E70" s="39"/>
      <c r="F70" s="2" t="s">
        <v>712</v>
      </c>
      <c r="G70" s="154"/>
      <c r="H70" s="154"/>
      <c r="I70" s="154">
        <v>91000</v>
      </c>
      <c r="J70" s="2"/>
      <c r="K70" s="2" t="s">
        <v>780</v>
      </c>
      <c r="L70" s="2">
        <v>64</v>
      </c>
      <c r="M70" s="2" t="s">
        <v>141</v>
      </c>
      <c r="N70" s="2" t="s">
        <v>216</v>
      </c>
      <c r="O70" s="2" t="s">
        <v>531</v>
      </c>
      <c r="P70" s="2" t="s">
        <v>523</v>
      </c>
      <c r="Q70" s="2" t="s">
        <v>523</v>
      </c>
      <c r="R70" s="2" t="s">
        <v>523</v>
      </c>
      <c r="S70" s="2" t="s">
        <v>154</v>
      </c>
      <c r="T70" s="2"/>
      <c r="U70" s="2" t="s">
        <v>523</v>
      </c>
      <c r="V70" s="2">
        <v>117.22</v>
      </c>
      <c r="W70" s="2">
        <v>1</v>
      </c>
      <c r="X70" s="2" t="s">
        <v>120</v>
      </c>
      <c r="Y70" s="2" t="s">
        <v>116</v>
      </c>
    </row>
    <row r="71" spans="1:25" s="14" customFormat="1" ht="38.25">
      <c r="A71" s="2">
        <v>65</v>
      </c>
      <c r="B71" s="2" t="s">
        <v>686</v>
      </c>
      <c r="C71" s="2"/>
      <c r="D71" s="39" t="s">
        <v>120</v>
      </c>
      <c r="E71" s="39"/>
      <c r="F71" s="2" t="s">
        <v>708</v>
      </c>
      <c r="G71" s="154"/>
      <c r="H71" s="154"/>
      <c r="I71" s="154">
        <v>21000</v>
      </c>
      <c r="J71" s="2"/>
      <c r="K71" s="2" t="s">
        <v>781</v>
      </c>
      <c r="L71" s="2">
        <v>65</v>
      </c>
      <c r="M71" s="2" t="s">
        <v>141</v>
      </c>
      <c r="N71" s="2" t="s">
        <v>216</v>
      </c>
      <c r="O71" s="2" t="s">
        <v>531</v>
      </c>
      <c r="P71" s="2" t="s">
        <v>523</v>
      </c>
      <c r="Q71" s="2" t="s">
        <v>523</v>
      </c>
      <c r="R71" s="2" t="s">
        <v>523</v>
      </c>
      <c r="S71" s="2" t="s">
        <v>523</v>
      </c>
      <c r="T71" s="2"/>
      <c r="U71" s="2" t="s">
        <v>523</v>
      </c>
      <c r="V71" s="2">
        <v>26.65</v>
      </c>
      <c r="W71" s="2">
        <v>1</v>
      </c>
      <c r="X71" s="2" t="s">
        <v>120</v>
      </c>
      <c r="Y71" s="2" t="s">
        <v>116</v>
      </c>
    </row>
    <row r="72" spans="1:25" s="14" customFormat="1" ht="25.5">
      <c r="A72" s="2">
        <v>66</v>
      </c>
      <c r="B72" s="2" t="s">
        <v>686</v>
      </c>
      <c r="C72" s="2"/>
      <c r="D72" s="39" t="s">
        <v>120</v>
      </c>
      <c r="E72" s="39"/>
      <c r="F72" s="2">
        <v>1930</v>
      </c>
      <c r="G72" s="154"/>
      <c r="H72" s="154"/>
      <c r="I72" s="154">
        <v>40000</v>
      </c>
      <c r="J72" s="2"/>
      <c r="K72" s="2" t="s">
        <v>782</v>
      </c>
      <c r="L72" s="2">
        <v>66</v>
      </c>
      <c r="M72" s="2" t="s">
        <v>141</v>
      </c>
      <c r="N72" s="2" t="s">
        <v>146</v>
      </c>
      <c r="O72" s="2" t="s">
        <v>531</v>
      </c>
      <c r="P72" s="2" t="s">
        <v>523</v>
      </c>
      <c r="Q72" s="2" t="s">
        <v>523</v>
      </c>
      <c r="R72" s="2" t="s">
        <v>523</v>
      </c>
      <c r="S72" s="2" t="s">
        <v>523</v>
      </c>
      <c r="T72" s="2"/>
      <c r="U72" s="2" t="s">
        <v>523</v>
      </c>
      <c r="V72" s="2">
        <v>51.4</v>
      </c>
      <c r="W72" s="2">
        <v>1</v>
      </c>
      <c r="X72" s="2" t="s">
        <v>120</v>
      </c>
      <c r="Y72" s="2" t="s">
        <v>116</v>
      </c>
    </row>
    <row r="73" spans="1:25" s="14" customFormat="1" ht="12.75">
      <c r="A73" s="2">
        <v>67</v>
      </c>
      <c r="B73" s="2" t="s">
        <v>864</v>
      </c>
      <c r="C73" s="2"/>
      <c r="D73" s="39" t="s">
        <v>120</v>
      </c>
      <c r="E73" s="39"/>
      <c r="F73" s="2">
        <v>2006</v>
      </c>
      <c r="G73" s="154"/>
      <c r="H73" s="154">
        <v>39955</v>
      </c>
      <c r="I73" s="154"/>
      <c r="J73" s="2"/>
      <c r="K73" s="2" t="s">
        <v>783</v>
      </c>
      <c r="L73" s="2">
        <v>67</v>
      </c>
      <c r="M73" s="2"/>
      <c r="N73" s="2"/>
      <c r="O73" s="2"/>
      <c r="P73" s="2"/>
      <c r="Q73" s="2"/>
      <c r="R73" s="2"/>
      <c r="S73" s="2"/>
      <c r="T73" s="2"/>
      <c r="U73" s="2"/>
      <c r="V73" s="2">
        <v>404.46</v>
      </c>
      <c r="W73" s="2"/>
      <c r="X73" s="2"/>
      <c r="Y73" s="2"/>
    </row>
    <row r="74" spans="1:25" s="14" customFormat="1" ht="12.75">
      <c r="A74" s="2">
        <v>68</v>
      </c>
      <c r="B74" s="2" t="s">
        <v>687</v>
      </c>
      <c r="C74" s="2"/>
      <c r="D74" s="39" t="s">
        <v>120</v>
      </c>
      <c r="E74" s="39"/>
      <c r="F74" s="2">
        <v>2006</v>
      </c>
      <c r="G74" s="154">
        <v>6420</v>
      </c>
      <c r="H74" s="154"/>
      <c r="I74" s="154"/>
      <c r="J74" s="2" t="s">
        <v>784</v>
      </c>
      <c r="K74" s="2"/>
      <c r="L74" s="2">
        <v>68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14" customFormat="1" ht="12.75">
      <c r="A75" s="2">
        <v>69</v>
      </c>
      <c r="B75" s="2" t="s">
        <v>687</v>
      </c>
      <c r="C75" s="2"/>
      <c r="D75" s="39" t="s">
        <v>120</v>
      </c>
      <c r="E75" s="39"/>
      <c r="F75" s="2">
        <v>2006</v>
      </c>
      <c r="G75" s="154">
        <v>24649.9</v>
      </c>
      <c r="H75" s="154"/>
      <c r="I75" s="154"/>
      <c r="J75" s="2" t="s">
        <v>785</v>
      </c>
      <c r="K75" s="2"/>
      <c r="L75" s="2">
        <v>69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14" customFormat="1" ht="12.75">
      <c r="A76" s="2">
        <v>70</v>
      </c>
      <c r="B76" s="2" t="s">
        <v>688</v>
      </c>
      <c r="C76" s="2"/>
      <c r="D76" s="39" t="s">
        <v>120</v>
      </c>
      <c r="E76" s="39"/>
      <c r="F76" s="2">
        <v>2006</v>
      </c>
      <c r="G76" s="154">
        <v>3305.99</v>
      </c>
      <c r="H76" s="154"/>
      <c r="I76" s="154"/>
      <c r="J76" s="2" t="s">
        <v>786</v>
      </c>
      <c r="K76" s="2"/>
      <c r="L76" s="2">
        <v>70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14" customFormat="1" ht="12.75">
      <c r="A77" s="2">
        <v>71</v>
      </c>
      <c r="B77" s="2" t="s">
        <v>689</v>
      </c>
      <c r="C77" s="2"/>
      <c r="D77" s="39" t="s">
        <v>120</v>
      </c>
      <c r="E77" s="39"/>
      <c r="F77" s="2">
        <v>1975</v>
      </c>
      <c r="G77" s="154">
        <v>2385.64</v>
      </c>
      <c r="H77" s="154"/>
      <c r="I77" s="154"/>
      <c r="J77" s="2"/>
      <c r="K77" s="2" t="s">
        <v>787</v>
      </c>
      <c r="L77" s="2">
        <v>71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14" customFormat="1" ht="12.75">
      <c r="A78" s="2">
        <v>72</v>
      </c>
      <c r="B78" s="2" t="s">
        <v>689</v>
      </c>
      <c r="C78" s="2"/>
      <c r="D78" s="39" t="s">
        <v>120</v>
      </c>
      <c r="E78" s="39"/>
      <c r="F78" s="2">
        <v>1975</v>
      </c>
      <c r="G78" s="154">
        <v>2385.64</v>
      </c>
      <c r="H78" s="154"/>
      <c r="I78" s="154"/>
      <c r="J78" s="2"/>
      <c r="K78" s="2" t="s">
        <v>788</v>
      </c>
      <c r="L78" s="2">
        <v>72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14" customFormat="1" ht="12.75">
      <c r="A79" s="2">
        <v>73</v>
      </c>
      <c r="B79" s="2" t="s">
        <v>689</v>
      </c>
      <c r="C79" s="2"/>
      <c r="D79" s="39" t="s">
        <v>120</v>
      </c>
      <c r="E79" s="39"/>
      <c r="F79" s="2">
        <v>1975</v>
      </c>
      <c r="G79" s="154">
        <v>2385.64</v>
      </c>
      <c r="H79" s="154"/>
      <c r="I79" s="154"/>
      <c r="J79" s="2"/>
      <c r="K79" s="2" t="s">
        <v>789</v>
      </c>
      <c r="L79" s="2">
        <v>73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14" customFormat="1" ht="12.75">
      <c r="A80" s="2">
        <v>74</v>
      </c>
      <c r="B80" s="2" t="s">
        <v>689</v>
      </c>
      <c r="C80" s="2"/>
      <c r="D80" s="39" t="s">
        <v>120</v>
      </c>
      <c r="E80" s="39"/>
      <c r="F80" s="2">
        <v>1975</v>
      </c>
      <c r="G80" s="154">
        <v>2385.64</v>
      </c>
      <c r="H80" s="154"/>
      <c r="I80" s="154"/>
      <c r="J80" s="2"/>
      <c r="K80" s="2" t="s">
        <v>790</v>
      </c>
      <c r="L80" s="2">
        <v>74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14" customFormat="1" ht="12.75">
      <c r="A81" s="2">
        <v>75</v>
      </c>
      <c r="B81" s="2" t="s">
        <v>689</v>
      </c>
      <c r="C81" s="2"/>
      <c r="D81" s="39" t="s">
        <v>120</v>
      </c>
      <c r="E81" s="39"/>
      <c r="F81" s="2">
        <v>1975</v>
      </c>
      <c r="G81" s="154">
        <v>2385.68</v>
      </c>
      <c r="H81" s="154"/>
      <c r="I81" s="154"/>
      <c r="J81" s="2"/>
      <c r="K81" s="2" t="s">
        <v>791</v>
      </c>
      <c r="L81" s="2">
        <v>75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14" customFormat="1" ht="12.75">
      <c r="A82" s="2">
        <v>76</v>
      </c>
      <c r="B82" s="2" t="s">
        <v>689</v>
      </c>
      <c r="C82" s="2"/>
      <c r="D82" s="39" t="s">
        <v>120</v>
      </c>
      <c r="E82" s="39"/>
      <c r="F82" s="2">
        <v>1997</v>
      </c>
      <c r="G82" s="154">
        <v>3500</v>
      </c>
      <c r="H82" s="154"/>
      <c r="I82" s="154"/>
      <c r="J82" s="2"/>
      <c r="K82" s="2" t="s">
        <v>722</v>
      </c>
      <c r="L82" s="2">
        <v>76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14" customFormat="1" ht="12.75">
      <c r="A83" s="2">
        <v>77</v>
      </c>
      <c r="B83" s="2" t="s">
        <v>689</v>
      </c>
      <c r="C83" s="2"/>
      <c r="D83" s="39" t="s">
        <v>120</v>
      </c>
      <c r="E83" s="39"/>
      <c r="F83" s="2">
        <v>1997</v>
      </c>
      <c r="G83" s="154">
        <v>3000</v>
      </c>
      <c r="H83" s="154"/>
      <c r="I83" s="154"/>
      <c r="J83" s="2"/>
      <c r="K83" s="2" t="s">
        <v>722</v>
      </c>
      <c r="L83" s="2">
        <v>77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14" customFormat="1" ht="12.75">
      <c r="A84" s="2">
        <v>78</v>
      </c>
      <c r="B84" s="2" t="s">
        <v>689</v>
      </c>
      <c r="C84" s="2"/>
      <c r="D84" s="39" t="s">
        <v>120</v>
      </c>
      <c r="E84" s="39"/>
      <c r="F84" s="2">
        <v>2000</v>
      </c>
      <c r="G84" s="154">
        <v>2707.1</v>
      </c>
      <c r="H84" s="154"/>
      <c r="I84" s="154"/>
      <c r="J84" s="2"/>
      <c r="K84" s="2" t="s">
        <v>792</v>
      </c>
      <c r="L84" s="2">
        <v>78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14" customFormat="1" ht="12.75">
      <c r="A85" s="2">
        <v>79</v>
      </c>
      <c r="B85" s="2" t="s">
        <v>689</v>
      </c>
      <c r="C85" s="2"/>
      <c r="D85" s="39" t="s">
        <v>120</v>
      </c>
      <c r="E85" s="39"/>
      <c r="F85" s="2">
        <v>2002</v>
      </c>
      <c r="G85" s="154">
        <v>2531.99</v>
      </c>
      <c r="H85" s="154"/>
      <c r="I85" s="154"/>
      <c r="J85" s="2"/>
      <c r="K85" s="2" t="s">
        <v>793</v>
      </c>
      <c r="L85" s="2">
        <v>79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14" customFormat="1" ht="12.75">
      <c r="A86" s="2">
        <v>80</v>
      </c>
      <c r="B86" s="2" t="s">
        <v>690</v>
      </c>
      <c r="C86" s="2"/>
      <c r="D86" s="39" t="s">
        <v>120</v>
      </c>
      <c r="E86" s="39"/>
      <c r="F86" s="2">
        <v>1982</v>
      </c>
      <c r="G86" s="154">
        <v>2914.05</v>
      </c>
      <c r="H86" s="154"/>
      <c r="I86" s="154"/>
      <c r="J86" s="2"/>
      <c r="K86" s="2" t="s">
        <v>794</v>
      </c>
      <c r="L86" s="2">
        <v>80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14" customFormat="1" ht="12.75">
      <c r="A87" s="2">
        <v>81</v>
      </c>
      <c r="B87" s="2" t="s">
        <v>691</v>
      </c>
      <c r="C87" s="2"/>
      <c r="D87" s="39" t="s">
        <v>120</v>
      </c>
      <c r="E87" s="39"/>
      <c r="F87" s="2">
        <v>1968</v>
      </c>
      <c r="G87" s="154">
        <v>17611.39</v>
      </c>
      <c r="H87" s="154"/>
      <c r="I87" s="154"/>
      <c r="J87" s="2"/>
      <c r="K87" s="2" t="s">
        <v>794</v>
      </c>
      <c r="L87" s="2">
        <v>81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14" customFormat="1" ht="12.75">
      <c r="A88" s="2">
        <v>82</v>
      </c>
      <c r="B88" s="2" t="s">
        <v>692</v>
      </c>
      <c r="C88" s="2"/>
      <c r="D88" s="39" t="s">
        <v>120</v>
      </c>
      <c r="E88" s="39"/>
      <c r="F88" s="2">
        <v>1968</v>
      </c>
      <c r="G88" s="154">
        <v>22714.32</v>
      </c>
      <c r="H88" s="154"/>
      <c r="I88" s="154"/>
      <c r="J88" s="2"/>
      <c r="K88" s="2" t="s">
        <v>795</v>
      </c>
      <c r="L88" s="2">
        <v>82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14" customFormat="1" ht="12.75">
      <c r="A89" s="2">
        <v>83</v>
      </c>
      <c r="B89" s="2" t="s">
        <v>693</v>
      </c>
      <c r="C89" s="2"/>
      <c r="D89" s="39" t="s">
        <v>120</v>
      </c>
      <c r="E89" s="39"/>
      <c r="F89" s="2">
        <v>1986</v>
      </c>
      <c r="G89" s="154">
        <v>9845.65</v>
      </c>
      <c r="H89" s="154"/>
      <c r="I89" s="154"/>
      <c r="J89" s="2"/>
      <c r="K89" s="2" t="s">
        <v>794</v>
      </c>
      <c r="L89" s="2">
        <v>83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14" customFormat="1" ht="12.75">
      <c r="A90" s="2">
        <v>84</v>
      </c>
      <c r="B90" s="2" t="s">
        <v>694</v>
      </c>
      <c r="C90" s="2"/>
      <c r="D90" s="39" t="s">
        <v>120</v>
      </c>
      <c r="E90" s="39"/>
      <c r="F90" s="2">
        <v>1986</v>
      </c>
      <c r="G90" s="154">
        <v>28317.1</v>
      </c>
      <c r="H90" s="154"/>
      <c r="I90" s="154"/>
      <c r="J90" s="2"/>
      <c r="K90" s="2" t="s">
        <v>795</v>
      </c>
      <c r="L90" s="2">
        <v>84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14" customFormat="1" ht="12.75">
      <c r="A91" s="2">
        <v>85</v>
      </c>
      <c r="B91" s="2" t="s">
        <v>695</v>
      </c>
      <c r="C91" s="2"/>
      <c r="D91" s="39" t="s">
        <v>120</v>
      </c>
      <c r="E91" s="39"/>
      <c r="F91" s="2">
        <v>2009</v>
      </c>
      <c r="G91" s="154">
        <v>4394735.84</v>
      </c>
      <c r="H91" s="154"/>
      <c r="I91" s="154"/>
      <c r="J91" s="2"/>
      <c r="K91" s="2" t="s">
        <v>796</v>
      </c>
      <c r="L91" s="2">
        <v>85</v>
      </c>
      <c r="M91" s="2" t="s">
        <v>859</v>
      </c>
      <c r="N91" s="2" t="s">
        <v>860</v>
      </c>
      <c r="O91" s="2" t="s">
        <v>861</v>
      </c>
      <c r="P91" s="2" t="s">
        <v>852</v>
      </c>
      <c r="Q91" s="2" t="s">
        <v>852</v>
      </c>
      <c r="R91" s="2" t="s">
        <v>852</v>
      </c>
      <c r="S91" s="2" t="s">
        <v>852</v>
      </c>
      <c r="T91" s="2" t="s">
        <v>154</v>
      </c>
      <c r="U91" s="2" t="s">
        <v>852</v>
      </c>
      <c r="V91" s="2"/>
      <c r="W91" s="2"/>
      <c r="X91" s="2"/>
      <c r="Y91" s="2"/>
    </row>
    <row r="92" spans="1:25" s="14" customFormat="1" ht="12.75">
      <c r="A92" s="2">
        <v>86</v>
      </c>
      <c r="B92" s="2" t="s">
        <v>863</v>
      </c>
      <c r="C92" s="2"/>
      <c r="D92" s="39" t="s">
        <v>120</v>
      </c>
      <c r="E92" s="39"/>
      <c r="F92" s="2">
        <v>2010</v>
      </c>
      <c r="G92" s="154"/>
      <c r="H92" s="154">
        <v>600000</v>
      </c>
      <c r="I92" s="154"/>
      <c r="J92" s="2"/>
      <c r="K92" s="2" t="s">
        <v>796</v>
      </c>
      <c r="L92" s="2">
        <v>86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14" customFormat="1" ht="25.5">
      <c r="A93" s="2">
        <v>87</v>
      </c>
      <c r="B93" s="2" t="s">
        <v>882</v>
      </c>
      <c r="C93" s="2"/>
      <c r="D93" s="39" t="s">
        <v>120</v>
      </c>
      <c r="E93" s="39"/>
      <c r="F93" s="2">
        <v>1936</v>
      </c>
      <c r="G93" s="154"/>
      <c r="H93" s="154"/>
      <c r="I93" s="154">
        <v>40000</v>
      </c>
      <c r="J93" s="2" t="s">
        <v>797</v>
      </c>
      <c r="K93" s="2" t="s">
        <v>798</v>
      </c>
      <c r="L93" s="2">
        <v>87</v>
      </c>
      <c r="M93" s="2" t="s">
        <v>141</v>
      </c>
      <c r="N93" s="2" t="s">
        <v>216</v>
      </c>
      <c r="O93" s="2" t="s">
        <v>531</v>
      </c>
      <c r="P93" s="2" t="s">
        <v>523</v>
      </c>
      <c r="Q93" s="2" t="s">
        <v>523</v>
      </c>
      <c r="R93" s="2" t="s">
        <v>523</v>
      </c>
      <c r="S93" s="2" t="s">
        <v>523</v>
      </c>
      <c r="T93" s="2" t="s">
        <v>153</v>
      </c>
      <c r="U93" s="2" t="s">
        <v>523</v>
      </c>
      <c r="V93" s="2"/>
      <c r="W93" s="2"/>
      <c r="X93" s="2"/>
      <c r="Y93" s="2"/>
    </row>
    <row r="94" spans="1:25" s="14" customFormat="1" ht="38.25">
      <c r="A94" s="2">
        <v>88</v>
      </c>
      <c r="B94" s="2" t="s">
        <v>696</v>
      </c>
      <c r="C94" s="2"/>
      <c r="D94" s="39" t="s">
        <v>120</v>
      </c>
      <c r="E94" s="39"/>
      <c r="F94" s="2" t="s">
        <v>713</v>
      </c>
      <c r="G94" s="154">
        <v>478231.68</v>
      </c>
      <c r="H94" s="154"/>
      <c r="I94" s="154"/>
      <c r="J94" s="2"/>
      <c r="K94" s="2" t="s">
        <v>799</v>
      </c>
      <c r="L94" s="2">
        <v>88</v>
      </c>
      <c r="M94" s="2" t="s">
        <v>141</v>
      </c>
      <c r="N94" s="2" t="s">
        <v>527</v>
      </c>
      <c r="O94" s="2" t="s">
        <v>853</v>
      </c>
      <c r="P94" s="2" t="s">
        <v>154</v>
      </c>
      <c r="Q94" s="2" t="s">
        <v>154</v>
      </c>
      <c r="R94" s="2" t="s">
        <v>154</v>
      </c>
      <c r="S94" s="2" t="s">
        <v>852</v>
      </c>
      <c r="T94" s="2" t="s">
        <v>153</v>
      </c>
      <c r="U94" s="2" t="s">
        <v>154</v>
      </c>
      <c r="V94" s="2"/>
      <c r="W94" s="2"/>
      <c r="X94" s="2"/>
      <c r="Y94" s="2"/>
    </row>
    <row r="95" spans="1:25" s="14" customFormat="1" ht="25.5">
      <c r="A95" s="2">
        <v>89</v>
      </c>
      <c r="B95" s="2" t="s">
        <v>697</v>
      </c>
      <c r="C95" s="2"/>
      <c r="D95" s="39" t="s">
        <v>120</v>
      </c>
      <c r="E95" s="39"/>
      <c r="F95" s="2">
        <v>1970</v>
      </c>
      <c r="G95" s="154">
        <v>104704.21</v>
      </c>
      <c r="H95" s="154"/>
      <c r="I95" s="154"/>
      <c r="J95" s="2"/>
      <c r="K95" s="2" t="s">
        <v>800</v>
      </c>
      <c r="L95" s="2">
        <v>89</v>
      </c>
      <c r="M95" s="2" t="s">
        <v>141</v>
      </c>
      <c r="N95" s="2" t="s">
        <v>527</v>
      </c>
      <c r="O95" s="2" t="s">
        <v>215</v>
      </c>
      <c r="P95" s="2" t="s">
        <v>154</v>
      </c>
      <c r="Q95" s="2" t="s">
        <v>154</v>
      </c>
      <c r="R95" s="2" t="s">
        <v>154</v>
      </c>
      <c r="S95" s="2" t="s">
        <v>852</v>
      </c>
      <c r="T95" s="2" t="s">
        <v>154</v>
      </c>
      <c r="U95" s="2" t="s">
        <v>154</v>
      </c>
      <c r="V95" s="2"/>
      <c r="W95" s="2"/>
      <c r="X95" s="2"/>
      <c r="Y95" s="2"/>
    </row>
    <row r="96" spans="1:25" s="14" customFormat="1" ht="12.75">
      <c r="A96" s="2">
        <v>90</v>
      </c>
      <c r="B96" s="2" t="s">
        <v>698</v>
      </c>
      <c r="C96" s="2"/>
      <c r="D96" s="39" t="s">
        <v>120</v>
      </c>
      <c r="E96" s="39"/>
      <c r="F96" s="2">
        <v>1997</v>
      </c>
      <c r="G96" s="154">
        <v>70409.23</v>
      </c>
      <c r="H96" s="154"/>
      <c r="I96" s="154"/>
      <c r="J96" s="2"/>
      <c r="K96" s="2" t="s">
        <v>722</v>
      </c>
      <c r="L96" s="2">
        <v>90</v>
      </c>
      <c r="M96" s="2" t="s">
        <v>141</v>
      </c>
      <c r="N96" s="2" t="s">
        <v>527</v>
      </c>
      <c r="O96" s="2" t="s">
        <v>853</v>
      </c>
      <c r="P96" s="2" t="s">
        <v>852</v>
      </c>
      <c r="Q96" s="2" t="s">
        <v>154</v>
      </c>
      <c r="R96" s="2" t="s">
        <v>154</v>
      </c>
      <c r="S96" s="2" t="s">
        <v>154</v>
      </c>
      <c r="T96" s="2" t="s">
        <v>153</v>
      </c>
      <c r="U96" s="2" t="s">
        <v>154</v>
      </c>
      <c r="V96" s="2"/>
      <c r="W96" s="2"/>
      <c r="X96" s="2"/>
      <c r="Y96" s="2"/>
    </row>
    <row r="97" spans="1:25" s="14" customFormat="1" ht="38.25">
      <c r="A97" s="2">
        <v>91</v>
      </c>
      <c r="B97" s="2" t="s">
        <v>699</v>
      </c>
      <c r="C97" s="2"/>
      <c r="D97" s="39" t="s">
        <v>120</v>
      </c>
      <c r="E97" s="39"/>
      <c r="F97" s="2" t="s">
        <v>714</v>
      </c>
      <c r="G97" s="154">
        <v>404882.45</v>
      </c>
      <c r="H97" s="154"/>
      <c r="I97" s="154"/>
      <c r="J97" s="2"/>
      <c r="K97" s="2" t="s">
        <v>801</v>
      </c>
      <c r="L97" s="2">
        <v>91</v>
      </c>
      <c r="M97" s="2" t="s">
        <v>141</v>
      </c>
      <c r="N97" s="2" t="s">
        <v>527</v>
      </c>
      <c r="O97" s="2" t="s">
        <v>531</v>
      </c>
      <c r="P97" s="2" t="s">
        <v>862</v>
      </c>
      <c r="Q97" s="2" t="s">
        <v>852</v>
      </c>
      <c r="R97" s="2" t="s">
        <v>153</v>
      </c>
      <c r="S97" s="2" t="s">
        <v>852</v>
      </c>
      <c r="T97" s="2" t="s">
        <v>153</v>
      </c>
      <c r="U97" s="2" t="s">
        <v>154</v>
      </c>
      <c r="V97" s="2"/>
      <c r="W97" s="2"/>
      <c r="X97" s="2"/>
      <c r="Y97" s="2"/>
    </row>
    <row r="98" spans="1:25" s="14" customFormat="1" ht="38.25">
      <c r="A98" s="2">
        <v>92</v>
      </c>
      <c r="B98" s="2" t="s">
        <v>700</v>
      </c>
      <c r="C98" s="2"/>
      <c r="D98" s="39" t="s">
        <v>120</v>
      </c>
      <c r="E98" s="39"/>
      <c r="F98" s="2" t="s">
        <v>715</v>
      </c>
      <c r="G98" s="154">
        <v>40268.11</v>
      </c>
      <c r="H98" s="154"/>
      <c r="I98" s="154"/>
      <c r="J98" s="2"/>
      <c r="K98" s="2" t="s">
        <v>802</v>
      </c>
      <c r="L98" s="2">
        <v>92</v>
      </c>
      <c r="M98" s="2" t="s">
        <v>141</v>
      </c>
      <c r="N98" s="2" t="s">
        <v>527</v>
      </c>
      <c r="O98" s="2" t="s">
        <v>215</v>
      </c>
      <c r="P98" s="2" t="s">
        <v>154</v>
      </c>
      <c r="Q98" s="2" t="s">
        <v>154</v>
      </c>
      <c r="R98" s="2" t="s">
        <v>154</v>
      </c>
      <c r="S98" s="2" t="s">
        <v>154</v>
      </c>
      <c r="T98" s="2" t="s">
        <v>852</v>
      </c>
      <c r="U98" s="2" t="s">
        <v>154</v>
      </c>
      <c r="V98" s="2"/>
      <c r="W98" s="2"/>
      <c r="X98" s="2"/>
      <c r="Y98" s="2"/>
    </row>
    <row r="99" spans="1:25" s="14" customFormat="1" ht="12.75">
      <c r="A99" s="2">
        <v>93</v>
      </c>
      <c r="B99" s="2" t="s">
        <v>701</v>
      </c>
      <c r="C99" s="2"/>
      <c r="D99" s="39" t="s">
        <v>120</v>
      </c>
      <c r="E99" s="39"/>
      <c r="F99" s="2"/>
      <c r="G99" s="154">
        <v>7616</v>
      </c>
      <c r="H99" s="154"/>
      <c r="I99" s="154"/>
      <c r="J99" s="2"/>
      <c r="K99" s="2" t="s">
        <v>793</v>
      </c>
      <c r="L99" s="2">
        <v>93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14" customFormat="1" ht="12.75">
      <c r="A100" s="2">
        <v>94</v>
      </c>
      <c r="B100" s="2" t="s">
        <v>702</v>
      </c>
      <c r="C100" s="2"/>
      <c r="D100" s="39" t="s">
        <v>120</v>
      </c>
      <c r="E100" s="39"/>
      <c r="F100" s="2"/>
      <c r="G100" s="154">
        <v>3607</v>
      </c>
      <c r="H100" s="154"/>
      <c r="I100" s="154"/>
      <c r="J100" s="2"/>
      <c r="K100" s="2" t="s">
        <v>792</v>
      </c>
      <c r="L100" s="2">
        <v>94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14" customFormat="1" ht="12.75">
      <c r="A101" s="2">
        <v>95</v>
      </c>
      <c r="B101" s="2" t="s">
        <v>701</v>
      </c>
      <c r="C101" s="2"/>
      <c r="D101" s="39" t="s">
        <v>120</v>
      </c>
      <c r="E101" s="39"/>
      <c r="F101" s="2"/>
      <c r="G101" s="154">
        <v>5920</v>
      </c>
      <c r="H101" s="154"/>
      <c r="I101" s="154"/>
      <c r="J101" s="2"/>
      <c r="K101" s="2" t="s">
        <v>803</v>
      </c>
      <c r="L101" s="2">
        <v>95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14" customFormat="1" ht="25.5">
      <c r="A102" s="2">
        <v>96</v>
      </c>
      <c r="B102" s="2" t="s">
        <v>902</v>
      </c>
      <c r="C102" s="2"/>
      <c r="D102" s="39" t="s">
        <v>120</v>
      </c>
      <c r="E102" s="39"/>
      <c r="F102" s="2">
        <v>1930</v>
      </c>
      <c r="G102" s="154"/>
      <c r="H102" s="154"/>
      <c r="I102" s="154">
        <v>107147.27</v>
      </c>
      <c r="J102" s="2"/>
      <c r="K102" s="2" t="s">
        <v>804</v>
      </c>
      <c r="L102" s="2">
        <v>96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14" customFormat="1" ht="25.5">
      <c r="A103" s="2">
        <v>97</v>
      </c>
      <c r="B103" s="2" t="s">
        <v>902</v>
      </c>
      <c r="C103" s="2"/>
      <c r="D103" s="39" t="s">
        <v>120</v>
      </c>
      <c r="E103" s="39"/>
      <c r="F103" s="2">
        <v>1930</v>
      </c>
      <c r="G103" s="154"/>
      <c r="H103" s="154"/>
      <c r="I103" s="154">
        <v>72938.45</v>
      </c>
      <c r="J103" s="2"/>
      <c r="K103" s="2" t="s">
        <v>805</v>
      </c>
      <c r="L103" s="2">
        <v>97</v>
      </c>
      <c r="M103" s="2" t="s">
        <v>141</v>
      </c>
      <c r="N103" s="2" t="s">
        <v>216</v>
      </c>
      <c r="O103" s="2" t="s">
        <v>531</v>
      </c>
      <c r="P103" s="2" t="s">
        <v>523</v>
      </c>
      <c r="Q103" s="2" t="s">
        <v>154</v>
      </c>
      <c r="R103" s="2" t="s">
        <v>153</v>
      </c>
      <c r="S103" s="2" t="s">
        <v>154</v>
      </c>
      <c r="T103" s="2" t="s">
        <v>153</v>
      </c>
      <c r="U103" s="2" t="s">
        <v>523</v>
      </c>
      <c r="V103" s="2"/>
      <c r="W103" s="2"/>
      <c r="X103" s="2"/>
      <c r="Y103" s="2"/>
    </row>
    <row r="104" spans="1:25" s="14" customFormat="1" ht="25.5">
      <c r="A104" s="2">
        <v>98</v>
      </c>
      <c r="B104" s="2" t="s">
        <v>902</v>
      </c>
      <c r="C104" s="2"/>
      <c r="D104" s="39" t="s">
        <v>120</v>
      </c>
      <c r="E104" s="39"/>
      <c r="F104" s="2">
        <v>1985</v>
      </c>
      <c r="G104" s="154"/>
      <c r="H104" s="154"/>
      <c r="I104" s="154">
        <v>214364.95</v>
      </c>
      <c r="J104" s="2"/>
      <c r="K104" s="2" t="s">
        <v>806</v>
      </c>
      <c r="L104" s="2">
        <v>98</v>
      </c>
      <c r="M104" s="2" t="s">
        <v>141</v>
      </c>
      <c r="N104" s="2" t="s">
        <v>216</v>
      </c>
      <c r="O104" s="2" t="s">
        <v>531</v>
      </c>
      <c r="P104" s="2" t="s">
        <v>154</v>
      </c>
      <c r="Q104" s="2" t="s">
        <v>523</v>
      </c>
      <c r="R104" s="2" t="s">
        <v>523</v>
      </c>
      <c r="S104" s="2" t="s">
        <v>154</v>
      </c>
      <c r="T104" s="2" t="s">
        <v>153</v>
      </c>
      <c r="U104" s="2" t="s">
        <v>523</v>
      </c>
      <c r="V104" s="2"/>
      <c r="W104" s="2"/>
      <c r="X104" s="2"/>
      <c r="Y104" s="2"/>
    </row>
    <row r="105" spans="1:25" s="14" customFormat="1" ht="25.5">
      <c r="A105" s="2">
        <v>99</v>
      </c>
      <c r="B105" s="2" t="s">
        <v>902</v>
      </c>
      <c r="C105" s="2"/>
      <c r="D105" s="39" t="s">
        <v>120</v>
      </c>
      <c r="E105" s="39"/>
      <c r="F105" s="2">
        <v>1930</v>
      </c>
      <c r="G105" s="154"/>
      <c r="H105" s="154"/>
      <c r="I105" s="154">
        <v>392225.48</v>
      </c>
      <c r="J105" s="2"/>
      <c r="K105" s="2" t="s">
        <v>807</v>
      </c>
      <c r="L105" s="2">
        <v>99</v>
      </c>
      <c r="M105" s="2" t="s">
        <v>141</v>
      </c>
      <c r="N105" s="2" t="s">
        <v>216</v>
      </c>
      <c r="O105" s="2" t="s">
        <v>531</v>
      </c>
      <c r="P105" s="2" t="s">
        <v>523</v>
      </c>
      <c r="Q105" s="2" t="s">
        <v>154</v>
      </c>
      <c r="R105" s="2" t="s">
        <v>154</v>
      </c>
      <c r="S105" s="2" t="s">
        <v>523</v>
      </c>
      <c r="T105" s="2" t="s">
        <v>153</v>
      </c>
      <c r="U105" s="2" t="s">
        <v>154</v>
      </c>
      <c r="V105" s="2"/>
      <c r="W105" s="2"/>
      <c r="X105" s="2"/>
      <c r="Y105" s="2"/>
    </row>
    <row r="106" spans="1:25" s="14" customFormat="1" ht="25.5">
      <c r="A106" s="2">
        <v>100</v>
      </c>
      <c r="B106" s="2" t="s">
        <v>902</v>
      </c>
      <c r="C106" s="2"/>
      <c r="D106" s="39" t="s">
        <v>120</v>
      </c>
      <c r="E106" s="39"/>
      <c r="F106" s="2">
        <v>1930</v>
      </c>
      <c r="G106" s="154"/>
      <c r="H106" s="154"/>
      <c r="I106" s="154">
        <v>97925.55</v>
      </c>
      <c r="J106" s="2"/>
      <c r="K106" s="2" t="s">
        <v>808</v>
      </c>
      <c r="L106" s="2">
        <v>100</v>
      </c>
      <c r="M106" s="2" t="s">
        <v>141</v>
      </c>
      <c r="N106" s="2" t="s">
        <v>216</v>
      </c>
      <c r="O106" s="2" t="s">
        <v>531</v>
      </c>
      <c r="P106" s="2" t="s">
        <v>523</v>
      </c>
      <c r="Q106" s="2" t="s">
        <v>523</v>
      </c>
      <c r="R106" s="2" t="s">
        <v>153</v>
      </c>
      <c r="S106" s="2" t="s">
        <v>154</v>
      </c>
      <c r="T106" s="2" t="s">
        <v>153</v>
      </c>
      <c r="U106" s="2" t="s">
        <v>523</v>
      </c>
      <c r="V106" s="2"/>
      <c r="W106" s="2"/>
      <c r="X106" s="2"/>
      <c r="Y106" s="2"/>
    </row>
    <row r="107" spans="1:25" s="14" customFormat="1" ht="12.75">
      <c r="A107" s="2">
        <v>101</v>
      </c>
      <c r="B107" s="2" t="s">
        <v>902</v>
      </c>
      <c r="C107" s="2"/>
      <c r="D107" s="39" t="s">
        <v>120</v>
      </c>
      <c r="E107" s="39"/>
      <c r="F107" s="2">
        <v>1930</v>
      </c>
      <c r="G107" s="154"/>
      <c r="H107" s="154"/>
      <c r="I107" s="154">
        <v>71531.3</v>
      </c>
      <c r="J107" s="2"/>
      <c r="K107" s="2" t="s">
        <v>809</v>
      </c>
      <c r="L107" s="2">
        <v>101</v>
      </c>
      <c r="M107" s="2"/>
      <c r="N107" s="2" t="s">
        <v>216</v>
      </c>
      <c r="O107" s="2" t="s">
        <v>531</v>
      </c>
      <c r="P107" s="2" t="s">
        <v>154</v>
      </c>
      <c r="Q107" s="2" t="s">
        <v>154</v>
      </c>
      <c r="R107" s="2" t="s">
        <v>154</v>
      </c>
      <c r="S107" s="2" t="s">
        <v>154</v>
      </c>
      <c r="T107" s="2" t="s">
        <v>153</v>
      </c>
      <c r="U107" s="2" t="s">
        <v>154</v>
      </c>
      <c r="V107" s="2"/>
      <c r="W107" s="2"/>
      <c r="X107" s="2"/>
      <c r="Y107" s="2"/>
    </row>
    <row r="108" spans="1:25" s="14" customFormat="1" ht="25.5">
      <c r="A108" s="2">
        <v>102</v>
      </c>
      <c r="B108" s="2" t="s">
        <v>902</v>
      </c>
      <c r="C108" s="2"/>
      <c r="D108" s="39" t="s">
        <v>120</v>
      </c>
      <c r="E108" s="39"/>
      <c r="F108" s="2">
        <v>1930</v>
      </c>
      <c r="G108" s="154"/>
      <c r="H108" s="154"/>
      <c r="I108" s="154">
        <v>40850.54</v>
      </c>
      <c r="J108" s="2"/>
      <c r="K108" s="2" t="s">
        <v>810</v>
      </c>
      <c r="L108" s="2">
        <v>102</v>
      </c>
      <c r="M108" s="2" t="s">
        <v>141</v>
      </c>
      <c r="N108" s="2" t="s">
        <v>527</v>
      </c>
      <c r="O108" s="2" t="s">
        <v>215</v>
      </c>
      <c r="P108" s="2" t="s">
        <v>154</v>
      </c>
      <c r="Q108" s="2" t="s">
        <v>154</v>
      </c>
      <c r="R108" s="2" t="s">
        <v>154</v>
      </c>
      <c r="S108" s="2" t="s">
        <v>523</v>
      </c>
      <c r="T108" s="2" t="s">
        <v>153</v>
      </c>
      <c r="U108" s="2" t="s">
        <v>523</v>
      </c>
      <c r="V108" s="2"/>
      <c r="W108" s="2"/>
      <c r="X108" s="2"/>
      <c r="Y108" s="2"/>
    </row>
    <row r="109" spans="1:25" s="14" customFormat="1" ht="25.5">
      <c r="A109" s="2">
        <v>103</v>
      </c>
      <c r="B109" s="2" t="s">
        <v>902</v>
      </c>
      <c r="C109" s="2"/>
      <c r="D109" s="39" t="s">
        <v>120</v>
      </c>
      <c r="E109" s="39"/>
      <c r="F109" s="2">
        <v>1930</v>
      </c>
      <c r="G109" s="154"/>
      <c r="H109" s="154"/>
      <c r="I109" s="154">
        <v>25589.72</v>
      </c>
      <c r="J109" s="2"/>
      <c r="K109" s="2" t="s">
        <v>811</v>
      </c>
      <c r="L109" s="2">
        <v>103</v>
      </c>
      <c r="M109" s="2" t="s">
        <v>141</v>
      </c>
      <c r="N109" s="2" t="s">
        <v>216</v>
      </c>
      <c r="O109" s="2" t="s">
        <v>215</v>
      </c>
      <c r="P109" s="2" t="s">
        <v>523</v>
      </c>
      <c r="Q109" s="2" t="s">
        <v>523</v>
      </c>
      <c r="R109" s="2" t="s">
        <v>154</v>
      </c>
      <c r="S109" s="2" t="s">
        <v>154</v>
      </c>
      <c r="T109" s="2" t="s">
        <v>153</v>
      </c>
      <c r="U109" s="2" t="s">
        <v>523</v>
      </c>
      <c r="V109" s="2"/>
      <c r="W109" s="2"/>
      <c r="X109" s="2"/>
      <c r="Y109" s="2"/>
    </row>
    <row r="110" spans="1:25" s="14" customFormat="1" ht="25.5">
      <c r="A110" s="2">
        <v>104</v>
      </c>
      <c r="B110" s="2" t="s">
        <v>703</v>
      </c>
      <c r="C110" s="2"/>
      <c r="D110" s="39" t="s">
        <v>120</v>
      </c>
      <c r="E110" s="39"/>
      <c r="F110" s="2">
        <v>1968</v>
      </c>
      <c r="G110" s="154"/>
      <c r="H110" s="154">
        <v>535000</v>
      </c>
      <c r="I110" s="154"/>
      <c r="J110" s="2" t="s">
        <v>812</v>
      </c>
      <c r="K110" s="2" t="s">
        <v>813</v>
      </c>
      <c r="L110" s="2">
        <v>104</v>
      </c>
      <c r="M110" s="2" t="s">
        <v>814</v>
      </c>
      <c r="N110" s="2" t="s">
        <v>815</v>
      </c>
      <c r="O110" s="2" t="s">
        <v>816</v>
      </c>
      <c r="P110" s="2" t="s">
        <v>558</v>
      </c>
      <c r="Q110" s="2" t="s">
        <v>558</v>
      </c>
      <c r="R110" s="2" t="s">
        <v>558</v>
      </c>
      <c r="S110" s="2" t="s">
        <v>558</v>
      </c>
      <c r="T110" s="2" t="s">
        <v>558</v>
      </c>
      <c r="U110" s="2" t="s">
        <v>817</v>
      </c>
      <c r="V110" s="2">
        <v>222.36</v>
      </c>
      <c r="W110" s="2"/>
      <c r="X110" s="2" t="s">
        <v>120</v>
      </c>
      <c r="Y110" s="2" t="s">
        <v>116</v>
      </c>
    </row>
    <row r="111" spans="1:25" s="14" customFormat="1" ht="12.75">
      <c r="A111" s="2">
        <v>105</v>
      </c>
      <c r="B111" s="2" t="s">
        <v>865</v>
      </c>
      <c r="C111" s="2"/>
      <c r="D111" s="39" t="s">
        <v>120</v>
      </c>
      <c r="E111" s="39"/>
      <c r="F111" s="2"/>
      <c r="G111" s="154">
        <v>67357.12</v>
      </c>
      <c r="H111" s="154"/>
      <c r="I111" s="154"/>
      <c r="J111" s="2"/>
      <c r="K111" s="2" t="s">
        <v>287</v>
      </c>
      <c r="L111" s="2">
        <v>105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14" customFormat="1" ht="12.75">
      <c r="A112" s="2">
        <v>106</v>
      </c>
      <c r="B112" s="2" t="s">
        <v>865</v>
      </c>
      <c r="C112" s="2"/>
      <c r="D112" s="39" t="s">
        <v>120</v>
      </c>
      <c r="E112" s="39"/>
      <c r="F112" s="2"/>
      <c r="G112" s="154">
        <v>67357.19</v>
      </c>
      <c r="H112" s="154"/>
      <c r="I112" s="154"/>
      <c r="J112" s="2"/>
      <c r="K112" s="2" t="s">
        <v>723</v>
      </c>
      <c r="L112" s="2">
        <v>106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14" customFormat="1" ht="12.75">
      <c r="A113" s="2">
        <v>107</v>
      </c>
      <c r="B113" s="2" t="s">
        <v>865</v>
      </c>
      <c r="C113" s="2"/>
      <c r="D113" s="39" t="s">
        <v>120</v>
      </c>
      <c r="E113" s="39"/>
      <c r="F113" s="2"/>
      <c r="G113" s="154">
        <v>67357.19</v>
      </c>
      <c r="H113" s="154"/>
      <c r="I113" s="154"/>
      <c r="J113" s="2"/>
      <c r="K113" s="2" t="s">
        <v>866</v>
      </c>
      <c r="L113" s="2">
        <v>107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14" customFormat="1" ht="12.75">
      <c r="A114" s="2">
        <v>108</v>
      </c>
      <c r="B114" s="2" t="s">
        <v>701</v>
      </c>
      <c r="C114" s="2"/>
      <c r="D114" s="39" t="s">
        <v>120</v>
      </c>
      <c r="E114" s="39"/>
      <c r="F114" s="2">
        <v>2014</v>
      </c>
      <c r="G114" s="154">
        <v>27122.91</v>
      </c>
      <c r="H114" s="154"/>
      <c r="I114" s="154"/>
      <c r="J114" s="2"/>
      <c r="K114" s="2" t="s">
        <v>867</v>
      </c>
      <c r="L114" s="2">
        <v>108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14" customFormat="1" ht="25.5">
      <c r="A115" s="2">
        <v>109</v>
      </c>
      <c r="B115" s="2" t="s">
        <v>701</v>
      </c>
      <c r="C115" s="2"/>
      <c r="D115" s="39" t="s">
        <v>120</v>
      </c>
      <c r="E115" s="39"/>
      <c r="F115" s="2">
        <v>2014</v>
      </c>
      <c r="G115" s="154">
        <v>11495.23</v>
      </c>
      <c r="H115" s="154"/>
      <c r="I115" s="154"/>
      <c r="J115" s="2"/>
      <c r="K115" s="2" t="s">
        <v>868</v>
      </c>
      <c r="L115" s="2">
        <v>109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14" customFormat="1" ht="12.75">
      <c r="A116" s="2">
        <v>110</v>
      </c>
      <c r="B116" s="2" t="s">
        <v>701</v>
      </c>
      <c r="C116" s="2"/>
      <c r="D116" s="39" t="s">
        <v>120</v>
      </c>
      <c r="E116" s="39"/>
      <c r="F116" s="2">
        <v>2014</v>
      </c>
      <c r="G116" s="154">
        <v>29974.18</v>
      </c>
      <c r="H116" s="154"/>
      <c r="I116" s="154"/>
      <c r="J116" s="2"/>
      <c r="K116" s="2"/>
      <c r="L116" s="2">
        <v>110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14" customFormat="1" ht="38.25">
      <c r="A117" s="2">
        <v>111</v>
      </c>
      <c r="B117" s="2" t="s">
        <v>631</v>
      </c>
      <c r="C117" s="2"/>
      <c r="D117" s="39" t="s">
        <v>120</v>
      </c>
      <c r="E117" s="39"/>
      <c r="F117" s="48">
        <v>1968</v>
      </c>
      <c r="G117" s="154"/>
      <c r="H117" s="154">
        <v>1226000</v>
      </c>
      <c r="I117" s="154"/>
      <c r="J117" s="2"/>
      <c r="K117" s="2" t="s">
        <v>633</v>
      </c>
      <c r="L117" s="2">
        <v>111</v>
      </c>
      <c r="M117" s="2" t="s">
        <v>141</v>
      </c>
      <c r="N117" s="2" t="s">
        <v>635</v>
      </c>
      <c r="O117" s="2" t="s">
        <v>636</v>
      </c>
      <c r="P117" s="2" t="s">
        <v>215</v>
      </c>
      <c r="Q117" s="2"/>
      <c r="R117" s="2"/>
      <c r="S117" s="2"/>
      <c r="T117" s="2"/>
      <c r="U117" s="2"/>
      <c r="V117" s="2">
        <v>648.91</v>
      </c>
      <c r="W117" s="2">
        <v>2</v>
      </c>
      <c r="X117" s="2" t="s">
        <v>637</v>
      </c>
      <c r="Y117" s="2" t="s">
        <v>116</v>
      </c>
    </row>
    <row r="118" spans="1:25" s="14" customFormat="1" ht="25.5">
      <c r="A118" s="2">
        <v>112</v>
      </c>
      <c r="B118" s="2" t="s">
        <v>632</v>
      </c>
      <c r="C118" s="2"/>
      <c r="D118" s="39" t="s">
        <v>120</v>
      </c>
      <c r="E118" s="39"/>
      <c r="F118" s="48">
        <v>2006</v>
      </c>
      <c r="G118" s="154">
        <v>132942</v>
      </c>
      <c r="H118" s="154"/>
      <c r="I118" s="154"/>
      <c r="J118" s="2"/>
      <c r="K118" s="2" t="s">
        <v>634</v>
      </c>
      <c r="L118" s="2">
        <v>112</v>
      </c>
      <c r="M118" s="2" t="s">
        <v>141</v>
      </c>
      <c r="N118" s="2" t="s">
        <v>216</v>
      </c>
      <c r="O118" s="2" t="s">
        <v>531</v>
      </c>
      <c r="P118" s="2" t="s">
        <v>154</v>
      </c>
      <c r="Q118" s="2" t="s">
        <v>154</v>
      </c>
      <c r="R118" s="2" t="s">
        <v>154</v>
      </c>
      <c r="S118" s="2" t="s">
        <v>154</v>
      </c>
      <c r="T118" s="2" t="s">
        <v>154</v>
      </c>
      <c r="U118" s="2" t="s">
        <v>154</v>
      </c>
      <c r="V118" s="2"/>
      <c r="W118" s="2"/>
      <c r="X118" s="2"/>
      <c r="Y118" s="2"/>
    </row>
    <row r="119" spans="1:25" s="7" customFormat="1" ht="12.75">
      <c r="A119" s="209" t="s">
        <v>0</v>
      </c>
      <c r="B119" s="209" t="s">
        <v>0</v>
      </c>
      <c r="C119" s="209"/>
      <c r="D119" s="63"/>
      <c r="E119" s="63"/>
      <c r="F119" s="2"/>
      <c r="G119" s="119">
        <f>SUM(G7:G118)</f>
        <v>6563662.230000001</v>
      </c>
      <c r="H119" s="119">
        <f>SUM(H7:H118)</f>
        <v>6266955</v>
      </c>
      <c r="I119" s="119">
        <f>SUM(I7:I118)</f>
        <v>5008273.26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158" customFormat="1" ht="12.75" customHeight="1">
      <c r="A120" s="208" t="s">
        <v>550</v>
      </c>
      <c r="B120" s="208"/>
      <c r="C120" s="208"/>
      <c r="D120" s="208"/>
      <c r="E120" s="208"/>
      <c r="F120" s="208"/>
      <c r="G120" s="208"/>
      <c r="H120" s="151"/>
      <c r="I120" s="151"/>
      <c r="J120" s="164"/>
      <c r="K120" s="164"/>
      <c r="L120" s="208" t="s">
        <v>550</v>
      </c>
      <c r="M120" s="208"/>
      <c r="N120" s="208"/>
      <c r="O120" s="208"/>
      <c r="P120" s="208"/>
      <c r="Q120" s="208"/>
      <c r="R120" s="208"/>
      <c r="S120" s="164"/>
      <c r="T120" s="164"/>
      <c r="U120" s="164"/>
      <c r="V120" s="164"/>
      <c r="W120" s="164"/>
      <c r="X120" s="164"/>
      <c r="Y120" s="164"/>
    </row>
    <row r="121" spans="1:25" s="14" customFormat="1" ht="165.75">
      <c r="A121" s="2">
        <v>1</v>
      </c>
      <c r="B121" s="2" t="s">
        <v>551</v>
      </c>
      <c r="C121" s="2" t="s">
        <v>119</v>
      </c>
      <c r="D121" s="39" t="s">
        <v>120</v>
      </c>
      <c r="E121" s="131" t="s">
        <v>116</v>
      </c>
      <c r="F121" s="131" t="s">
        <v>552</v>
      </c>
      <c r="G121" s="154"/>
      <c r="H121" s="154">
        <v>4895000</v>
      </c>
      <c r="I121" s="154"/>
      <c r="J121" s="160" t="s">
        <v>553</v>
      </c>
      <c r="K121" s="131" t="s">
        <v>554</v>
      </c>
      <c r="L121" s="2">
        <v>1</v>
      </c>
      <c r="M121" s="131" t="s">
        <v>555</v>
      </c>
      <c r="N121" s="131" t="s">
        <v>556</v>
      </c>
      <c r="O121" s="131" t="s">
        <v>557</v>
      </c>
      <c r="P121" s="131" t="s">
        <v>558</v>
      </c>
      <c r="Q121" s="131" t="s">
        <v>558</v>
      </c>
      <c r="R121" s="131" t="s">
        <v>558</v>
      </c>
      <c r="S121" s="131" t="s">
        <v>558</v>
      </c>
      <c r="T121" s="131" t="s">
        <v>558</v>
      </c>
      <c r="U121" s="131" t="s">
        <v>558</v>
      </c>
      <c r="V121" s="131">
        <v>2523.56</v>
      </c>
      <c r="W121" s="2">
        <v>2</v>
      </c>
      <c r="X121" s="2" t="s">
        <v>120</v>
      </c>
      <c r="Y121" s="2" t="s">
        <v>116</v>
      </c>
    </row>
    <row r="122" spans="1:25" s="7" customFormat="1" ht="12.75">
      <c r="A122" s="209" t="s">
        <v>0</v>
      </c>
      <c r="B122" s="209" t="s">
        <v>0</v>
      </c>
      <c r="C122" s="209"/>
      <c r="D122" s="63"/>
      <c r="E122" s="63"/>
      <c r="F122" s="2"/>
      <c r="G122" s="119">
        <f>G121</f>
        <v>0</v>
      </c>
      <c r="H122" s="119">
        <f>H121</f>
        <v>4895000</v>
      </c>
      <c r="I122" s="119">
        <f>I121</f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158" customFormat="1" ht="12.75" customHeight="1">
      <c r="A123" s="208" t="s">
        <v>118</v>
      </c>
      <c r="B123" s="208"/>
      <c r="C123" s="208"/>
      <c r="D123" s="208"/>
      <c r="E123" s="208"/>
      <c r="F123" s="208"/>
      <c r="G123" s="208"/>
      <c r="H123" s="151"/>
      <c r="I123" s="151"/>
      <c r="J123" s="164"/>
      <c r="K123" s="164"/>
      <c r="L123" s="208" t="s">
        <v>118</v>
      </c>
      <c r="M123" s="208"/>
      <c r="N123" s="208"/>
      <c r="O123" s="208"/>
      <c r="P123" s="208"/>
      <c r="Q123" s="208"/>
      <c r="R123" s="208"/>
      <c r="S123" s="164"/>
      <c r="T123" s="164"/>
      <c r="U123" s="164"/>
      <c r="V123" s="164"/>
      <c r="W123" s="164"/>
      <c r="X123" s="164"/>
      <c r="Y123" s="164"/>
    </row>
    <row r="124" spans="1:25" s="7" customFormat="1" ht="51">
      <c r="A124" s="2">
        <v>1</v>
      </c>
      <c r="B124" s="48" t="s">
        <v>411</v>
      </c>
      <c r="C124" s="48" t="s">
        <v>119</v>
      </c>
      <c r="D124" s="39" t="s">
        <v>120</v>
      </c>
      <c r="E124" s="39" t="s">
        <v>116</v>
      </c>
      <c r="F124" s="48" t="s">
        <v>121</v>
      </c>
      <c r="G124" s="107"/>
      <c r="H124" s="107">
        <v>1500000</v>
      </c>
      <c r="I124" s="107"/>
      <c r="J124" s="2" t="s">
        <v>122</v>
      </c>
      <c r="K124" s="2" t="s">
        <v>110</v>
      </c>
      <c r="L124" s="2">
        <v>1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7" customFormat="1" ht="12.75">
      <c r="A125" s="209" t="s">
        <v>0</v>
      </c>
      <c r="B125" s="209"/>
      <c r="C125" s="209"/>
      <c r="D125" s="63"/>
      <c r="E125" s="63"/>
      <c r="F125" s="2"/>
      <c r="G125" s="119">
        <f>SUM(G124)</f>
        <v>0</v>
      </c>
      <c r="H125" s="119">
        <f>SUM(H124)</f>
        <v>1500000</v>
      </c>
      <c r="I125" s="119">
        <f>SUM(I124)</f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158" customFormat="1" ht="12.75" customHeight="1">
      <c r="A126" s="208" t="s">
        <v>134</v>
      </c>
      <c r="B126" s="208"/>
      <c r="C126" s="208"/>
      <c r="D126" s="208"/>
      <c r="E126" s="208"/>
      <c r="F126" s="208"/>
      <c r="G126" s="208"/>
      <c r="H126" s="151"/>
      <c r="I126" s="151"/>
      <c r="J126" s="164"/>
      <c r="K126" s="164"/>
      <c r="L126" s="208" t="s">
        <v>134</v>
      </c>
      <c r="M126" s="208"/>
      <c r="N126" s="208"/>
      <c r="O126" s="208"/>
      <c r="P126" s="208"/>
      <c r="Q126" s="208"/>
      <c r="R126" s="208"/>
      <c r="S126" s="164"/>
      <c r="T126" s="164"/>
      <c r="U126" s="164"/>
      <c r="V126" s="164"/>
      <c r="W126" s="164"/>
      <c r="X126" s="164"/>
      <c r="Y126" s="164"/>
    </row>
    <row r="127" spans="1:25" s="7" customFormat="1" ht="25.5">
      <c r="A127" s="2">
        <v>1</v>
      </c>
      <c r="B127" s="48" t="s">
        <v>135</v>
      </c>
      <c r="C127" s="48" t="s">
        <v>136</v>
      </c>
      <c r="D127" s="39" t="s">
        <v>137</v>
      </c>
      <c r="E127" s="39"/>
      <c r="F127" s="48">
        <v>1906</v>
      </c>
      <c r="G127" s="154"/>
      <c r="H127" s="154">
        <v>1001000</v>
      </c>
      <c r="I127" s="154"/>
      <c r="J127" s="2" t="s">
        <v>139</v>
      </c>
      <c r="K127" s="2" t="s">
        <v>140</v>
      </c>
      <c r="L127" s="2">
        <v>1</v>
      </c>
      <c r="M127" s="2" t="s">
        <v>141</v>
      </c>
      <c r="N127" s="2" t="s">
        <v>142</v>
      </c>
      <c r="O127" s="2" t="s">
        <v>143</v>
      </c>
      <c r="P127" s="2" t="s">
        <v>151</v>
      </c>
      <c r="Q127" s="2" t="s">
        <v>152</v>
      </c>
      <c r="R127" s="2" t="s">
        <v>152</v>
      </c>
      <c r="S127" s="2" t="s">
        <v>152</v>
      </c>
      <c r="T127" s="2" t="s">
        <v>152</v>
      </c>
      <c r="U127" s="2" t="s">
        <v>152</v>
      </c>
      <c r="V127" s="2">
        <v>516.14</v>
      </c>
      <c r="W127" s="2">
        <v>2</v>
      </c>
      <c r="X127" s="2" t="s">
        <v>120</v>
      </c>
      <c r="Y127" s="2" t="s">
        <v>116</v>
      </c>
    </row>
    <row r="128" spans="1:25" s="7" customFormat="1" ht="25.5">
      <c r="A128" s="2">
        <v>2</v>
      </c>
      <c r="B128" s="48" t="s">
        <v>135</v>
      </c>
      <c r="C128" s="48" t="s">
        <v>136</v>
      </c>
      <c r="D128" s="39" t="s">
        <v>137</v>
      </c>
      <c r="E128" s="39"/>
      <c r="F128" s="48">
        <v>1964</v>
      </c>
      <c r="G128" s="154"/>
      <c r="H128" s="154">
        <v>2060000</v>
      </c>
      <c r="I128" s="154"/>
      <c r="J128" s="2" t="s">
        <v>144</v>
      </c>
      <c r="K128" s="2" t="s">
        <v>145</v>
      </c>
      <c r="L128" s="2">
        <v>2</v>
      </c>
      <c r="M128" s="2" t="s">
        <v>141</v>
      </c>
      <c r="N128" s="2" t="s">
        <v>146</v>
      </c>
      <c r="O128" s="2" t="s">
        <v>147</v>
      </c>
      <c r="P128" s="2" t="s">
        <v>152</v>
      </c>
      <c r="Q128" s="2" t="s">
        <v>152</v>
      </c>
      <c r="R128" s="2" t="s">
        <v>152</v>
      </c>
      <c r="S128" s="2" t="s">
        <v>152</v>
      </c>
      <c r="T128" s="2" t="s">
        <v>152</v>
      </c>
      <c r="U128" s="2" t="s">
        <v>152</v>
      </c>
      <c r="V128" s="2">
        <v>1061.96</v>
      </c>
      <c r="W128" s="2">
        <v>2</v>
      </c>
      <c r="X128" s="2" t="s">
        <v>116</v>
      </c>
      <c r="Y128" s="2" t="s">
        <v>116</v>
      </c>
    </row>
    <row r="129" spans="1:25" s="7" customFormat="1" ht="51">
      <c r="A129" s="2">
        <v>3</v>
      </c>
      <c r="B129" s="48" t="s">
        <v>135</v>
      </c>
      <c r="C129" s="48" t="s">
        <v>138</v>
      </c>
      <c r="D129" s="39" t="s">
        <v>137</v>
      </c>
      <c r="E129" s="39"/>
      <c r="F129" s="48">
        <v>1988</v>
      </c>
      <c r="G129" s="154"/>
      <c r="H129" s="154">
        <v>65000</v>
      </c>
      <c r="I129" s="154"/>
      <c r="J129" s="2" t="s">
        <v>148</v>
      </c>
      <c r="K129" s="2" t="s">
        <v>140</v>
      </c>
      <c r="L129" s="2">
        <v>3</v>
      </c>
      <c r="M129" s="2" t="s">
        <v>149</v>
      </c>
      <c r="N129" s="2" t="s">
        <v>146</v>
      </c>
      <c r="O129" s="2" t="s">
        <v>150</v>
      </c>
      <c r="P129" s="2" t="s">
        <v>152</v>
      </c>
      <c r="Q129" s="2" t="s">
        <v>152</v>
      </c>
      <c r="R129" s="2" t="s">
        <v>153</v>
      </c>
      <c r="S129" s="2" t="s">
        <v>154</v>
      </c>
      <c r="T129" s="2" t="s">
        <v>153</v>
      </c>
      <c r="U129" s="2" t="s">
        <v>152</v>
      </c>
      <c r="V129" s="2">
        <v>40.73</v>
      </c>
      <c r="W129" s="2">
        <v>1</v>
      </c>
      <c r="X129" s="2" t="s">
        <v>116</v>
      </c>
      <c r="Y129" s="2" t="s">
        <v>116</v>
      </c>
    </row>
    <row r="130" spans="1:25" s="14" customFormat="1" ht="12.75">
      <c r="A130" s="2"/>
      <c r="B130" s="209" t="s">
        <v>0</v>
      </c>
      <c r="C130" s="209"/>
      <c r="D130" s="63"/>
      <c r="E130" s="39"/>
      <c r="F130" s="2"/>
      <c r="G130" s="119">
        <f>SUM(G127:G129)</f>
        <v>0</v>
      </c>
      <c r="H130" s="119">
        <f>SUM(H127:H129)</f>
        <v>3126000</v>
      </c>
      <c r="I130" s="119">
        <f>SUM(I127:I129)</f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158" customFormat="1" ht="12.75" customHeight="1">
      <c r="A131" s="208" t="s">
        <v>197</v>
      </c>
      <c r="B131" s="208"/>
      <c r="C131" s="208"/>
      <c r="D131" s="208"/>
      <c r="E131" s="208"/>
      <c r="F131" s="208"/>
      <c r="G131" s="208"/>
      <c r="H131" s="151"/>
      <c r="I131" s="151"/>
      <c r="J131" s="164"/>
      <c r="K131" s="164"/>
      <c r="L131" s="208" t="s">
        <v>197</v>
      </c>
      <c r="M131" s="208"/>
      <c r="N131" s="208"/>
      <c r="O131" s="208"/>
      <c r="P131" s="208"/>
      <c r="Q131" s="208"/>
      <c r="R131" s="208"/>
      <c r="S131" s="164"/>
      <c r="T131" s="164"/>
      <c r="U131" s="164"/>
      <c r="V131" s="164"/>
      <c r="W131" s="164"/>
      <c r="X131" s="164"/>
      <c r="Y131" s="164"/>
    </row>
    <row r="132" spans="1:25" s="44" customFormat="1" ht="76.5">
      <c r="A132" s="50">
        <v>1</v>
      </c>
      <c r="B132" s="50" t="s">
        <v>198</v>
      </c>
      <c r="C132" s="50" t="s">
        <v>119</v>
      </c>
      <c r="D132" s="39" t="s">
        <v>120</v>
      </c>
      <c r="E132" s="39"/>
      <c r="F132" s="161" t="s">
        <v>199</v>
      </c>
      <c r="G132" s="154"/>
      <c r="H132" s="154">
        <v>3509000</v>
      </c>
      <c r="I132" s="154"/>
      <c r="J132" s="2" t="s">
        <v>200</v>
      </c>
      <c r="K132" s="48" t="s">
        <v>201</v>
      </c>
      <c r="L132" s="50">
        <v>1</v>
      </c>
      <c r="M132" s="48" t="s">
        <v>141</v>
      </c>
      <c r="N132" s="48" t="s">
        <v>142</v>
      </c>
      <c r="O132" s="48" t="s">
        <v>211</v>
      </c>
      <c r="P132" s="48" t="s">
        <v>212</v>
      </c>
      <c r="Q132" s="48" t="s">
        <v>154</v>
      </c>
      <c r="R132" s="48" t="s">
        <v>152</v>
      </c>
      <c r="S132" s="48"/>
      <c r="T132" s="48" t="s">
        <v>152</v>
      </c>
      <c r="U132" s="48" t="s">
        <v>213</v>
      </c>
      <c r="V132" s="48">
        <v>1808.97</v>
      </c>
      <c r="W132" s="48">
        <v>3</v>
      </c>
      <c r="X132" s="48" t="s">
        <v>221</v>
      </c>
      <c r="Y132" s="48" t="s">
        <v>116</v>
      </c>
    </row>
    <row r="133" spans="1:25" s="44" customFormat="1" ht="42.75">
      <c r="A133" s="50">
        <v>2</v>
      </c>
      <c r="B133" s="50" t="s">
        <v>202</v>
      </c>
      <c r="C133" s="50" t="s">
        <v>203</v>
      </c>
      <c r="D133" s="39" t="s">
        <v>120</v>
      </c>
      <c r="E133" s="39"/>
      <c r="F133" s="162" t="s">
        <v>204</v>
      </c>
      <c r="G133" s="154"/>
      <c r="H133" s="154">
        <v>459000</v>
      </c>
      <c r="I133" s="154"/>
      <c r="J133" s="2" t="s">
        <v>205</v>
      </c>
      <c r="K133" s="48" t="s">
        <v>206</v>
      </c>
      <c r="L133" s="50">
        <v>2</v>
      </c>
      <c r="M133" s="48" t="s">
        <v>141</v>
      </c>
      <c r="N133" s="48" t="s">
        <v>214</v>
      </c>
      <c r="O133" s="48" t="s">
        <v>215</v>
      </c>
      <c r="P133" s="48" t="s">
        <v>212</v>
      </c>
      <c r="Q133" s="48" t="s">
        <v>154</v>
      </c>
      <c r="R133" s="48" t="s">
        <v>154</v>
      </c>
      <c r="S133" s="48"/>
      <c r="T133" s="48" t="s">
        <v>152</v>
      </c>
      <c r="U133" s="48" t="s">
        <v>152</v>
      </c>
      <c r="V133" s="48">
        <v>288.95</v>
      </c>
      <c r="W133" s="48">
        <v>1</v>
      </c>
      <c r="X133" s="48"/>
      <c r="Y133" s="48" t="s">
        <v>116</v>
      </c>
    </row>
    <row r="134" spans="1:25" s="44" customFormat="1" ht="38.25">
      <c r="A134" s="50">
        <v>3</v>
      </c>
      <c r="B134" s="50" t="s">
        <v>207</v>
      </c>
      <c r="C134" s="50" t="s">
        <v>208</v>
      </c>
      <c r="D134" s="39" t="s">
        <v>120</v>
      </c>
      <c r="E134" s="39"/>
      <c r="F134" s="162" t="s">
        <v>204</v>
      </c>
      <c r="G134" s="154"/>
      <c r="H134" s="154">
        <v>547000</v>
      </c>
      <c r="I134" s="154"/>
      <c r="J134" s="2" t="s">
        <v>209</v>
      </c>
      <c r="K134" s="48" t="s">
        <v>210</v>
      </c>
      <c r="L134" s="50">
        <v>3</v>
      </c>
      <c r="M134" s="48" t="s">
        <v>141</v>
      </c>
      <c r="N134" s="48" t="s">
        <v>216</v>
      </c>
      <c r="O134" s="48" t="s">
        <v>217</v>
      </c>
      <c r="P134" s="48" t="s">
        <v>154</v>
      </c>
      <c r="Q134" s="48" t="s">
        <v>218</v>
      </c>
      <c r="R134" s="48" t="s">
        <v>219</v>
      </c>
      <c r="S134" s="48"/>
      <c r="T134" s="48" t="s">
        <v>220</v>
      </c>
      <c r="U134" s="48" t="s">
        <v>213</v>
      </c>
      <c r="V134" s="48">
        <v>179.23</v>
      </c>
      <c r="W134" s="48">
        <v>1</v>
      </c>
      <c r="X134" s="48" t="s">
        <v>116</v>
      </c>
      <c r="Y134" s="48" t="s">
        <v>116</v>
      </c>
    </row>
    <row r="135" spans="1:25" s="7" customFormat="1" ht="14.25" customHeight="1">
      <c r="A135" s="209" t="s">
        <v>19</v>
      </c>
      <c r="B135" s="209"/>
      <c r="C135" s="209"/>
      <c r="D135" s="63"/>
      <c r="E135" s="63"/>
      <c r="F135" s="2"/>
      <c r="G135" s="119">
        <f>SUM(G132:G134)</f>
        <v>0</v>
      </c>
      <c r="H135" s="119">
        <f>SUM(H132:H134)</f>
        <v>4515000</v>
      </c>
      <c r="I135" s="119">
        <f>SUM(I132:I134)</f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159" customFormat="1" ht="15" customHeight="1">
      <c r="A136" s="208" t="s">
        <v>481</v>
      </c>
      <c r="B136" s="208"/>
      <c r="C136" s="208"/>
      <c r="D136" s="208"/>
      <c r="E136" s="208"/>
      <c r="F136" s="208"/>
      <c r="G136" s="208"/>
      <c r="H136" s="151"/>
      <c r="I136" s="151"/>
      <c r="J136" s="164"/>
      <c r="K136" s="164"/>
      <c r="L136" s="208" t="s">
        <v>481</v>
      </c>
      <c r="M136" s="208"/>
      <c r="N136" s="208"/>
      <c r="O136" s="208"/>
      <c r="P136" s="208"/>
      <c r="Q136" s="208"/>
      <c r="R136" s="208"/>
      <c r="S136" s="164"/>
      <c r="T136" s="164"/>
      <c r="U136" s="164"/>
      <c r="V136" s="164"/>
      <c r="W136" s="164"/>
      <c r="X136" s="164"/>
      <c r="Y136" s="164"/>
    </row>
    <row r="137" spans="1:25" s="44" customFormat="1" ht="28.5">
      <c r="A137" s="50">
        <v>1</v>
      </c>
      <c r="B137" s="50" t="s">
        <v>482</v>
      </c>
      <c r="C137" s="50" t="s">
        <v>483</v>
      </c>
      <c r="D137" s="39" t="s">
        <v>120</v>
      </c>
      <c r="E137" s="39"/>
      <c r="F137" s="39" t="s">
        <v>484</v>
      </c>
      <c r="G137" s="154"/>
      <c r="H137" s="154">
        <v>289000</v>
      </c>
      <c r="I137" s="154"/>
      <c r="J137" s="2"/>
      <c r="K137" s="48" t="s">
        <v>508</v>
      </c>
      <c r="L137" s="50">
        <v>1</v>
      </c>
      <c r="M137" s="48" t="s">
        <v>141</v>
      </c>
      <c r="N137" s="48" t="s">
        <v>146</v>
      </c>
      <c r="O137" s="48" t="s">
        <v>522</v>
      </c>
      <c r="P137" s="48" t="s">
        <v>154</v>
      </c>
      <c r="Q137" s="48" t="s">
        <v>154</v>
      </c>
      <c r="R137" s="48" t="s">
        <v>154</v>
      </c>
      <c r="S137" s="48" t="s">
        <v>523</v>
      </c>
      <c r="T137" s="48" t="s">
        <v>153</v>
      </c>
      <c r="U137" s="48" t="s">
        <v>523</v>
      </c>
      <c r="V137" s="48">
        <v>91.16</v>
      </c>
      <c r="W137" s="48"/>
      <c r="X137" s="48"/>
      <c r="Y137" s="48"/>
    </row>
    <row r="138" spans="1:25" s="44" customFormat="1" ht="28.5">
      <c r="A138" s="50">
        <v>2</v>
      </c>
      <c r="B138" s="50" t="s">
        <v>485</v>
      </c>
      <c r="C138" s="50" t="s">
        <v>486</v>
      </c>
      <c r="D138" s="39" t="s">
        <v>120</v>
      </c>
      <c r="E138" s="39"/>
      <c r="F138" s="39" t="s">
        <v>484</v>
      </c>
      <c r="G138" s="154"/>
      <c r="H138" s="154">
        <v>755000</v>
      </c>
      <c r="I138" s="154"/>
      <c r="J138" s="2"/>
      <c r="K138" s="48" t="s">
        <v>509</v>
      </c>
      <c r="L138" s="50">
        <v>2</v>
      </c>
      <c r="M138" s="48" t="s">
        <v>524</v>
      </c>
      <c r="N138" s="48" t="s">
        <v>146</v>
      </c>
      <c r="O138" s="48" t="s">
        <v>215</v>
      </c>
      <c r="P138" s="48" t="s">
        <v>154</v>
      </c>
      <c r="Q138" s="48" t="s">
        <v>154</v>
      </c>
      <c r="R138" s="48" t="s">
        <v>154</v>
      </c>
      <c r="S138" s="48" t="s">
        <v>154</v>
      </c>
      <c r="T138" s="48" t="s">
        <v>153</v>
      </c>
      <c r="U138" s="48" t="s">
        <v>154</v>
      </c>
      <c r="V138" s="48">
        <v>238.23</v>
      </c>
      <c r="W138" s="48"/>
      <c r="X138" s="48"/>
      <c r="Y138" s="48"/>
    </row>
    <row r="139" spans="1:25" s="44" customFormat="1" ht="28.5">
      <c r="A139" s="50">
        <v>3</v>
      </c>
      <c r="B139" s="50" t="s">
        <v>487</v>
      </c>
      <c r="C139" s="50" t="s">
        <v>488</v>
      </c>
      <c r="D139" s="39" t="s">
        <v>120</v>
      </c>
      <c r="E139" s="39"/>
      <c r="F139" s="39" t="s">
        <v>484</v>
      </c>
      <c r="G139" s="154"/>
      <c r="H139" s="154">
        <v>575000</v>
      </c>
      <c r="I139" s="154"/>
      <c r="J139" s="2"/>
      <c r="K139" s="48" t="s">
        <v>510</v>
      </c>
      <c r="L139" s="50">
        <v>3</v>
      </c>
      <c r="M139" s="48" t="s">
        <v>524</v>
      </c>
      <c r="N139" s="48" t="s">
        <v>216</v>
      </c>
      <c r="O139" s="48" t="s">
        <v>525</v>
      </c>
      <c r="P139" s="48" t="s">
        <v>154</v>
      </c>
      <c r="Q139" s="48" t="s">
        <v>154</v>
      </c>
      <c r="R139" s="48" t="s">
        <v>154</v>
      </c>
      <c r="S139" s="48" t="s">
        <v>154</v>
      </c>
      <c r="T139" s="48" t="s">
        <v>153</v>
      </c>
      <c r="U139" s="48" t="s">
        <v>154</v>
      </c>
      <c r="V139" s="48">
        <v>181.25</v>
      </c>
      <c r="W139" s="48"/>
      <c r="X139" s="48"/>
      <c r="Y139" s="48"/>
    </row>
    <row r="140" spans="1:25" s="44" customFormat="1" ht="25.5">
      <c r="A140" s="50">
        <v>4</v>
      </c>
      <c r="B140" s="50" t="s">
        <v>489</v>
      </c>
      <c r="C140" s="50" t="s">
        <v>490</v>
      </c>
      <c r="D140" s="39" t="s">
        <v>120</v>
      </c>
      <c r="E140" s="39"/>
      <c r="F140" s="39" t="s">
        <v>491</v>
      </c>
      <c r="G140" s="154"/>
      <c r="H140" s="154">
        <v>936000</v>
      </c>
      <c r="I140" s="154"/>
      <c r="J140" s="2" t="s">
        <v>511</v>
      </c>
      <c r="K140" s="48" t="s">
        <v>512</v>
      </c>
      <c r="L140" s="50">
        <v>4</v>
      </c>
      <c r="M140" s="48" t="s">
        <v>526</v>
      </c>
      <c r="N140" s="48" t="s">
        <v>527</v>
      </c>
      <c r="O140" s="48" t="s">
        <v>215</v>
      </c>
      <c r="P140" s="48" t="s">
        <v>154</v>
      </c>
      <c r="Q140" s="48" t="s">
        <v>154</v>
      </c>
      <c r="R140" s="48" t="s">
        <v>154</v>
      </c>
      <c r="S140" s="48" t="s">
        <v>154</v>
      </c>
      <c r="T140" s="48" t="s">
        <v>154</v>
      </c>
      <c r="U140" s="48" t="s">
        <v>154</v>
      </c>
      <c r="V140" s="48">
        <v>214.33</v>
      </c>
      <c r="W140" s="48"/>
      <c r="X140" s="48"/>
      <c r="Y140" s="48"/>
    </row>
    <row r="141" spans="1:25" s="44" customFormat="1" ht="28.5">
      <c r="A141" s="50">
        <v>5</v>
      </c>
      <c r="B141" s="50" t="s">
        <v>492</v>
      </c>
      <c r="C141" s="50" t="s">
        <v>488</v>
      </c>
      <c r="D141" s="39" t="s">
        <v>120</v>
      </c>
      <c r="E141" s="39"/>
      <c r="F141" s="39" t="s">
        <v>484</v>
      </c>
      <c r="G141" s="154"/>
      <c r="H141" s="154">
        <v>301000</v>
      </c>
      <c r="I141" s="154"/>
      <c r="J141" s="2"/>
      <c r="K141" s="48" t="s">
        <v>513</v>
      </c>
      <c r="L141" s="50">
        <v>5</v>
      </c>
      <c r="M141" s="48" t="s">
        <v>141</v>
      </c>
      <c r="N141" s="48" t="s">
        <v>527</v>
      </c>
      <c r="O141" s="48" t="s">
        <v>528</v>
      </c>
      <c r="P141" s="48" t="s">
        <v>154</v>
      </c>
      <c r="Q141" s="48" t="s">
        <v>154</v>
      </c>
      <c r="R141" s="48" t="s">
        <v>154</v>
      </c>
      <c r="S141" s="48" t="s">
        <v>154</v>
      </c>
      <c r="T141" s="48" t="s">
        <v>153</v>
      </c>
      <c r="U141" s="48" t="s">
        <v>523</v>
      </c>
      <c r="V141" s="48">
        <v>94.9</v>
      </c>
      <c r="W141" s="48"/>
      <c r="X141" s="48"/>
      <c r="Y141" s="48"/>
    </row>
    <row r="142" spans="1:25" s="44" customFormat="1" ht="28.5">
      <c r="A142" s="50">
        <v>6</v>
      </c>
      <c r="B142" s="50" t="s">
        <v>493</v>
      </c>
      <c r="C142" s="50" t="s">
        <v>488</v>
      </c>
      <c r="D142" s="39" t="s">
        <v>120</v>
      </c>
      <c r="E142" s="39"/>
      <c r="F142" s="39" t="s">
        <v>484</v>
      </c>
      <c r="G142" s="154"/>
      <c r="H142" s="154">
        <v>682000</v>
      </c>
      <c r="I142" s="154"/>
      <c r="J142" s="2"/>
      <c r="K142" s="48" t="s">
        <v>514</v>
      </c>
      <c r="L142" s="50">
        <v>6</v>
      </c>
      <c r="M142" s="48" t="s">
        <v>141</v>
      </c>
      <c r="N142" s="48" t="s">
        <v>216</v>
      </c>
      <c r="O142" s="48" t="s">
        <v>215</v>
      </c>
      <c r="P142" s="48" t="s">
        <v>523</v>
      </c>
      <c r="Q142" s="48" t="s">
        <v>154</v>
      </c>
      <c r="R142" s="48" t="s">
        <v>523</v>
      </c>
      <c r="S142" s="48" t="s">
        <v>154</v>
      </c>
      <c r="T142" s="48" t="s">
        <v>153</v>
      </c>
      <c r="U142" s="48" t="s">
        <v>523</v>
      </c>
      <c r="V142" s="48">
        <v>215.06</v>
      </c>
      <c r="W142" s="48"/>
      <c r="X142" s="48"/>
      <c r="Y142" s="48"/>
    </row>
    <row r="143" spans="1:25" s="44" customFormat="1" ht="28.5">
      <c r="A143" s="50">
        <v>7</v>
      </c>
      <c r="B143" s="50" t="s">
        <v>494</v>
      </c>
      <c r="C143" s="50" t="s">
        <v>488</v>
      </c>
      <c r="D143" s="39" t="s">
        <v>120</v>
      </c>
      <c r="E143" s="39"/>
      <c r="F143" s="39" t="s">
        <v>495</v>
      </c>
      <c r="G143" s="154"/>
      <c r="H143" s="154">
        <v>487000</v>
      </c>
      <c r="I143" s="154"/>
      <c r="J143" s="2"/>
      <c r="K143" s="48" t="s">
        <v>515</v>
      </c>
      <c r="L143" s="50">
        <v>7</v>
      </c>
      <c r="M143" s="48" t="s">
        <v>141</v>
      </c>
      <c r="N143" s="48" t="s">
        <v>216</v>
      </c>
      <c r="O143" s="48" t="s">
        <v>215</v>
      </c>
      <c r="P143" s="48" t="s">
        <v>523</v>
      </c>
      <c r="Q143" s="48" t="s">
        <v>154</v>
      </c>
      <c r="R143" s="48" t="s">
        <v>154</v>
      </c>
      <c r="S143" s="48" t="s">
        <v>154</v>
      </c>
      <c r="T143" s="48" t="s">
        <v>154</v>
      </c>
      <c r="U143" s="48" t="s">
        <v>523</v>
      </c>
      <c r="V143" s="48">
        <v>153.69</v>
      </c>
      <c r="W143" s="48"/>
      <c r="X143" s="48"/>
      <c r="Y143" s="48"/>
    </row>
    <row r="144" spans="1:25" s="44" customFormat="1" ht="28.5">
      <c r="A144" s="50">
        <v>8</v>
      </c>
      <c r="B144" s="50" t="s">
        <v>496</v>
      </c>
      <c r="C144" s="50" t="s">
        <v>497</v>
      </c>
      <c r="D144" s="39" t="s">
        <v>498</v>
      </c>
      <c r="E144" s="39"/>
      <c r="F144" s="39" t="s">
        <v>484</v>
      </c>
      <c r="G144" s="154"/>
      <c r="H144" s="154">
        <v>717000</v>
      </c>
      <c r="I144" s="154"/>
      <c r="J144" s="2"/>
      <c r="K144" s="48" t="s">
        <v>516</v>
      </c>
      <c r="L144" s="50">
        <v>8</v>
      </c>
      <c r="M144" s="48" t="s">
        <v>529</v>
      </c>
      <c r="N144" s="48" t="s">
        <v>527</v>
      </c>
      <c r="O144" s="48" t="s">
        <v>215</v>
      </c>
      <c r="P144" s="48" t="s">
        <v>154</v>
      </c>
      <c r="Q144" s="48" t="s">
        <v>154</v>
      </c>
      <c r="R144" s="48" t="s">
        <v>154</v>
      </c>
      <c r="S144" s="48" t="s">
        <v>154</v>
      </c>
      <c r="T144" s="48" t="s">
        <v>530</v>
      </c>
      <c r="U144" s="48" t="s">
        <v>523</v>
      </c>
      <c r="V144" s="48">
        <v>226.231</v>
      </c>
      <c r="W144" s="48"/>
      <c r="X144" s="48"/>
      <c r="Y144" s="48"/>
    </row>
    <row r="145" spans="1:25" s="44" customFormat="1" ht="42.75">
      <c r="A145" s="50">
        <v>9</v>
      </c>
      <c r="B145" s="50" t="s">
        <v>499</v>
      </c>
      <c r="C145" s="50" t="s">
        <v>500</v>
      </c>
      <c r="D145" s="39" t="s">
        <v>120</v>
      </c>
      <c r="E145" s="39"/>
      <c r="F145" s="39" t="s">
        <v>484</v>
      </c>
      <c r="G145" s="154"/>
      <c r="H145" s="154">
        <v>785000</v>
      </c>
      <c r="I145" s="154"/>
      <c r="J145" s="2" t="s">
        <v>511</v>
      </c>
      <c r="K145" s="48" t="s">
        <v>517</v>
      </c>
      <c r="L145" s="50">
        <v>9</v>
      </c>
      <c r="M145" s="48" t="s">
        <v>141</v>
      </c>
      <c r="N145" s="48" t="s">
        <v>216</v>
      </c>
      <c r="O145" s="48" t="s">
        <v>531</v>
      </c>
      <c r="P145" s="48" t="s">
        <v>523</v>
      </c>
      <c r="Q145" s="48" t="s">
        <v>154</v>
      </c>
      <c r="R145" s="48" t="s">
        <v>154</v>
      </c>
      <c r="S145" s="48" t="s">
        <v>154</v>
      </c>
      <c r="T145" s="48" t="s">
        <v>153</v>
      </c>
      <c r="U145" s="48" t="s">
        <v>154</v>
      </c>
      <c r="V145" s="48">
        <v>404.62</v>
      </c>
      <c r="W145" s="48"/>
      <c r="X145" s="48"/>
      <c r="Y145" s="48"/>
    </row>
    <row r="146" spans="1:25" s="44" customFormat="1" ht="25.5">
      <c r="A146" s="50">
        <v>10</v>
      </c>
      <c r="B146" s="50" t="s">
        <v>501</v>
      </c>
      <c r="C146" s="50" t="s">
        <v>502</v>
      </c>
      <c r="D146" s="39" t="s">
        <v>120</v>
      </c>
      <c r="E146" s="39"/>
      <c r="F146" s="39" t="s">
        <v>484</v>
      </c>
      <c r="G146" s="154"/>
      <c r="H146" s="154">
        <v>29000</v>
      </c>
      <c r="I146" s="154"/>
      <c r="J146" s="2"/>
      <c r="K146" s="48" t="s">
        <v>517</v>
      </c>
      <c r="L146" s="50">
        <v>10</v>
      </c>
      <c r="M146" s="48" t="s">
        <v>141</v>
      </c>
      <c r="N146" s="48" t="s">
        <v>216</v>
      </c>
      <c r="O146" s="48" t="s">
        <v>215</v>
      </c>
      <c r="P146" s="48"/>
      <c r="Q146" s="48"/>
      <c r="R146" s="48"/>
      <c r="S146" s="48"/>
      <c r="T146" s="48"/>
      <c r="U146" s="48"/>
      <c r="V146" s="48">
        <v>18.06</v>
      </c>
      <c r="W146" s="48"/>
      <c r="X146" s="48"/>
      <c r="Y146" s="48"/>
    </row>
    <row r="147" spans="1:25" s="44" customFormat="1" ht="25.5">
      <c r="A147" s="50">
        <v>11</v>
      </c>
      <c r="B147" s="50" t="s">
        <v>503</v>
      </c>
      <c r="C147" s="50"/>
      <c r="D147" s="39" t="s">
        <v>120</v>
      </c>
      <c r="E147" s="39"/>
      <c r="F147" s="39" t="s">
        <v>491</v>
      </c>
      <c r="G147" s="154"/>
      <c r="H147" s="154">
        <v>2628000</v>
      </c>
      <c r="I147" s="154"/>
      <c r="J147" s="2" t="s">
        <v>518</v>
      </c>
      <c r="K147" s="48" t="s">
        <v>519</v>
      </c>
      <c r="L147" s="50">
        <v>11</v>
      </c>
      <c r="M147" s="48" t="s">
        <v>532</v>
      </c>
      <c r="N147" s="48" t="s">
        <v>527</v>
      </c>
      <c r="O147" s="48" t="s">
        <v>528</v>
      </c>
      <c r="P147" s="48" t="s">
        <v>154</v>
      </c>
      <c r="Q147" s="48" t="s">
        <v>154</v>
      </c>
      <c r="R147" s="48" t="s">
        <v>154</v>
      </c>
      <c r="S147" s="48" t="s">
        <v>154</v>
      </c>
      <c r="T147" s="48" t="s">
        <v>154</v>
      </c>
      <c r="U147" s="48" t="s">
        <v>154</v>
      </c>
      <c r="V147" s="48">
        <v>631.67</v>
      </c>
      <c r="W147" s="48"/>
      <c r="X147" s="48"/>
      <c r="Y147" s="48"/>
    </row>
    <row r="148" spans="1:25" s="44" customFormat="1" ht="28.5">
      <c r="A148" s="50">
        <v>12</v>
      </c>
      <c r="B148" s="50" t="s">
        <v>623</v>
      </c>
      <c r="C148" s="50" t="s">
        <v>488</v>
      </c>
      <c r="D148" s="39" t="s">
        <v>120</v>
      </c>
      <c r="E148" s="39"/>
      <c r="F148" s="39" t="s">
        <v>504</v>
      </c>
      <c r="G148" s="154"/>
      <c r="H148" s="154">
        <v>150000</v>
      </c>
      <c r="I148" s="154"/>
      <c r="J148" s="2"/>
      <c r="K148" s="48" t="s">
        <v>520</v>
      </c>
      <c r="L148" s="50">
        <v>12</v>
      </c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s="44" customFormat="1" ht="25.5">
      <c r="A149" s="50">
        <v>13</v>
      </c>
      <c r="B149" s="50" t="s">
        <v>624</v>
      </c>
      <c r="C149" s="50" t="s">
        <v>505</v>
      </c>
      <c r="D149" s="39" t="s">
        <v>506</v>
      </c>
      <c r="E149" s="39"/>
      <c r="F149" s="39" t="s">
        <v>507</v>
      </c>
      <c r="G149" s="154"/>
      <c r="H149" s="154">
        <v>250000</v>
      </c>
      <c r="I149" s="154"/>
      <c r="J149" s="2"/>
      <c r="K149" s="48" t="s">
        <v>521</v>
      </c>
      <c r="L149" s="50">
        <v>13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s="7" customFormat="1" ht="12.75">
      <c r="A150" s="209" t="s">
        <v>19</v>
      </c>
      <c r="B150" s="209"/>
      <c r="C150" s="209"/>
      <c r="D150" s="63"/>
      <c r="E150" s="63"/>
      <c r="F150" s="2"/>
      <c r="G150" s="119">
        <f>SUM(G137:G149)</f>
        <v>0</v>
      </c>
      <c r="H150" s="119">
        <f>SUM(H137:H149)</f>
        <v>8584000</v>
      </c>
      <c r="I150" s="119">
        <f>SUM(I137:I149)</f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159" customFormat="1" ht="14.25" customHeight="1">
      <c r="A151" s="213" t="s">
        <v>230</v>
      </c>
      <c r="B151" s="213"/>
      <c r="C151" s="213"/>
      <c r="D151" s="213"/>
      <c r="E151" s="213"/>
      <c r="F151" s="213"/>
      <c r="G151" s="213"/>
      <c r="H151" s="152"/>
      <c r="I151" s="152"/>
      <c r="J151" s="164"/>
      <c r="K151" s="164"/>
      <c r="L151" s="213" t="s">
        <v>230</v>
      </c>
      <c r="M151" s="213"/>
      <c r="N151" s="213"/>
      <c r="O151" s="213"/>
      <c r="P151" s="213"/>
      <c r="Q151" s="213"/>
      <c r="R151" s="213"/>
      <c r="S151" s="164"/>
      <c r="T151" s="164"/>
      <c r="U151" s="164"/>
      <c r="V151" s="164"/>
      <c r="W151" s="164"/>
      <c r="X151" s="164"/>
      <c r="Y151" s="164"/>
    </row>
    <row r="152" spans="1:25" s="44" customFormat="1" ht="14.25">
      <c r="A152" s="50">
        <v>1</v>
      </c>
      <c r="B152" s="50" t="s">
        <v>232</v>
      </c>
      <c r="C152" s="50" t="s">
        <v>233</v>
      </c>
      <c r="D152" s="39" t="s">
        <v>137</v>
      </c>
      <c r="E152" s="39"/>
      <c r="F152" s="161">
        <v>1986</v>
      </c>
      <c r="G152" s="154">
        <v>28317.1</v>
      </c>
      <c r="H152" s="154"/>
      <c r="I152" s="154"/>
      <c r="J152" s="2"/>
      <c r="K152" s="48" t="s">
        <v>277</v>
      </c>
      <c r="L152" s="50">
        <v>1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s="44" customFormat="1" ht="14.25">
      <c r="A153" s="50">
        <v>2</v>
      </c>
      <c r="B153" s="50" t="s">
        <v>232</v>
      </c>
      <c r="C153" s="50" t="s">
        <v>233</v>
      </c>
      <c r="D153" s="39" t="s">
        <v>137</v>
      </c>
      <c r="E153" s="39"/>
      <c r="F153" s="162">
        <v>1996</v>
      </c>
      <c r="G153" s="154">
        <v>86123.37</v>
      </c>
      <c r="H153" s="154"/>
      <c r="I153" s="154"/>
      <c r="J153" s="2"/>
      <c r="K153" s="48" t="s">
        <v>278</v>
      </c>
      <c r="L153" s="50">
        <v>2</v>
      </c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s="44" customFormat="1" ht="28.5">
      <c r="A154" s="50">
        <v>3</v>
      </c>
      <c r="B154" s="50" t="s">
        <v>234</v>
      </c>
      <c r="C154" s="50" t="s">
        <v>235</v>
      </c>
      <c r="D154" s="39" t="s">
        <v>137</v>
      </c>
      <c r="E154" s="39"/>
      <c r="F154" s="162"/>
      <c r="G154" s="154">
        <v>42846.9</v>
      </c>
      <c r="H154" s="154"/>
      <c r="I154" s="154"/>
      <c r="J154" s="2"/>
      <c r="K154" s="48"/>
      <c r="L154" s="50">
        <v>3</v>
      </c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s="44" customFormat="1" ht="14.25">
      <c r="A155" s="50">
        <v>4</v>
      </c>
      <c r="B155" s="50" t="s">
        <v>236</v>
      </c>
      <c r="C155" s="50" t="s">
        <v>237</v>
      </c>
      <c r="D155" s="39" t="s">
        <v>137</v>
      </c>
      <c r="E155" s="39"/>
      <c r="F155" s="162"/>
      <c r="G155" s="154">
        <v>9268.6</v>
      </c>
      <c r="H155" s="154"/>
      <c r="I155" s="154"/>
      <c r="J155" s="2"/>
      <c r="K155" s="48" t="s">
        <v>277</v>
      </c>
      <c r="L155" s="50">
        <v>4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s="44" customFormat="1" ht="14.25">
      <c r="A156" s="50">
        <v>5</v>
      </c>
      <c r="B156" s="50" t="s">
        <v>238</v>
      </c>
      <c r="C156" s="50"/>
      <c r="D156" s="39" t="s">
        <v>137</v>
      </c>
      <c r="E156" s="39"/>
      <c r="F156" s="162">
        <v>1984</v>
      </c>
      <c r="G156" s="154">
        <v>32869.92</v>
      </c>
      <c r="H156" s="154"/>
      <c r="I156" s="154"/>
      <c r="J156" s="2"/>
      <c r="K156" s="48"/>
      <c r="L156" s="50">
        <v>5</v>
      </c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s="44" customFormat="1" ht="28.5">
      <c r="A157" s="50">
        <v>6</v>
      </c>
      <c r="B157" s="50" t="s">
        <v>239</v>
      </c>
      <c r="C157" s="50" t="s">
        <v>240</v>
      </c>
      <c r="D157" s="39" t="s">
        <v>137</v>
      </c>
      <c r="E157" s="39"/>
      <c r="F157" s="162">
        <v>1987</v>
      </c>
      <c r="G157" s="154">
        <v>5825.13</v>
      </c>
      <c r="H157" s="154"/>
      <c r="I157" s="154"/>
      <c r="J157" s="2"/>
      <c r="K157" s="48" t="s">
        <v>279</v>
      </c>
      <c r="L157" s="50">
        <v>6</v>
      </c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s="44" customFormat="1" ht="28.5">
      <c r="A158" s="50">
        <v>7</v>
      </c>
      <c r="B158" s="50" t="s">
        <v>241</v>
      </c>
      <c r="C158" s="50" t="s">
        <v>242</v>
      </c>
      <c r="D158" s="39" t="s">
        <v>137</v>
      </c>
      <c r="E158" s="39"/>
      <c r="F158" s="162">
        <v>1988</v>
      </c>
      <c r="G158" s="154">
        <v>5528.97</v>
      </c>
      <c r="H158" s="154"/>
      <c r="I158" s="154"/>
      <c r="J158" s="2"/>
      <c r="K158" s="48" t="s">
        <v>280</v>
      </c>
      <c r="L158" s="50">
        <v>7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s="44" customFormat="1" ht="28.5">
      <c r="A159" s="50">
        <v>8</v>
      </c>
      <c r="B159" s="50" t="s">
        <v>243</v>
      </c>
      <c r="C159" s="50" t="s">
        <v>242</v>
      </c>
      <c r="D159" s="39" t="s">
        <v>137</v>
      </c>
      <c r="E159" s="39"/>
      <c r="F159" s="162">
        <v>1988</v>
      </c>
      <c r="G159" s="154">
        <v>1238.387</v>
      </c>
      <c r="H159" s="154"/>
      <c r="I159" s="154"/>
      <c r="J159" s="2"/>
      <c r="K159" s="48"/>
      <c r="L159" s="50">
        <v>8</v>
      </c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s="44" customFormat="1" ht="28.5">
      <c r="A160" s="50">
        <v>9</v>
      </c>
      <c r="B160" s="50" t="s">
        <v>244</v>
      </c>
      <c r="C160" s="50" t="s">
        <v>245</v>
      </c>
      <c r="D160" s="39" t="s">
        <v>137</v>
      </c>
      <c r="E160" s="39"/>
      <c r="F160" s="162">
        <v>1994</v>
      </c>
      <c r="G160" s="154">
        <v>3657.3</v>
      </c>
      <c r="H160" s="154"/>
      <c r="I160" s="154"/>
      <c r="J160" s="2"/>
      <c r="K160" s="48" t="s">
        <v>281</v>
      </c>
      <c r="L160" s="50">
        <v>9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s="44" customFormat="1" ht="28.5">
      <c r="A161" s="50">
        <v>10</v>
      </c>
      <c r="B161" s="50" t="s">
        <v>244</v>
      </c>
      <c r="C161" s="50" t="s">
        <v>244</v>
      </c>
      <c r="D161" s="39" t="s">
        <v>137</v>
      </c>
      <c r="E161" s="39"/>
      <c r="F161" s="162">
        <v>1995</v>
      </c>
      <c r="G161" s="154">
        <v>9689.05</v>
      </c>
      <c r="H161" s="154"/>
      <c r="I161" s="154"/>
      <c r="J161" s="2"/>
      <c r="K161" s="48" t="s">
        <v>282</v>
      </c>
      <c r="L161" s="50">
        <v>10</v>
      </c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s="44" customFormat="1" ht="42.75">
      <c r="A162" s="50">
        <v>11</v>
      </c>
      <c r="B162" s="50" t="s">
        <v>244</v>
      </c>
      <c r="C162" s="50" t="s">
        <v>246</v>
      </c>
      <c r="D162" s="39" t="s">
        <v>137</v>
      </c>
      <c r="E162" s="39"/>
      <c r="F162" s="162">
        <v>1995</v>
      </c>
      <c r="G162" s="154">
        <v>12732.93</v>
      </c>
      <c r="H162" s="154"/>
      <c r="I162" s="154"/>
      <c r="J162" s="2"/>
      <c r="K162" s="48" t="s">
        <v>283</v>
      </c>
      <c r="L162" s="50">
        <v>11</v>
      </c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s="44" customFormat="1" ht="28.5">
      <c r="A163" s="50">
        <v>12</v>
      </c>
      <c r="B163" s="50" t="s">
        <v>244</v>
      </c>
      <c r="C163" s="50" t="s">
        <v>244</v>
      </c>
      <c r="D163" s="39" t="s">
        <v>137</v>
      </c>
      <c r="E163" s="39"/>
      <c r="F163" s="162" t="s">
        <v>412</v>
      </c>
      <c r="G163" s="154">
        <v>6674.07</v>
      </c>
      <c r="H163" s="154"/>
      <c r="I163" s="154"/>
      <c r="J163" s="2"/>
      <c r="K163" s="48" t="s">
        <v>277</v>
      </c>
      <c r="L163" s="50">
        <v>12</v>
      </c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s="44" customFormat="1" ht="14.25">
      <c r="A164" s="50">
        <v>13</v>
      </c>
      <c r="B164" s="50" t="s">
        <v>247</v>
      </c>
      <c r="C164" s="50" t="s">
        <v>248</v>
      </c>
      <c r="D164" s="39" t="s">
        <v>137</v>
      </c>
      <c r="E164" s="39"/>
      <c r="F164" s="162" t="s">
        <v>231</v>
      </c>
      <c r="G164" s="154">
        <v>36277.18</v>
      </c>
      <c r="H164" s="154"/>
      <c r="I164" s="154"/>
      <c r="J164" s="2"/>
      <c r="K164" s="48" t="s">
        <v>284</v>
      </c>
      <c r="L164" s="50">
        <v>13</v>
      </c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s="44" customFormat="1" ht="28.5">
      <c r="A165" s="50">
        <v>14</v>
      </c>
      <c r="B165" s="50" t="s">
        <v>249</v>
      </c>
      <c r="C165" s="50"/>
      <c r="D165" s="39" t="s">
        <v>137</v>
      </c>
      <c r="E165" s="39"/>
      <c r="F165" s="162" t="s">
        <v>413</v>
      </c>
      <c r="G165" s="154">
        <v>427793.11</v>
      </c>
      <c r="H165" s="154"/>
      <c r="I165" s="154"/>
      <c r="J165" s="2"/>
      <c r="K165" s="48"/>
      <c r="L165" s="50">
        <v>14</v>
      </c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s="44" customFormat="1" ht="14.25">
      <c r="A166" s="50">
        <v>15</v>
      </c>
      <c r="B166" s="50" t="s">
        <v>250</v>
      </c>
      <c r="C166" s="50"/>
      <c r="D166" s="39" t="s">
        <v>137</v>
      </c>
      <c r="E166" s="39"/>
      <c r="F166" s="162"/>
      <c r="G166" s="154">
        <v>25836.91</v>
      </c>
      <c r="H166" s="154"/>
      <c r="I166" s="154"/>
      <c r="J166" s="2"/>
      <c r="K166" s="48" t="s">
        <v>278</v>
      </c>
      <c r="L166" s="50">
        <v>15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s="44" customFormat="1" ht="28.5">
      <c r="A167" s="50">
        <v>16</v>
      </c>
      <c r="B167" s="50" t="s">
        <v>251</v>
      </c>
      <c r="C167" s="50" t="s">
        <v>252</v>
      </c>
      <c r="D167" s="39" t="s">
        <v>137</v>
      </c>
      <c r="E167" s="39"/>
      <c r="F167" s="162"/>
      <c r="G167" s="154">
        <v>3650401.55</v>
      </c>
      <c r="H167" s="154"/>
      <c r="I167" s="154"/>
      <c r="J167" s="2"/>
      <c r="K167" s="48" t="s">
        <v>284</v>
      </c>
      <c r="L167" s="50">
        <v>16</v>
      </c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s="44" customFormat="1" ht="42.75">
      <c r="A168" s="50">
        <v>17</v>
      </c>
      <c r="B168" s="50" t="s">
        <v>253</v>
      </c>
      <c r="C168" s="50" t="s">
        <v>254</v>
      </c>
      <c r="D168" s="39" t="s">
        <v>137</v>
      </c>
      <c r="E168" s="39"/>
      <c r="F168" s="162"/>
      <c r="G168" s="154">
        <v>696005.81</v>
      </c>
      <c r="H168" s="154"/>
      <c r="I168" s="154"/>
      <c r="J168" s="2"/>
      <c r="K168" s="48"/>
      <c r="L168" s="50">
        <v>17</v>
      </c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s="44" customFormat="1" ht="57">
      <c r="A169" s="50">
        <v>18</v>
      </c>
      <c r="B169" s="50" t="s">
        <v>255</v>
      </c>
      <c r="C169" s="50" t="s">
        <v>256</v>
      </c>
      <c r="D169" s="39" t="s">
        <v>137</v>
      </c>
      <c r="E169" s="39"/>
      <c r="F169" s="162"/>
      <c r="G169" s="154">
        <v>924569.2</v>
      </c>
      <c r="H169" s="154"/>
      <c r="I169" s="154"/>
      <c r="J169" s="2"/>
      <c r="K169" s="48"/>
      <c r="L169" s="50">
        <v>18</v>
      </c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s="44" customFormat="1" ht="28.5">
      <c r="A170" s="50">
        <v>19</v>
      </c>
      <c r="B170" s="50" t="s">
        <v>257</v>
      </c>
      <c r="C170" s="50" t="s">
        <v>258</v>
      </c>
      <c r="D170" s="39" t="s">
        <v>137</v>
      </c>
      <c r="E170" s="39"/>
      <c r="F170" s="162"/>
      <c r="G170" s="154">
        <v>22903.65</v>
      </c>
      <c r="H170" s="154"/>
      <c r="I170" s="154"/>
      <c r="J170" s="2"/>
      <c r="K170" s="48"/>
      <c r="L170" s="50">
        <v>19</v>
      </c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s="44" customFormat="1" ht="28.5">
      <c r="A171" s="50">
        <v>20</v>
      </c>
      <c r="B171" s="50" t="s">
        <v>259</v>
      </c>
      <c r="C171" s="50" t="s">
        <v>260</v>
      </c>
      <c r="D171" s="39" t="s">
        <v>137</v>
      </c>
      <c r="E171" s="39"/>
      <c r="F171" s="162"/>
      <c r="G171" s="154">
        <v>1057933</v>
      </c>
      <c r="H171" s="154"/>
      <c r="I171" s="154"/>
      <c r="J171" s="2"/>
      <c r="K171" s="48"/>
      <c r="L171" s="50">
        <v>20</v>
      </c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s="44" customFormat="1" ht="57">
      <c r="A172" s="50">
        <v>21</v>
      </c>
      <c r="B172" s="50" t="s">
        <v>261</v>
      </c>
      <c r="C172" s="50" t="s">
        <v>262</v>
      </c>
      <c r="D172" s="39" t="s">
        <v>137</v>
      </c>
      <c r="E172" s="39"/>
      <c r="F172" s="162"/>
      <c r="G172" s="154">
        <v>950150.84</v>
      </c>
      <c r="H172" s="154"/>
      <c r="I172" s="154"/>
      <c r="J172" s="2"/>
      <c r="K172" s="48" t="s">
        <v>285</v>
      </c>
      <c r="L172" s="50">
        <v>21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s="44" customFormat="1" ht="28.5">
      <c r="A173" s="50">
        <v>22</v>
      </c>
      <c r="B173" s="50" t="s">
        <v>263</v>
      </c>
      <c r="C173" s="50" t="s">
        <v>264</v>
      </c>
      <c r="D173" s="39"/>
      <c r="E173" s="39"/>
      <c r="F173" s="162"/>
      <c r="G173" s="154">
        <v>33593.11</v>
      </c>
      <c r="H173" s="154"/>
      <c r="I173" s="154"/>
      <c r="J173" s="2"/>
      <c r="K173" s="48"/>
      <c r="L173" s="50">
        <v>22</v>
      </c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s="44" customFormat="1" ht="28.5">
      <c r="A174" s="50">
        <v>23</v>
      </c>
      <c r="B174" s="50" t="s">
        <v>265</v>
      </c>
      <c r="C174" s="50" t="s">
        <v>260</v>
      </c>
      <c r="D174" s="39" t="s">
        <v>137</v>
      </c>
      <c r="E174" s="39"/>
      <c r="F174" s="162"/>
      <c r="G174" s="154">
        <v>1149297.11</v>
      </c>
      <c r="H174" s="154"/>
      <c r="I174" s="154"/>
      <c r="J174" s="2"/>
      <c r="K174" s="48" t="s">
        <v>286</v>
      </c>
      <c r="L174" s="50">
        <v>23</v>
      </c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s="44" customFormat="1" ht="28.5">
      <c r="A175" s="50">
        <v>24</v>
      </c>
      <c r="B175" s="50" t="s">
        <v>266</v>
      </c>
      <c r="C175" s="50" t="s">
        <v>267</v>
      </c>
      <c r="D175" s="39" t="s">
        <v>137</v>
      </c>
      <c r="E175" s="39"/>
      <c r="F175" s="162"/>
      <c r="G175" s="154">
        <v>289771.92</v>
      </c>
      <c r="H175" s="154"/>
      <c r="I175" s="154"/>
      <c r="J175" s="2"/>
      <c r="K175" s="48"/>
      <c r="L175" s="50">
        <v>24</v>
      </c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s="44" customFormat="1" ht="28.5">
      <c r="A176" s="50">
        <v>25</v>
      </c>
      <c r="B176" s="50" t="s">
        <v>268</v>
      </c>
      <c r="C176" s="50" t="s">
        <v>267</v>
      </c>
      <c r="D176" s="39" t="s">
        <v>137</v>
      </c>
      <c r="E176" s="39"/>
      <c r="F176" s="162"/>
      <c r="G176" s="154">
        <v>86148.56</v>
      </c>
      <c r="H176" s="154"/>
      <c r="I176" s="154"/>
      <c r="J176" s="2"/>
      <c r="K176" s="48"/>
      <c r="L176" s="50">
        <v>25</v>
      </c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s="44" customFormat="1" ht="42.75">
      <c r="A177" s="50">
        <v>26</v>
      </c>
      <c r="B177" s="50" t="s">
        <v>269</v>
      </c>
      <c r="C177" s="50" t="s">
        <v>270</v>
      </c>
      <c r="D177" s="39"/>
      <c r="E177" s="39"/>
      <c r="F177" s="162"/>
      <c r="G177" s="154">
        <v>211630.35</v>
      </c>
      <c r="H177" s="154"/>
      <c r="I177" s="154"/>
      <c r="J177" s="2"/>
      <c r="K177" s="48"/>
      <c r="L177" s="50">
        <v>26</v>
      </c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s="44" customFormat="1" ht="14.25">
      <c r="A178" s="50">
        <v>27</v>
      </c>
      <c r="B178" s="50" t="s">
        <v>271</v>
      </c>
      <c r="C178" s="50" t="s">
        <v>272</v>
      </c>
      <c r="D178" s="39" t="s">
        <v>137</v>
      </c>
      <c r="E178" s="39"/>
      <c r="F178" s="162">
        <v>2006</v>
      </c>
      <c r="G178" s="154">
        <v>92000</v>
      </c>
      <c r="H178" s="154"/>
      <c r="I178" s="154"/>
      <c r="J178" s="2"/>
      <c r="K178" s="48" t="s">
        <v>287</v>
      </c>
      <c r="L178" s="50">
        <v>27</v>
      </c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s="44" customFormat="1" ht="14.25">
      <c r="A179" s="50">
        <v>28</v>
      </c>
      <c r="B179" s="50" t="s">
        <v>622</v>
      </c>
      <c r="C179" s="50"/>
      <c r="D179" s="39" t="s">
        <v>137</v>
      </c>
      <c r="E179" s="39"/>
      <c r="F179" s="162"/>
      <c r="G179" s="154">
        <v>1681.55</v>
      </c>
      <c r="H179" s="154"/>
      <c r="I179" s="154"/>
      <c r="J179" s="2"/>
      <c r="K179" s="48"/>
      <c r="L179" s="50">
        <v>28</v>
      </c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s="44" customFormat="1" ht="28.5">
      <c r="A180" s="50">
        <v>29</v>
      </c>
      <c r="B180" s="50" t="s">
        <v>903</v>
      </c>
      <c r="C180" s="50" t="s">
        <v>904</v>
      </c>
      <c r="D180" s="39" t="s">
        <v>137</v>
      </c>
      <c r="E180" s="39"/>
      <c r="F180" s="162"/>
      <c r="G180" s="154">
        <v>79900</v>
      </c>
      <c r="H180" s="154"/>
      <c r="I180" s="154"/>
      <c r="J180" s="2"/>
      <c r="K180" s="48" t="s">
        <v>905</v>
      </c>
      <c r="L180" s="50">
        <v>29</v>
      </c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s="44" customFormat="1" ht="28.5">
      <c r="A181" s="50">
        <v>30</v>
      </c>
      <c r="B181" s="50" t="s">
        <v>906</v>
      </c>
      <c r="C181" s="50" t="s">
        <v>904</v>
      </c>
      <c r="D181" s="39" t="s">
        <v>907</v>
      </c>
      <c r="E181" s="39"/>
      <c r="F181" s="162"/>
      <c r="G181" s="154">
        <v>89080</v>
      </c>
      <c r="H181" s="154"/>
      <c r="I181" s="154"/>
      <c r="J181" s="2"/>
      <c r="K181" s="48" t="s">
        <v>908</v>
      </c>
      <c r="L181" s="50">
        <v>30</v>
      </c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s="44" customFormat="1" ht="28.5">
      <c r="A182" s="50">
        <v>31</v>
      </c>
      <c r="B182" s="50" t="s">
        <v>909</v>
      </c>
      <c r="C182" s="50" t="s">
        <v>904</v>
      </c>
      <c r="D182" s="39" t="s">
        <v>907</v>
      </c>
      <c r="E182" s="39"/>
      <c r="F182" s="162"/>
      <c r="G182" s="154">
        <v>43880</v>
      </c>
      <c r="H182" s="154"/>
      <c r="I182" s="154"/>
      <c r="J182" s="2"/>
      <c r="K182" s="48" t="s">
        <v>910</v>
      </c>
      <c r="L182" s="50">
        <v>31</v>
      </c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s="44" customFormat="1" ht="28.5">
      <c r="A183" s="50">
        <v>32</v>
      </c>
      <c r="B183" s="50" t="s">
        <v>911</v>
      </c>
      <c r="C183" s="50" t="s">
        <v>904</v>
      </c>
      <c r="D183" s="39" t="s">
        <v>907</v>
      </c>
      <c r="E183" s="39"/>
      <c r="F183" s="162"/>
      <c r="G183" s="154">
        <v>104440</v>
      </c>
      <c r="H183" s="154"/>
      <c r="I183" s="154"/>
      <c r="J183" s="2"/>
      <c r="K183" s="48" t="s">
        <v>912</v>
      </c>
      <c r="L183" s="50">
        <v>32</v>
      </c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s="44" customFormat="1" ht="28.5">
      <c r="A184" s="50">
        <v>33</v>
      </c>
      <c r="B184" s="50" t="s">
        <v>913</v>
      </c>
      <c r="C184" s="50" t="s">
        <v>904</v>
      </c>
      <c r="D184" s="39" t="s">
        <v>907</v>
      </c>
      <c r="E184" s="39"/>
      <c r="F184" s="162"/>
      <c r="G184" s="154">
        <v>62550</v>
      </c>
      <c r="H184" s="154"/>
      <c r="I184" s="154"/>
      <c r="J184" s="2"/>
      <c r="K184" s="48" t="s">
        <v>914</v>
      </c>
      <c r="L184" s="50">
        <v>33</v>
      </c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s="44" customFormat="1" ht="28.5">
      <c r="A185" s="50">
        <v>34</v>
      </c>
      <c r="B185" s="50" t="s">
        <v>915</v>
      </c>
      <c r="C185" s="50" t="s">
        <v>904</v>
      </c>
      <c r="D185" s="39" t="s">
        <v>907</v>
      </c>
      <c r="E185" s="39"/>
      <c r="F185" s="162"/>
      <c r="G185" s="154">
        <v>64480</v>
      </c>
      <c r="H185" s="154"/>
      <c r="I185" s="154"/>
      <c r="J185" s="2"/>
      <c r="K185" s="48" t="s">
        <v>916</v>
      </c>
      <c r="L185" s="50">
        <v>34</v>
      </c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s="44" customFormat="1" ht="28.5">
      <c r="A186" s="50">
        <v>35</v>
      </c>
      <c r="B186" s="50" t="s">
        <v>915</v>
      </c>
      <c r="C186" s="50" t="s">
        <v>904</v>
      </c>
      <c r="D186" s="39" t="s">
        <v>907</v>
      </c>
      <c r="E186" s="39"/>
      <c r="F186" s="162"/>
      <c r="G186" s="154">
        <v>104100</v>
      </c>
      <c r="H186" s="154"/>
      <c r="I186" s="154"/>
      <c r="J186" s="2"/>
      <c r="K186" s="48" t="s">
        <v>917</v>
      </c>
      <c r="L186" s="50">
        <v>35</v>
      </c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s="44" customFormat="1" ht="28.5">
      <c r="A187" s="50">
        <v>36</v>
      </c>
      <c r="B187" s="50" t="s">
        <v>918</v>
      </c>
      <c r="C187" s="50" t="s">
        <v>904</v>
      </c>
      <c r="D187" s="39" t="s">
        <v>907</v>
      </c>
      <c r="E187" s="39"/>
      <c r="F187" s="162"/>
      <c r="G187" s="154">
        <v>43720</v>
      </c>
      <c r="H187" s="154"/>
      <c r="I187" s="154"/>
      <c r="J187" s="2"/>
      <c r="K187" s="48" t="s">
        <v>919</v>
      </c>
      <c r="L187" s="50">
        <v>36</v>
      </c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s="44" customFormat="1" ht="28.5">
      <c r="A188" s="50">
        <v>37</v>
      </c>
      <c r="B188" s="50" t="s">
        <v>920</v>
      </c>
      <c r="C188" s="50" t="s">
        <v>904</v>
      </c>
      <c r="D188" s="39" t="s">
        <v>907</v>
      </c>
      <c r="E188" s="39"/>
      <c r="F188" s="162"/>
      <c r="G188" s="154">
        <v>17280</v>
      </c>
      <c r="H188" s="154"/>
      <c r="I188" s="154"/>
      <c r="J188" s="2"/>
      <c r="K188" s="48" t="s">
        <v>921</v>
      </c>
      <c r="L188" s="50">
        <v>37</v>
      </c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s="44" customFormat="1" ht="28.5">
      <c r="A189" s="50">
        <v>38</v>
      </c>
      <c r="B189" s="50" t="s">
        <v>920</v>
      </c>
      <c r="C189" s="50" t="s">
        <v>904</v>
      </c>
      <c r="D189" s="39" t="s">
        <v>907</v>
      </c>
      <c r="E189" s="39"/>
      <c r="F189" s="162"/>
      <c r="G189" s="154">
        <v>24500</v>
      </c>
      <c r="H189" s="154"/>
      <c r="I189" s="154"/>
      <c r="J189" s="2"/>
      <c r="K189" s="48" t="s">
        <v>922</v>
      </c>
      <c r="L189" s="50">
        <v>38</v>
      </c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s="44" customFormat="1" ht="28.5">
      <c r="A190" s="50">
        <v>39</v>
      </c>
      <c r="B190" s="50" t="s">
        <v>923</v>
      </c>
      <c r="C190" s="50" t="s">
        <v>904</v>
      </c>
      <c r="D190" s="39" t="s">
        <v>907</v>
      </c>
      <c r="E190" s="39"/>
      <c r="F190" s="162"/>
      <c r="G190" s="154">
        <v>61370</v>
      </c>
      <c r="H190" s="154"/>
      <c r="I190" s="154"/>
      <c r="J190" s="2"/>
      <c r="K190" s="48" t="s">
        <v>924</v>
      </c>
      <c r="L190" s="50">
        <v>39</v>
      </c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s="44" customFormat="1" ht="14.25">
      <c r="A191" s="50">
        <v>40</v>
      </c>
      <c r="B191" s="50" t="s">
        <v>273</v>
      </c>
      <c r="C191" s="50" t="s">
        <v>274</v>
      </c>
      <c r="D191" s="39" t="s">
        <v>137</v>
      </c>
      <c r="E191" s="39"/>
      <c r="F191" s="162"/>
      <c r="G191" s="154">
        <v>11976.3</v>
      </c>
      <c r="H191" s="154"/>
      <c r="I191" s="154"/>
      <c r="J191" s="2"/>
      <c r="K191" s="48" t="s">
        <v>288</v>
      </c>
      <c r="L191" s="50">
        <v>40</v>
      </c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s="44" customFormat="1" ht="14.25">
      <c r="A192" s="50">
        <v>41</v>
      </c>
      <c r="B192" s="50" t="s">
        <v>275</v>
      </c>
      <c r="C192" s="50" t="s">
        <v>274</v>
      </c>
      <c r="D192" s="39" t="s">
        <v>137</v>
      </c>
      <c r="E192" s="39"/>
      <c r="F192" s="162"/>
      <c r="G192" s="154">
        <v>129347.64</v>
      </c>
      <c r="H192" s="154"/>
      <c r="I192" s="154"/>
      <c r="J192" s="2"/>
      <c r="K192" s="48" t="s">
        <v>288</v>
      </c>
      <c r="L192" s="50">
        <v>41</v>
      </c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s="44" customFormat="1" ht="14.25">
      <c r="A193" s="50">
        <v>42</v>
      </c>
      <c r="B193" s="50" t="s">
        <v>276</v>
      </c>
      <c r="C193" s="50" t="s">
        <v>274</v>
      </c>
      <c r="D193" s="39" t="s">
        <v>137</v>
      </c>
      <c r="E193" s="39"/>
      <c r="F193" s="162"/>
      <c r="G193" s="154">
        <v>73741.18</v>
      </c>
      <c r="H193" s="154"/>
      <c r="I193" s="154"/>
      <c r="J193" s="2"/>
      <c r="K193" s="48" t="s">
        <v>288</v>
      </c>
      <c r="L193" s="50">
        <v>42</v>
      </c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s="14" customFormat="1" ht="13.5" thickBot="1">
      <c r="A194" s="212" t="s">
        <v>19</v>
      </c>
      <c r="B194" s="212"/>
      <c r="C194" s="212"/>
      <c r="D194" s="155"/>
      <c r="E194" s="155"/>
      <c r="F194" s="156"/>
      <c r="G194" s="119">
        <f>SUM(G152:G193)</f>
        <v>10811130.697000002</v>
      </c>
      <c r="H194" s="119">
        <f>SUM(H152:H193)</f>
        <v>0</v>
      </c>
      <c r="I194" s="119">
        <f>SUM(I152:I193)</f>
        <v>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17" s="7" customFormat="1" ht="13.5" thickBot="1">
      <c r="A195" s="11"/>
      <c r="B195" s="45"/>
      <c r="E195" s="214" t="s">
        <v>69</v>
      </c>
      <c r="F195" s="215"/>
      <c r="G195" s="109">
        <f>G194+G150+G135+G130+G125+G122+G119</f>
        <v>17374792.927000005</v>
      </c>
      <c r="H195" s="109">
        <f>H194+H150+H135+H130+H125+H122+H119</f>
        <v>28886955</v>
      </c>
      <c r="I195" s="109">
        <f>I194+I150+I135+I130+I125+I122+I119</f>
        <v>5008273.26</v>
      </c>
      <c r="J195" s="11"/>
      <c r="K195" s="14"/>
      <c r="L195" s="11"/>
      <c r="M195" s="14"/>
      <c r="N195" s="14"/>
      <c r="O195" s="14"/>
      <c r="P195" s="14"/>
      <c r="Q195" s="14"/>
    </row>
    <row r="196" spans="1:17" s="7" customFormat="1" ht="12.75">
      <c r="A196" s="11"/>
      <c r="B196" s="11"/>
      <c r="C196" s="13"/>
      <c r="D196" s="40"/>
      <c r="E196" s="41"/>
      <c r="F196" s="11"/>
      <c r="G196" s="105"/>
      <c r="H196" s="105"/>
      <c r="I196" s="105"/>
      <c r="J196" s="11"/>
      <c r="K196" s="14"/>
      <c r="L196" s="11"/>
      <c r="M196" s="14"/>
      <c r="N196" s="14"/>
      <c r="O196" s="14"/>
      <c r="P196" s="14"/>
      <c r="Q196" s="14"/>
    </row>
    <row r="197" spans="1:17" s="7" customFormat="1" ht="12.75">
      <c r="A197" s="11"/>
      <c r="B197" s="11"/>
      <c r="C197" s="13"/>
      <c r="D197" s="40"/>
      <c r="E197" s="41"/>
      <c r="F197" s="11"/>
      <c r="G197" s="105"/>
      <c r="H197" s="105"/>
      <c r="I197" s="105"/>
      <c r="J197" s="11"/>
      <c r="K197" s="14"/>
      <c r="L197" s="11"/>
      <c r="M197" s="14"/>
      <c r="N197" s="14"/>
      <c r="O197" s="14"/>
      <c r="P197" s="14"/>
      <c r="Q197" s="14"/>
    </row>
    <row r="198" spans="1:17" s="7" customFormat="1" ht="12.75">
      <c r="A198" s="11"/>
      <c r="B198" s="11"/>
      <c r="C198" s="13"/>
      <c r="D198" s="40"/>
      <c r="E198" s="41"/>
      <c r="F198" s="11"/>
      <c r="G198" s="105"/>
      <c r="H198" s="105"/>
      <c r="I198" s="105"/>
      <c r="J198" s="11"/>
      <c r="K198" s="14"/>
      <c r="L198" s="11"/>
      <c r="M198" s="14"/>
      <c r="N198" s="14"/>
      <c r="O198" s="14"/>
      <c r="P198" s="14"/>
      <c r="Q198" s="14"/>
    </row>
    <row r="199" ht="12.75" customHeight="1"/>
    <row r="200" spans="1:17" s="7" customFormat="1" ht="12.75">
      <c r="A200" s="11"/>
      <c r="B200" s="11"/>
      <c r="C200" s="13"/>
      <c r="D200" s="40"/>
      <c r="E200" s="41"/>
      <c r="F200" s="11"/>
      <c r="G200" s="105"/>
      <c r="H200" s="105"/>
      <c r="I200" s="105"/>
      <c r="J200" s="11"/>
      <c r="K200" s="14"/>
      <c r="L200" s="11"/>
      <c r="M200" s="14"/>
      <c r="N200" s="14"/>
      <c r="O200" s="14"/>
      <c r="P200" s="14"/>
      <c r="Q200" s="14"/>
    </row>
    <row r="201" spans="1:17" s="7" customFormat="1" ht="12.75">
      <c r="A201" s="11"/>
      <c r="B201" s="11"/>
      <c r="C201" s="13"/>
      <c r="D201" s="40"/>
      <c r="E201" s="41"/>
      <c r="F201" s="11"/>
      <c r="G201" s="105"/>
      <c r="H201" s="105"/>
      <c r="I201" s="105"/>
      <c r="J201" s="11"/>
      <c r="K201" s="14"/>
      <c r="L201" s="11"/>
      <c r="M201" s="14"/>
      <c r="N201" s="14"/>
      <c r="O201" s="14"/>
      <c r="P201" s="14"/>
      <c r="Q201" s="14"/>
    </row>
    <row r="203" ht="21.75" customHeight="1"/>
  </sheetData>
  <sheetProtection/>
  <mergeCells count="40">
    <mergeCell ref="E195:F195"/>
    <mergeCell ref="A151:G151"/>
    <mergeCell ref="A150:C150"/>
    <mergeCell ref="H4:H5"/>
    <mergeCell ref="A122:C122"/>
    <mergeCell ref="A131:G131"/>
    <mergeCell ref="A135:C135"/>
    <mergeCell ref="C4:C5"/>
    <mergeCell ref="A6:E6"/>
    <mergeCell ref="A119:C119"/>
    <mergeCell ref="A194:C194"/>
    <mergeCell ref="L136:R136"/>
    <mergeCell ref="L151:R151"/>
    <mergeCell ref="A125:C125"/>
    <mergeCell ref="A123:G123"/>
    <mergeCell ref="F4:F5"/>
    <mergeCell ref="D4:D5"/>
    <mergeCell ref="E4:E5"/>
    <mergeCell ref="G4:G5"/>
    <mergeCell ref="A4:A5"/>
    <mergeCell ref="L6:P6"/>
    <mergeCell ref="L120:R120"/>
    <mergeCell ref="V4:V5"/>
    <mergeCell ref="W4:W5"/>
    <mergeCell ref="I4:I5"/>
    <mergeCell ref="A136:G136"/>
    <mergeCell ref="A126:G126"/>
    <mergeCell ref="B130:C130"/>
    <mergeCell ref="B4:B5"/>
    <mergeCell ref="A120:G120"/>
    <mergeCell ref="L123:R123"/>
    <mergeCell ref="L126:R126"/>
    <mergeCell ref="L131:R131"/>
    <mergeCell ref="Y4:Y5"/>
    <mergeCell ref="J4:J5"/>
    <mergeCell ref="K4:K5"/>
    <mergeCell ref="M4:O4"/>
    <mergeCell ref="P4:U4"/>
    <mergeCell ref="X4:X5"/>
    <mergeCell ref="L4:L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56" r:id="rId1"/>
  <headerFooter alignWithMargins="0">
    <oddFooter>&amp;CStrona &amp;P z &amp;N</oddFooter>
  </headerFooter>
  <rowBreaks count="3" manualBreakCount="3">
    <brk id="119" max="24" man="1"/>
    <brk id="135" max="24" man="1"/>
    <brk id="166" max="24" man="1"/>
  </rowBreaks>
  <colBreaks count="1" manualBreakCount="1">
    <brk id="11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80"/>
  <sheetViews>
    <sheetView view="pageBreakPreview" zoomScale="75" zoomScaleNormal="110" zoomScaleSheetLayoutView="75" zoomScalePageLayoutView="0" workbookViewId="0" topLeftCell="A202">
      <selection activeCell="D261" sqref="D261"/>
    </sheetView>
  </sheetViews>
  <sheetFormatPr defaultColWidth="9.140625" defaultRowHeight="12.75"/>
  <cols>
    <col min="1" max="1" width="5.57421875" style="11" customWidth="1"/>
    <col min="2" max="2" width="47.57421875" style="27" customWidth="1"/>
    <col min="3" max="3" width="15.421875" style="13" customWidth="1"/>
    <col min="4" max="4" width="18.421875" style="193" customWidth="1"/>
    <col min="5" max="5" width="12.140625" style="0" bestFit="1" customWidth="1"/>
    <col min="6" max="6" width="11.140625" style="0" customWidth="1"/>
  </cols>
  <sheetData>
    <row r="1" spans="1:4" ht="12.75">
      <c r="A1" s="26" t="s">
        <v>625</v>
      </c>
      <c r="D1" s="178"/>
    </row>
    <row r="3" spans="1:4" ht="12.75">
      <c r="A3" s="216" t="s">
        <v>1</v>
      </c>
      <c r="B3" s="216"/>
      <c r="C3" s="216"/>
      <c r="D3" s="216"/>
    </row>
    <row r="4" spans="1:4" ht="25.5">
      <c r="A4" s="3" t="s">
        <v>21</v>
      </c>
      <c r="B4" s="3" t="s">
        <v>29</v>
      </c>
      <c r="C4" s="3" t="s">
        <v>30</v>
      </c>
      <c r="D4" s="119" t="s">
        <v>31</v>
      </c>
    </row>
    <row r="5" spans="1:4" ht="12.75" customHeight="1">
      <c r="A5" s="217" t="s">
        <v>575</v>
      </c>
      <c r="B5" s="218"/>
      <c r="C5" s="218"/>
      <c r="D5" s="219"/>
    </row>
    <row r="6" spans="1:4" s="14" customFormat="1" ht="12.75">
      <c r="A6" s="2">
        <v>1</v>
      </c>
      <c r="B6" s="22" t="s">
        <v>884</v>
      </c>
      <c r="C6" s="21">
        <v>2014</v>
      </c>
      <c r="D6" s="207">
        <v>1210.89</v>
      </c>
    </row>
    <row r="7" spans="1:4" s="14" customFormat="1" ht="12.75">
      <c r="A7" s="2">
        <v>2</v>
      </c>
      <c r="B7" s="22" t="s">
        <v>391</v>
      </c>
      <c r="C7" s="21">
        <v>2014</v>
      </c>
      <c r="D7" s="184">
        <v>3490</v>
      </c>
    </row>
    <row r="8" spans="1:4" s="14" customFormat="1" ht="12.75">
      <c r="A8" s="2">
        <v>3</v>
      </c>
      <c r="B8" s="22" t="s">
        <v>885</v>
      </c>
      <c r="C8" s="21">
        <v>2014</v>
      </c>
      <c r="D8" s="107">
        <v>2500</v>
      </c>
    </row>
    <row r="9" spans="1:4" s="14" customFormat="1" ht="12.75">
      <c r="A9" s="2">
        <v>4</v>
      </c>
      <c r="B9" s="22" t="s">
        <v>391</v>
      </c>
      <c r="C9" s="21">
        <v>2010</v>
      </c>
      <c r="D9" s="107">
        <v>3430</v>
      </c>
    </row>
    <row r="10" spans="1:4" s="14" customFormat="1" ht="12.75">
      <c r="A10" s="2">
        <v>5</v>
      </c>
      <c r="B10" s="22" t="s">
        <v>886</v>
      </c>
      <c r="C10" s="21">
        <v>2010</v>
      </c>
      <c r="D10" s="107">
        <v>1462.78</v>
      </c>
    </row>
    <row r="11" spans="1:4" s="14" customFormat="1" ht="12.75">
      <c r="A11" s="2">
        <v>6</v>
      </c>
      <c r="B11" s="22" t="s">
        <v>887</v>
      </c>
      <c r="C11" s="21">
        <v>2010</v>
      </c>
      <c r="D11" s="107">
        <v>1249.28</v>
      </c>
    </row>
    <row r="12" spans="1:4" s="14" customFormat="1" ht="12.75">
      <c r="A12" s="2">
        <v>7</v>
      </c>
      <c r="B12" s="22" t="s">
        <v>888</v>
      </c>
      <c r="C12" s="21">
        <v>2010</v>
      </c>
      <c r="D12" s="107">
        <v>562.42</v>
      </c>
    </row>
    <row r="13" spans="1:4" s="14" customFormat="1" ht="12.75">
      <c r="A13" s="2">
        <v>8</v>
      </c>
      <c r="B13" s="22" t="s">
        <v>889</v>
      </c>
      <c r="C13" s="21">
        <v>2010</v>
      </c>
      <c r="D13" s="107">
        <v>2480</v>
      </c>
    </row>
    <row r="14" spans="1:4" s="14" customFormat="1" ht="12.75">
      <c r="A14" s="2">
        <v>9</v>
      </c>
      <c r="B14" s="22" t="s">
        <v>890</v>
      </c>
      <c r="C14" s="21">
        <v>2010</v>
      </c>
      <c r="D14" s="107">
        <v>8791.8</v>
      </c>
    </row>
    <row r="15" spans="1:4" s="14" customFormat="1" ht="12.75">
      <c r="A15" s="2">
        <v>10</v>
      </c>
      <c r="B15" s="22" t="s">
        <v>891</v>
      </c>
      <c r="C15" s="21">
        <v>2011</v>
      </c>
      <c r="D15" s="107">
        <v>5900</v>
      </c>
    </row>
    <row r="16" spans="1:4" s="14" customFormat="1" ht="12.75">
      <c r="A16" s="2">
        <v>11</v>
      </c>
      <c r="B16" s="22" t="s">
        <v>892</v>
      </c>
      <c r="C16" s="21">
        <v>2010</v>
      </c>
      <c r="D16" s="107">
        <v>5261.01</v>
      </c>
    </row>
    <row r="17" spans="1:4" s="14" customFormat="1" ht="12.75">
      <c r="A17" s="2">
        <v>12</v>
      </c>
      <c r="B17" s="22" t="s">
        <v>893</v>
      </c>
      <c r="C17" s="21">
        <v>2014</v>
      </c>
      <c r="D17" s="107">
        <v>5450</v>
      </c>
    </row>
    <row r="18" spans="1:4" s="14" customFormat="1" ht="12.75">
      <c r="A18" s="2">
        <v>13</v>
      </c>
      <c r="B18" s="22" t="s">
        <v>391</v>
      </c>
      <c r="C18" s="21">
        <v>2013</v>
      </c>
      <c r="D18" s="204">
        <v>2500</v>
      </c>
    </row>
    <row r="19" spans="1:4" s="14" customFormat="1" ht="12.75">
      <c r="A19" s="2">
        <v>14</v>
      </c>
      <c r="B19" s="22" t="s">
        <v>391</v>
      </c>
      <c r="C19" s="21">
        <v>2014</v>
      </c>
      <c r="D19" s="204">
        <v>2780</v>
      </c>
    </row>
    <row r="20" spans="1:4" s="14" customFormat="1" ht="12.75">
      <c r="A20" s="2">
        <v>15</v>
      </c>
      <c r="B20" s="22" t="s">
        <v>391</v>
      </c>
      <c r="C20" s="21">
        <v>2013</v>
      </c>
      <c r="D20" s="204">
        <v>2760</v>
      </c>
    </row>
    <row r="21" spans="1:4" s="14" customFormat="1" ht="12.75">
      <c r="A21" s="2">
        <v>16</v>
      </c>
      <c r="B21" s="22" t="s">
        <v>389</v>
      </c>
      <c r="C21" s="21">
        <v>2014</v>
      </c>
      <c r="D21" s="204">
        <v>25736.85</v>
      </c>
    </row>
    <row r="22" spans="1:4" s="14" customFormat="1" ht="12.75">
      <c r="A22" s="2">
        <v>17</v>
      </c>
      <c r="B22" s="22" t="s">
        <v>894</v>
      </c>
      <c r="C22" s="21">
        <v>2014</v>
      </c>
      <c r="D22" s="184">
        <v>699</v>
      </c>
    </row>
    <row r="23" spans="1:4" s="14" customFormat="1" ht="12.75">
      <c r="A23" s="2"/>
      <c r="B23" s="19" t="s">
        <v>0</v>
      </c>
      <c r="C23" s="2"/>
      <c r="D23" s="176">
        <f>SUM(D6:D22)</f>
        <v>76264.03</v>
      </c>
    </row>
    <row r="24" spans="1:4" ht="13.5" customHeight="1">
      <c r="A24" s="208" t="s">
        <v>96</v>
      </c>
      <c r="B24" s="208"/>
      <c r="C24" s="208"/>
      <c r="D24" s="208"/>
    </row>
    <row r="25" spans="1:4" s="18" customFormat="1" ht="12.75">
      <c r="A25" s="2">
        <v>1</v>
      </c>
      <c r="B25" s="1" t="s">
        <v>97</v>
      </c>
      <c r="C25" s="2">
        <v>2009</v>
      </c>
      <c r="D25" s="179">
        <v>2313</v>
      </c>
    </row>
    <row r="26" spans="1:4" s="18" customFormat="1" ht="12.75">
      <c r="A26" s="2">
        <v>2</v>
      </c>
      <c r="B26" s="1" t="s">
        <v>98</v>
      </c>
      <c r="C26" s="2">
        <v>2009</v>
      </c>
      <c r="D26" s="179">
        <v>2450.96</v>
      </c>
    </row>
    <row r="27" spans="1:4" s="18" customFormat="1" ht="12.75">
      <c r="A27" s="2">
        <v>3</v>
      </c>
      <c r="B27" s="1" t="s">
        <v>99</v>
      </c>
      <c r="C27" s="2">
        <v>2009</v>
      </c>
      <c r="D27" s="179">
        <v>1235</v>
      </c>
    </row>
    <row r="28" spans="1:4" s="18" customFormat="1" ht="12.75">
      <c r="A28" s="2">
        <v>4</v>
      </c>
      <c r="B28" s="1" t="s">
        <v>100</v>
      </c>
      <c r="C28" s="2">
        <v>2009</v>
      </c>
      <c r="D28" s="179">
        <v>1342</v>
      </c>
    </row>
    <row r="29" spans="1:4" s="18" customFormat="1" ht="12.75">
      <c r="A29" s="2">
        <v>5</v>
      </c>
      <c r="B29" s="1" t="s">
        <v>101</v>
      </c>
      <c r="C29" s="2">
        <v>2010</v>
      </c>
      <c r="D29" s="179">
        <v>597.8</v>
      </c>
    </row>
    <row r="30" spans="1:4" s="18" customFormat="1" ht="12.75">
      <c r="A30" s="2">
        <v>6</v>
      </c>
      <c r="B30" s="1" t="s">
        <v>102</v>
      </c>
      <c r="C30" s="2">
        <v>2010</v>
      </c>
      <c r="D30" s="179">
        <v>2194.78</v>
      </c>
    </row>
    <row r="31" spans="1:4" s="18" customFormat="1" ht="12.75">
      <c r="A31" s="2">
        <v>7</v>
      </c>
      <c r="B31" s="1" t="s">
        <v>103</v>
      </c>
      <c r="C31" s="2">
        <v>2011</v>
      </c>
      <c r="D31" s="179">
        <v>2212.77</v>
      </c>
    </row>
    <row r="32" spans="1:4" s="18" customFormat="1" ht="12.75">
      <c r="A32" s="2">
        <v>8</v>
      </c>
      <c r="B32" s="1" t="s">
        <v>104</v>
      </c>
      <c r="C32" s="2">
        <v>2011</v>
      </c>
      <c r="D32" s="179">
        <v>2460</v>
      </c>
    </row>
    <row r="33" spans="1:4" s="18" customFormat="1" ht="12.75">
      <c r="A33" s="2">
        <v>9</v>
      </c>
      <c r="B33" s="1" t="s">
        <v>105</v>
      </c>
      <c r="C33" s="2">
        <v>2013</v>
      </c>
      <c r="D33" s="106">
        <v>3299</v>
      </c>
    </row>
    <row r="34" spans="1:4" s="18" customFormat="1" ht="12.75">
      <c r="A34" s="2">
        <v>10</v>
      </c>
      <c r="B34" s="1" t="s">
        <v>106</v>
      </c>
      <c r="C34" s="2">
        <v>2013</v>
      </c>
      <c r="D34" s="106">
        <v>3300</v>
      </c>
    </row>
    <row r="35" spans="1:4" s="18" customFormat="1" ht="12.75">
      <c r="A35" s="2">
        <v>11</v>
      </c>
      <c r="B35" s="1" t="s">
        <v>107</v>
      </c>
      <c r="C35" s="2">
        <v>2014</v>
      </c>
      <c r="D35" s="108">
        <v>2909</v>
      </c>
    </row>
    <row r="36" spans="1:4" s="18" customFormat="1" ht="13.5" customHeight="1">
      <c r="A36" s="2"/>
      <c r="B36" s="19" t="s">
        <v>0</v>
      </c>
      <c r="C36" s="2"/>
      <c r="D36" s="180">
        <f>SUM(D25:D35)</f>
        <v>24314.31</v>
      </c>
    </row>
    <row r="37" spans="1:4" s="18" customFormat="1" ht="13.5" customHeight="1">
      <c r="A37" s="208" t="s">
        <v>559</v>
      </c>
      <c r="B37" s="208"/>
      <c r="C37" s="208"/>
      <c r="D37" s="208"/>
    </row>
    <row r="38" spans="1:4" s="18" customFormat="1" ht="13.5" customHeight="1">
      <c r="A38" s="48">
        <v>1</v>
      </c>
      <c r="B38" s="1" t="s">
        <v>560</v>
      </c>
      <c r="C38" s="2">
        <v>2009</v>
      </c>
      <c r="D38" s="179">
        <v>347</v>
      </c>
    </row>
    <row r="39" spans="1:4" s="18" customFormat="1" ht="13.5" customHeight="1">
      <c r="A39" s="48">
        <v>2</v>
      </c>
      <c r="B39" s="1" t="s">
        <v>561</v>
      </c>
      <c r="C39" s="2">
        <v>2012</v>
      </c>
      <c r="D39" s="179">
        <v>2952</v>
      </c>
    </row>
    <row r="40" spans="1:4" s="18" customFormat="1" ht="13.5" customHeight="1">
      <c r="A40" s="48">
        <v>3</v>
      </c>
      <c r="B40" s="1" t="s">
        <v>562</v>
      </c>
      <c r="C40" s="2">
        <v>2010</v>
      </c>
      <c r="D40" s="179">
        <v>6298</v>
      </c>
    </row>
    <row r="41" spans="1:4" s="18" customFormat="1" ht="13.5" customHeight="1">
      <c r="A41" s="48">
        <v>4</v>
      </c>
      <c r="B41" s="1" t="s">
        <v>390</v>
      </c>
      <c r="C41" s="2">
        <v>2010</v>
      </c>
      <c r="D41" s="179">
        <v>1586</v>
      </c>
    </row>
    <row r="42" spans="1:4" s="18" customFormat="1" ht="13.5" customHeight="1">
      <c r="A42" s="48">
        <v>5</v>
      </c>
      <c r="B42" s="1" t="s">
        <v>563</v>
      </c>
      <c r="C42" s="2">
        <v>2012</v>
      </c>
      <c r="D42" s="179">
        <v>6000</v>
      </c>
    </row>
    <row r="43" spans="1:4" s="18" customFormat="1" ht="12.75">
      <c r="A43" s="48">
        <v>6</v>
      </c>
      <c r="B43" s="23" t="s">
        <v>391</v>
      </c>
      <c r="C43" s="24">
        <v>2010</v>
      </c>
      <c r="D43" s="181">
        <v>2542.8</v>
      </c>
    </row>
    <row r="44" spans="1:4" s="18" customFormat="1" ht="12.75">
      <c r="A44" s="48">
        <v>7</v>
      </c>
      <c r="B44" s="22" t="s">
        <v>564</v>
      </c>
      <c r="C44" s="24">
        <v>2014</v>
      </c>
      <c r="D44" s="181">
        <v>11700</v>
      </c>
    </row>
    <row r="45" spans="1:4" s="18" customFormat="1" ht="12.75">
      <c r="A45" s="48">
        <v>8</v>
      </c>
      <c r="B45" s="23" t="s">
        <v>565</v>
      </c>
      <c r="C45" s="24">
        <v>2014</v>
      </c>
      <c r="D45" s="181">
        <v>5400</v>
      </c>
    </row>
    <row r="46" spans="1:4" s="18" customFormat="1" ht="13.5" customHeight="1">
      <c r="A46" s="194"/>
      <c r="B46" s="209" t="s">
        <v>0</v>
      </c>
      <c r="C46" s="209" t="s">
        <v>4</v>
      </c>
      <c r="D46" s="180">
        <f>SUM(D38:D45)</f>
        <v>36825.8</v>
      </c>
    </row>
    <row r="47" spans="1:4" s="18" customFormat="1" ht="13.5" customHeight="1">
      <c r="A47" s="208" t="s">
        <v>123</v>
      </c>
      <c r="B47" s="208"/>
      <c r="C47" s="208"/>
      <c r="D47" s="208"/>
    </row>
    <row r="48" spans="1:4" s="18" customFormat="1" ht="13.5" customHeight="1">
      <c r="A48" s="2">
        <v>1</v>
      </c>
      <c r="B48" s="1" t="s">
        <v>124</v>
      </c>
      <c r="C48" s="2">
        <v>2012</v>
      </c>
      <c r="D48" s="179">
        <v>2140</v>
      </c>
    </row>
    <row r="49" spans="1:4" s="18" customFormat="1" ht="13.5" customHeight="1">
      <c r="A49" s="2">
        <v>2</v>
      </c>
      <c r="B49" s="1" t="s">
        <v>125</v>
      </c>
      <c r="C49" s="2">
        <v>2009</v>
      </c>
      <c r="D49" s="179">
        <v>748.99</v>
      </c>
    </row>
    <row r="50" spans="1:4" s="18" customFormat="1" ht="13.5" customHeight="1">
      <c r="A50" s="2">
        <v>3</v>
      </c>
      <c r="B50" s="1" t="s">
        <v>126</v>
      </c>
      <c r="C50" s="2">
        <v>2013</v>
      </c>
      <c r="D50" s="179">
        <v>3345</v>
      </c>
    </row>
    <row r="51" spans="1:4" s="18" customFormat="1" ht="13.5" customHeight="1">
      <c r="A51" s="2">
        <v>4</v>
      </c>
      <c r="B51" s="1" t="s">
        <v>127</v>
      </c>
      <c r="C51" s="2">
        <v>2013</v>
      </c>
      <c r="D51" s="179">
        <v>4367</v>
      </c>
    </row>
    <row r="52" spans="1:4" s="14" customFormat="1" ht="12.75">
      <c r="A52" s="209" t="s">
        <v>0</v>
      </c>
      <c r="B52" s="209" t="s">
        <v>4</v>
      </c>
      <c r="C52" s="2"/>
      <c r="D52" s="180">
        <f>SUM(D48:D51)</f>
        <v>10600.99</v>
      </c>
    </row>
    <row r="53" spans="1:4" s="14" customFormat="1" ht="12.75" customHeight="1">
      <c r="A53" s="208" t="s">
        <v>155</v>
      </c>
      <c r="B53" s="208"/>
      <c r="C53" s="208"/>
      <c r="D53" s="208"/>
    </row>
    <row r="54" spans="1:4" s="14" customFormat="1" ht="12.75">
      <c r="A54" s="2">
        <v>1</v>
      </c>
      <c r="B54" s="36" t="s">
        <v>830</v>
      </c>
      <c r="C54" s="2">
        <v>2011</v>
      </c>
      <c r="D54" s="108">
        <v>738</v>
      </c>
    </row>
    <row r="55" spans="1:4" s="14" customFormat="1" ht="12.75">
      <c r="A55" s="2">
        <v>2</v>
      </c>
      <c r="B55" s="36" t="s">
        <v>831</v>
      </c>
      <c r="C55" s="2">
        <v>2012</v>
      </c>
      <c r="D55" s="108">
        <v>399</v>
      </c>
    </row>
    <row r="56" spans="1:4" ht="12.75">
      <c r="A56" s="2"/>
      <c r="B56" s="209" t="s">
        <v>19</v>
      </c>
      <c r="C56" s="209"/>
      <c r="D56" s="176">
        <f>SUM(D54:D55)</f>
        <v>1137</v>
      </c>
    </row>
    <row r="57" spans="1:4" ht="12.75">
      <c r="A57" s="208" t="s">
        <v>159</v>
      </c>
      <c r="B57" s="208"/>
      <c r="C57" s="208"/>
      <c r="D57" s="208"/>
    </row>
    <row r="58" spans="1:4" ht="12.75">
      <c r="A58" s="2">
        <v>1</v>
      </c>
      <c r="B58" s="1" t="s">
        <v>106</v>
      </c>
      <c r="C58" s="2">
        <v>2010</v>
      </c>
      <c r="D58" s="179">
        <v>1599</v>
      </c>
    </row>
    <row r="59" spans="1:4" ht="12.75">
      <c r="A59" s="2">
        <v>2</v>
      </c>
      <c r="B59" s="1" t="s">
        <v>160</v>
      </c>
      <c r="C59" s="2">
        <v>2010</v>
      </c>
      <c r="D59" s="179">
        <v>1531.1</v>
      </c>
    </row>
    <row r="60" spans="1:4" ht="12.75">
      <c r="A60" s="2">
        <v>3</v>
      </c>
      <c r="B60" s="1" t="s">
        <v>161</v>
      </c>
      <c r="C60" s="2">
        <v>2010</v>
      </c>
      <c r="D60" s="179">
        <v>3600</v>
      </c>
    </row>
    <row r="61" spans="1:4" ht="12.75">
      <c r="A61" s="2">
        <v>4</v>
      </c>
      <c r="B61" s="1" t="s">
        <v>162</v>
      </c>
      <c r="C61" s="2">
        <v>2009</v>
      </c>
      <c r="D61" s="179">
        <v>7522.78</v>
      </c>
    </row>
    <row r="62" spans="1:4" ht="12.75">
      <c r="A62" s="2">
        <v>5</v>
      </c>
      <c r="B62" s="1" t="s">
        <v>163</v>
      </c>
      <c r="C62" s="2">
        <v>2010</v>
      </c>
      <c r="D62" s="179">
        <v>1400</v>
      </c>
    </row>
    <row r="63" spans="1:4" ht="12.75">
      <c r="A63" s="2">
        <v>6</v>
      </c>
      <c r="B63" s="1" t="s">
        <v>164</v>
      </c>
      <c r="C63" s="2">
        <v>2010</v>
      </c>
      <c r="D63" s="179">
        <v>5490</v>
      </c>
    </row>
    <row r="64" spans="1:4" ht="12.75">
      <c r="A64" s="2">
        <v>7</v>
      </c>
      <c r="B64" s="1" t="s">
        <v>165</v>
      </c>
      <c r="C64" s="2">
        <v>2010</v>
      </c>
      <c r="D64" s="179">
        <v>2800</v>
      </c>
    </row>
    <row r="65" spans="1:4" ht="12.75">
      <c r="A65" s="2">
        <v>8</v>
      </c>
      <c r="B65" s="1" t="s">
        <v>166</v>
      </c>
      <c r="C65" s="2">
        <v>2012</v>
      </c>
      <c r="D65" s="179">
        <v>9471</v>
      </c>
    </row>
    <row r="66" spans="1:4" ht="12.75">
      <c r="A66" s="2">
        <v>9</v>
      </c>
      <c r="B66" s="1" t="s">
        <v>167</v>
      </c>
      <c r="C66" s="2">
        <v>2012</v>
      </c>
      <c r="D66" s="179">
        <v>1300</v>
      </c>
    </row>
    <row r="67" spans="1:4" ht="12.75">
      <c r="A67" s="2">
        <v>10</v>
      </c>
      <c r="B67" s="1" t="s">
        <v>161</v>
      </c>
      <c r="C67" s="2">
        <v>2012</v>
      </c>
      <c r="D67" s="179">
        <v>4597.32</v>
      </c>
    </row>
    <row r="68" spans="1:4" ht="12.75">
      <c r="A68" s="2">
        <v>11</v>
      </c>
      <c r="B68" s="1" t="s">
        <v>168</v>
      </c>
      <c r="C68" s="2">
        <v>2012</v>
      </c>
      <c r="D68" s="179">
        <v>1323.79</v>
      </c>
    </row>
    <row r="69" spans="1:4" ht="12.75">
      <c r="A69" s="2">
        <v>12</v>
      </c>
      <c r="B69" s="1" t="s">
        <v>169</v>
      </c>
      <c r="C69" s="2">
        <v>2012</v>
      </c>
      <c r="D69" s="179">
        <v>5983.52</v>
      </c>
    </row>
    <row r="70" spans="1:4" ht="12.75">
      <c r="A70" s="2">
        <v>13</v>
      </c>
      <c r="B70" s="1" t="s">
        <v>170</v>
      </c>
      <c r="C70" s="2">
        <v>2012</v>
      </c>
      <c r="D70" s="179">
        <v>7995</v>
      </c>
    </row>
    <row r="71" spans="1:4" ht="12.75">
      <c r="A71" s="2">
        <v>14</v>
      </c>
      <c r="B71" s="1" t="s">
        <v>171</v>
      </c>
      <c r="C71" s="2">
        <v>2012</v>
      </c>
      <c r="D71" s="179">
        <v>980.04</v>
      </c>
    </row>
    <row r="72" spans="1:4" ht="12.75">
      <c r="A72" s="2">
        <v>15</v>
      </c>
      <c r="B72" s="1" t="s">
        <v>172</v>
      </c>
      <c r="C72" s="2">
        <v>2012</v>
      </c>
      <c r="D72" s="179">
        <v>6273</v>
      </c>
    </row>
    <row r="73" spans="1:4" ht="12.75">
      <c r="A73" s="2">
        <v>16</v>
      </c>
      <c r="B73" s="1" t="s">
        <v>173</v>
      </c>
      <c r="C73" s="2">
        <v>2012</v>
      </c>
      <c r="D73" s="179">
        <v>4298.85</v>
      </c>
    </row>
    <row r="74" spans="1:4" ht="12.75">
      <c r="A74" s="2">
        <v>17</v>
      </c>
      <c r="B74" s="1" t="s">
        <v>174</v>
      </c>
      <c r="C74" s="2">
        <v>2013</v>
      </c>
      <c r="D74" s="179">
        <v>2042.9</v>
      </c>
    </row>
    <row r="75" spans="1:4" ht="12.75">
      <c r="A75" s="2">
        <v>18</v>
      </c>
      <c r="B75" s="1" t="s">
        <v>175</v>
      </c>
      <c r="C75" s="2">
        <v>2013</v>
      </c>
      <c r="D75" s="179">
        <v>599</v>
      </c>
    </row>
    <row r="76" spans="1:4" ht="12.75">
      <c r="A76" s="2">
        <v>19</v>
      </c>
      <c r="B76" s="1" t="s">
        <v>176</v>
      </c>
      <c r="C76" s="2">
        <v>2011</v>
      </c>
      <c r="D76" s="179">
        <v>939.4</v>
      </c>
    </row>
    <row r="77" spans="1:4" ht="12.75">
      <c r="A77" s="2">
        <v>20</v>
      </c>
      <c r="B77" s="1" t="s">
        <v>177</v>
      </c>
      <c r="C77" s="2">
        <v>2010</v>
      </c>
      <c r="D77" s="179">
        <v>717.36</v>
      </c>
    </row>
    <row r="78" spans="1:4" ht="12.75">
      <c r="A78" s="2">
        <v>21</v>
      </c>
      <c r="B78" s="1" t="s">
        <v>178</v>
      </c>
      <c r="C78" s="2">
        <v>2013</v>
      </c>
      <c r="D78" s="179">
        <v>2420</v>
      </c>
    </row>
    <row r="79" spans="1:4" ht="12.75">
      <c r="A79" s="2">
        <v>22</v>
      </c>
      <c r="B79" s="1" t="s">
        <v>179</v>
      </c>
      <c r="C79" s="2">
        <v>2013</v>
      </c>
      <c r="D79" s="179">
        <v>31460</v>
      </c>
    </row>
    <row r="80" spans="1:4" ht="12.75">
      <c r="A80" s="2">
        <v>23</v>
      </c>
      <c r="B80" s="1" t="s">
        <v>180</v>
      </c>
      <c r="C80" s="2">
        <v>2013</v>
      </c>
      <c r="D80" s="179">
        <v>13273.5</v>
      </c>
    </row>
    <row r="81" spans="1:4" s="20" customFormat="1" ht="12.75">
      <c r="A81" s="2"/>
      <c r="B81" s="19" t="s">
        <v>0</v>
      </c>
      <c r="C81" s="2"/>
      <c r="D81" s="180">
        <f>SUM(D58:D80)</f>
        <v>117617.56</v>
      </c>
    </row>
    <row r="82" spans="1:6" s="7" customFormat="1" ht="12.75">
      <c r="A82" s="208" t="s">
        <v>230</v>
      </c>
      <c r="B82" s="208"/>
      <c r="C82" s="208"/>
      <c r="D82" s="208"/>
      <c r="F82" s="15"/>
    </row>
    <row r="83" spans="1:6" s="7" customFormat="1" ht="12.75">
      <c r="A83" s="2">
        <v>1</v>
      </c>
      <c r="B83" s="37" t="s">
        <v>289</v>
      </c>
      <c r="C83" s="38"/>
      <c r="D83" s="182">
        <v>999</v>
      </c>
      <c r="F83" s="15"/>
    </row>
    <row r="84" spans="1:4" s="7" customFormat="1" ht="12.75">
      <c r="A84" s="2">
        <v>2</v>
      </c>
      <c r="B84" s="37" t="s">
        <v>290</v>
      </c>
      <c r="C84" s="38"/>
      <c r="D84" s="182">
        <v>599</v>
      </c>
    </row>
    <row r="85" spans="1:4" s="7" customFormat="1" ht="12.75">
      <c r="A85" s="2">
        <v>3</v>
      </c>
      <c r="B85" s="37" t="s">
        <v>291</v>
      </c>
      <c r="C85" s="38"/>
      <c r="D85" s="182">
        <v>1999</v>
      </c>
    </row>
    <row r="86" spans="1:4" s="7" customFormat="1" ht="12.75">
      <c r="A86" s="2">
        <v>4</v>
      </c>
      <c r="B86" s="37" t="s">
        <v>292</v>
      </c>
      <c r="C86" s="38"/>
      <c r="D86" s="182">
        <v>2299</v>
      </c>
    </row>
    <row r="87" spans="1:4" s="7" customFormat="1" ht="12.75">
      <c r="A87" s="2">
        <v>5</v>
      </c>
      <c r="B87" s="37" t="s">
        <v>293</v>
      </c>
      <c r="C87" s="38"/>
      <c r="D87" s="182">
        <v>499</v>
      </c>
    </row>
    <row r="88" spans="1:4" s="7" customFormat="1" ht="12.75">
      <c r="A88" s="2">
        <v>6</v>
      </c>
      <c r="B88" s="37" t="s">
        <v>294</v>
      </c>
      <c r="C88" s="38"/>
      <c r="D88" s="182">
        <v>499</v>
      </c>
    </row>
    <row r="89" spans="1:4" s="7" customFormat="1" ht="12.75">
      <c r="A89" s="2">
        <v>7</v>
      </c>
      <c r="B89" s="37" t="s">
        <v>295</v>
      </c>
      <c r="C89" s="38"/>
      <c r="D89" s="182">
        <v>395</v>
      </c>
    </row>
    <row r="90" spans="1:4" s="7" customFormat="1" ht="12.75">
      <c r="A90" s="2">
        <v>8</v>
      </c>
      <c r="B90" s="37" t="s">
        <v>296</v>
      </c>
      <c r="C90" s="38"/>
      <c r="D90" s="183">
        <v>527.64</v>
      </c>
    </row>
    <row r="91" spans="1:4" s="7" customFormat="1" ht="12.75">
      <c r="A91" s="2">
        <v>9</v>
      </c>
      <c r="B91" s="37" t="s">
        <v>297</v>
      </c>
      <c r="C91" s="38"/>
      <c r="D91" s="183">
        <v>51.14</v>
      </c>
    </row>
    <row r="92" spans="1:4" s="7" customFormat="1" ht="12.75">
      <c r="A92" s="2">
        <v>10</v>
      </c>
      <c r="B92" s="37" t="s">
        <v>298</v>
      </c>
      <c r="C92" s="38"/>
      <c r="D92" s="183">
        <v>2400</v>
      </c>
    </row>
    <row r="93" spans="1:4" s="7" customFormat="1" ht="12.75">
      <c r="A93" s="2">
        <v>11</v>
      </c>
      <c r="B93" s="37" t="s">
        <v>299</v>
      </c>
      <c r="C93" s="38"/>
      <c r="D93" s="183">
        <v>357</v>
      </c>
    </row>
    <row r="94" spans="1:4" s="7" customFormat="1" ht="12.75">
      <c r="A94" s="2">
        <v>12</v>
      </c>
      <c r="B94" s="37" t="s">
        <v>300</v>
      </c>
      <c r="C94" s="38"/>
      <c r="D94" s="183">
        <v>175</v>
      </c>
    </row>
    <row r="95" spans="1:4" s="7" customFormat="1" ht="12.75">
      <c r="A95" s="2">
        <v>13</v>
      </c>
      <c r="B95" s="37" t="s">
        <v>301</v>
      </c>
      <c r="C95" s="38"/>
      <c r="D95" s="183">
        <v>300</v>
      </c>
    </row>
    <row r="96" spans="1:4" s="7" customFormat="1" ht="12.75">
      <c r="A96" s="2">
        <v>14</v>
      </c>
      <c r="B96" s="37" t="s">
        <v>302</v>
      </c>
      <c r="C96" s="38"/>
      <c r="D96" s="183">
        <v>2868</v>
      </c>
    </row>
    <row r="97" spans="1:4" s="7" customFormat="1" ht="12.75">
      <c r="A97" s="2">
        <v>15</v>
      </c>
      <c r="B97" s="37" t="s">
        <v>303</v>
      </c>
      <c r="C97" s="38"/>
      <c r="D97" s="183">
        <v>1650</v>
      </c>
    </row>
    <row r="98" spans="1:4" s="7" customFormat="1" ht="12.75">
      <c r="A98" s="2">
        <v>16</v>
      </c>
      <c r="B98" s="37" t="s">
        <v>304</v>
      </c>
      <c r="C98" s="38"/>
      <c r="D98" s="183">
        <v>929</v>
      </c>
    </row>
    <row r="99" spans="1:4" s="7" customFormat="1" ht="12.75">
      <c r="A99" s="2">
        <v>17</v>
      </c>
      <c r="B99" s="37" t="s">
        <v>305</v>
      </c>
      <c r="C99" s="38"/>
      <c r="D99" s="183">
        <v>568.29</v>
      </c>
    </row>
    <row r="100" spans="1:4" s="7" customFormat="1" ht="12.75">
      <c r="A100" s="2">
        <v>18</v>
      </c>
      <c r="B100" s="37" t="s">
        <v>306</v>
      </c>
      <c r="C100" s="38"/>
      <c r="D100" s="183">
        <v>590</v>
      </c>
    </row>
    <row r="101" spans="1:4" s="7" customFormat="1" ht="12.75">
      <c r="A101" s="2">
        <v>19</v>
      </c>
      <c r="B101" s="37" t="s">
        <v>307</v>
      </c>
      <c r="C101" s="38"/>
      <c r="D101" s="183">
        <v>929</v>
      </c>
    </row>
    <row r="102" spans="1:4" s="7" customFormat="1" ht="12.75">
      <c r="A102" s="2">
        <v>20</v>
      </c>
      <c r="B102" s="37" t="s">
        <v>308</v>
      </c>
      <c r="C102" s="38"/>
      <c r="D102" s="183">
        <v>1827</v>
      </c>
    </row>
    <row r="103" spans="1:4" s="14" customFormat="1" ht="12.75">
      <c r="A103" s="2"/>
      <c r="B103" s="19" t="s">
        <v>0</v>
      </c>
      <c r="C103" s="2"/>
      <c r="D103" s="180">
        <f>SUM(D83:D102)</f>
        <v>20461.07</v>
      </c>
    </row>
    <row r="104" spans="1:4" s="14" customFormat="1" ht="12.75">
      <c r="A104" s="208" t="s">
        <v>533</v>
      </c>
      <c r="B104" s="208"/>
      <c r="C104" s="208"/>
      <c r="D104" s="208"/>
    </row>
    <row r="105" spans="1:4" s="14" customFormat="1" ht="12.75">
      <c r="A105" s="2">
        <v>1</v>
      </c>
      <c r="B105" s="22" t="s">
        <v>389</v>
      </c>
      <c r="C105" s="21">
        <v>2009</v>
      </c>
      <c r="D105" s="184">
        <v>4990</v>
      </c>
    </row>
    <row r="106" spans="1:4" s="14" customFormat="1" ht="12.75">
      <c r="A106" s="2">
        <v>2</v>
      </c>
      <c r="B106" s="22" t="s">
        <v>390</v>
      </c>
      <c r="C106" s="21">
        <v>2009</v>
      </c>
      <c r="D106" s="184">
        <v>2999.49</v>
      </c>
    </row>
    <row r="107" spans="1:4" s="14" customFormat="1" ht="12.75">
      <c r="A107" s="2">
        <v>3</v>
      </c>
      <c r="B107" s="22" t="s">
        <v>391</v>
      </c>
      <c r="C107" s="21">
        <v>2010</v>
      </c>
      <c r="D107" s="184">
        <v>2730</v>
      </c>
    </row>
    <row r="108" spans="1:4" s="14" customFormat="1" ht="12.75">
      <c r="A108" s="2">
        <v>4</v>
      </c>
      <c r="B108" s="22" t="s">
        <v>391</v>
      </c>
      <c r="C108" s="21">
        <v>2010</v>
      </c>
      <c r="D108" s="184">
        <v>3440</v>
      </c>
    </row>
    <row r="109" spans="1:4" s="14" customFormat="1" ht="12.75">
      <c r="A109" s="2">
        <v>5</v>
      </c>
      <c r="B109" s="22" t="s">
        <v>391</v>
      </c>
      <c r="C109" s="21">
        <v>2011</v>
      </c>
      <c r="D109" s="184">
        <v>3130</v>
      </c>
    </row>
    <row r="110" spans="1:4" s="14" customFormat="1" ht="12.75">
      <c r="A110" s="2">
        <v>6</v>
      </c>
      <c r="B110" s="22" t="s">
        <v>391</v>
      </c>
      <c r="C110" s="21">
        <v>2011</v>
      </c>
      <c r="D110" s="184">
        <v>3130</v>
      </c>
    </row>
    <row r="111" spans="1:4" s="14" customFormat="1" ht="12.75">
      <c r="A111" s="2">
        <v>7</v>
      </c>
      <c r="B111" s="22" t="s">
        <v>392</v>
      </c>
      <c r="C111" s="21">
        <v>2011</v>
      </c>
      <c r="D111" s="184">
        <v>3490</v>
      </c>
    </row>
    <row r="112" spans="1:4" s="14" customFormat="1" ht="12.75">
      <c r="A112" s="2">
        <v>8</v>
      </c>
      <c r="B112" s="22" t="s">
        <v>391</v>
      </c>
      <c r="C112" s="21">
        <v>2011</v>
      </c>
      <c r="D112" s="184">
        <v>3130</v>
      </c>
    </row>
    <row r="113" spans="1:4" s="14" customFormat="1" ht="12.75">
      <c r="A113" s="2">
        <v>9</v>
      </c>
      <c r="B113" s="22" t="s">
        <v>392</v>
      </c>
      <c r="C113" s="21">
        <v>2011</v>
      </c>
      <c r="D113" s="184">
        <v>3490</v>
      </c>
    </row>
    <row r="114" spans="1:4" s="14" customFormat="1" ht="12.75">
      <c r="A114" s="2">
        <v>10</v>
      </c>
      <c r="B114" s="22" t="s">
        <v>391</v>
      </c>
      <c r="C114" s="21">
        <v>2012</v>
      </c>
      <c r="D114" s="184">
        <v>1800</v>
      </c>
    </row>
    <row r="115" spans="1:4" s="14" customFormat="1" ht="12.75">
      <c r="A115" s="2">
        <v>11</v>
      </c>
      <c r="B115" s="22" t="s">
        <v>391</v>
      </c>
      <c r="C115" s="21">
        <v>2012</v>
      </c>
      <c r="D115" s="184">
        <v>1800</v>
      </c>
    </row>
    <row r="116" spans="1:4" s="14" customFormat="1" ht="12.75">
      <c r="A116" s="2">
        <v>12</v>
      </c>
      <c r="B116" s="22" t="s">
        <v>391</v>
      </c>
      <c r="C116" s="21">
        <v>2012</v>
      </c>
      <c r="D116" s="184">
        <v>3500</v>
      </c>
    </row>
    <row r="117" spans="1:4" s="14" customFormat="1" ht="12.75">
      <c r="A117" s="2">
        <v>13</v>
      </c>
      <c r="B117" s="22" t="s">
        <v>391</v>
      </c>
      <c r="C117" s="21">
        <v>2013</v>
      </c>
      <c r="D117" s="184">
        <v>3448.5</v>
      </c>
    </row>
    <row r="118" spans="1:4" s="14" customFormat="1" ht="12.75">
      <c r="A118" s="2">
        <v>14</v>
      </c>
      <c r="B118" s="22" t="s">
        <v>391</v>
      </c>
      <c r="C118" s="21">
        <v>2014</v>
      </c>
      <c r="D118" s="184">
        <v>3490</v>
      </c>
    </row>
    <row r="119" spans="1:4" s="14" customFormat="1" ht="12.75">
      <c r="A119" s="2">
        <v>15</v>
      </c>
      <c r="B119" s="22" t="s">
        <v>391</v>
      </c>
      <c r="C119" s="21">
        <v>2014</v>
      </c>
      <c r="D119" s="184">
        <v>3490</v>
      </c>
    </row>
    <row r="120" spans="1:4" s="14" customFormat="1" ht="12.75">
      <c r="A120" s="2">
        <v>16</v>
      </c>
      <c r="B120" s="22" t="s">
        <v>391</v>
      </c>
      <c r="C120" s="21">
        <v>2014</v>
      </c>
      <c r="D120" s="184">
        <v>3189.39</v>
      </c>
    </row>
    <row r="121" spans="1:4" s="14" customFormat="1" ht="12.75">
      <c r="A121" s="2">
        <v>17</v>
      </c>
      <c r="B121" s="22" t="s">
        <v>391</v>
      </c>
      <c r="C121" s="21">
        <v>2014</v>
      </c>
      <c r="D121" s="184">
        <v>3189.39</v>
      </c>
    </row>
    <row r="122" spans="1:4" s="14" customFormat="1" ht="12.75">
      <c r="A122" s="2">
        <v>18</v>
      </c>
      <c r="B122" s="22" t="s">
        <v>391</v>
      </c>
      <c r="C122" s="21">
        <v>2014</v>
      </c>
      <c r="D122" s="184">
        <v>3189.39</v>
      </c>
    </row>
    <row r="123" spans="1:4" s="14" customFormat="1" ht="12.75">
      <c r="A123" s="2">
        <v>19</v>
      </c>
      <c r="B123" s="22" t="s">
        <v>391</v>
      </c>
      <c r="C123" s="21">
        <v>2014</v>
      </c>
      <c r="D123" s="184">
        <v>3189.39</v>
      </c>
    </row>
    <row r="124" spans="1:4" s="14" customFormat="1" ht="12.75">
      <c r="A124" s="2">
        <v>20</v>
      </c>
      <c r="B124" s="22" t="s">
        <v>391</v>
      </c>
      <c r="C124" s="21">
        <v>2014</v>
      </c>
      <c r="D124" s="184">
        <v>3189.39</v>
      </c>
    </row>
    <row r="125" spans="1:4" s="14" customFormat="1" ht="12.75">
      <c r="A125" s="2"/>
      <c r="B125" s="19" t="s">
        <v>0</v>
      </c>
      <c r="C125" s="2"/>
      <c r="D125" s="185">
        <f>SUM(D105:D124)</f>
        <v>64004.939999999995</v>
      </c>
    </row>
    <row r="126" spans="1:4" s="14" customFormat="1" ht="12.75">
      <c r="A126" s="208" t="s">
        <v>534</v>
      </c>
      <c r="B126" s="208"/>
      <c r="C126" s="208"/>
      <c r="D126" s="208"/>
    </row>
    <row r="127" spans="1:4" s="14" customFormat="1" ht="12.75">
      <c r="A127" s="2">
        <v>1</v>
      </c>
      <c r="B127" s="1" t="s">
        <v>399</v>
      </c>
      <c r="C127" s="2">
        <v>2009</v>
      </c>
      <c r="D127" s="108">
        <v>1960</v>
      </c>
    </row>
    <row r="128" spans="1:4" s="14" customFormat="1" ht="12.75">
      <c r="A128" s="2">
        <v>2</v>
      </c>
      <c r="B128" s="23" t="s">
        <v>400</v>
      </c>
      <c r="C128" s="24">
        <v>2011</v>
      </c>
      <c r="D128" s="186">
        <v>610</v>
      </c>
    </row>
    <row r="129" spans="1:4" s="14" customFormat="1" ht="12.75">
      <c r="A129" s="2">
        <v>3</v>
      </c>
      <c r="B129" s="23" t="s">
        <v>401</v>
      </c>
      <c r="C129" s="24">
        <v>2011</v>
      </c>
      <c r="D129" s="186">
        <v>2240</v>
      </c>
    </row>
    <row r="130" spans="1:4" s="14" customFormat="1" ht="12.75">
      <c r="A130" s="2">
        <v>4</v>
      </c>
      <c r="B130" s="23" t="s">
        <v>401</v>
      </c>
      <c r="C130" s="24">
        <v>2012</v>
      </c>
      <c r="D130" s="186">
        <v>2580</v>
      </c>
    </row>
    <row r="131" spans="1:4" s="14" customFormat="1" ht="12.75">
      <c r="A131" s="2">
        <v>5</v>
      </c>
      <c r="B131" s="23" t="s">
        <v>391</v>
      </c>
      <c r="C131" s="24">
        <v>2012</v>
      </c>
      <c r="D131" s="186">
        <v>1925</v>
      </c>
    </row>
    <row r="132" spans="1:4" s="14" customFormat="1" ht="12.75">
      <c r="A132" s="2">
        <v>6</v>
      </c>
      <c r="B132" s="23" t="s">
        <v>400</v>
      </c>
      <c r="C132" s="24">
        <v>2012</v>
      </c>
      <c r="D132" s="186">
        <v>610</v>
      </c>
    </row>
    <row r="133" spans="1:4" s="7" customFormat="1" ht="12.75">
      <c r="A133" s="25"/>
      <c r="B133" s="25" t="s">
        <v>0</v>
      </c>
      <c r="C133" s="24"/>
      <c r="D133" s="187">
        <f>SUM(D127:D132)</f>
        <v>9925</v>
      </c>
    </row>
    <row r="134" spans="1:4" s="14" customFormat="1" ht="12.75">
      <c r="A134" s="31"/>
      <c r="B134" s="32"/>
      <c r="C134" s="74"/>
      <c r="D134" s="188"/>
    </row>
    <row r="135" spans="1:4" s="14" customFormat="1" ht="12.75">
      <c r="A135" s="30"/>
      <c r="B135" s="29"/>
      <c r="C135" s="33"/>
      <c r="D135" s="189"/>
    </row>
    <row r="136" spans="1:4" s="14" customFormat="1" ht="12.75">
      <c r="A136" s="216" t="s">
        <v>2</v>
      </c>
      <c r="B136" s="216"/>
      <c r="C136" s="216"/>
      <c r="D136" s="216"/>
    </row>
    <row r="137" spans="1:4" s="14" customFormat="1" ht="25.5">
      <c r="A137" s="3" t="s">
        <v>21</v>
      </c>
      <c r="B137" s="3" t="s">
        <v>29</v>
      </c>
      <c r="C137" s="3" t="s">
        <v>30</v>
      </c>
      <c r="D137" s="119" t="s">
        <v>31</v>
      </c>
    </row>
    <row r="138" spans="1:4" ht="12.75">
      <c r="A138" s="208" t="s">
        <v>575</v>
      </c>
      <c r="B138" s="208"/>
      <c r="C138" s="208"/>
      <c r="D138" s="208"/>
    </row>
    <row r="139" spans="1:4" s="14" customFormat="1" ht="12.75">
      <c r="A139" s="2">
        <v>1</v>
      </c>
      <c r="B139" s="22" t="s">
        <v>818</v>
      </c>
      <c r="C139" s="21">
        <v>2010</v>
      </c>
      <c r="D139" s="184">
        <v>1458.88</v>
      </c>
    </row>
    <row r="140" spans="1:4" s="14" customFormat="1" ht="12.75">
      <c r="A140" s="2">
        <v>2</v>
      </c>
      <c r="B140" s="22" t="s">
        <v>818</v>
      </c>
      <c r="C140" s="21">
        <v>2010</v>
      </c>
      <c r="D140" s="184">
        <v>1550</v>
      </c>
    </row>
    <row r="141" spans="1:4" s="14" customFormat="1" ht="12.75">
      <c r="A141" s="2">
        <v>3</v>
      </c>
      <c r="B141" s="22" t="s">
        <v>895</v>
      </c>
      <c r="C141" s="21">
        <v>2010</v>
      </c>
      <c r="D141" s="184">
        <v>3265.76</v>
      </c>
    </row>
    <row r="142" spans="1:4" s="14" customFormat="1" ht="12.75">
      <c r="A142" s="2">
        <v>4</v>
      </c>
      <c r="B142" s="22" t="s">
        <v>818</v>
      </c>
      <c r="C142" s="21">
        <v>2010</v>
      </c>
      <c r="D142" s="184">
        <v>1468.88</v>
      </c>
    </row>
    <row r="143" spans="1:4" s="14" customFormat="1" ht="12.75">
      <c r="A143" s="2">
        <v>5</v>
      </c>
      <c r="B143" s="22" t="s">
        <v>896</v>
      </c>
      <c r="C143" s="21">
        <v>2010</v>
      </c>
      <c r="D143" s="184">
        <v>1550</v>
      </c>
    </row>
    <row r="144" spans="1:4" s="14" customFormat="1" ht="12.75">
      <c r="A144" s="2">
        <v>6</v>
      </c>
      <c r="B144" s="22" t="s">
        <v>897</v>
      </c>
      <c r="C144" s="21">
        <v>2010</v>
      </c>
      <c r="D144" s="184">
        <v>1664.03</v>
      </c>
    </row>
    <row r="145" spans="1:4" s="14" customFormat="1" ht="12.75">
      <c r="A145" s="2">
        <v>7</v>
      </c>
      <c r="B145" s="22" t="s">
        <v>899</v>
      </c>
      <c r="C145" s="21">
        <v>2014</v>
      </c>
      <c r="D145" s="184">
        <v>2500</v>
      </c>
    </row>
    <row r="146" spans="1:4" s="14" customFormat="1" ht="12.75">
      <c r="A146" s="2">
        <v>8</v>
      </c>
      <c r="B146" s="22" t="s">
        <v>898</v>
      </c>
      <c r="C146" s="21">
        <v>2011</v>
      </c>
      <c r="D146" s="184">
        <v>1395.48</v>
      </c>
    </row>
    <row r="147" spans="1:4" s="14" customFormat="1" ht="12.75">
      <c r="A147" s="2"/>
      <c r="B147" s="19" t="s">
        <v>0</v>
      </c>
      <c r="C147" s="2"/>
      <c r="D147" s="176">
        <f>SUM(D139:D146)</f>
        <v>14853.03</v>
      </c>
    </row>
    <row r="148" spans="1:4" ht="13.5" customHeight="1">
      <c r="A148" s="208" t="s">
        <v>96</v>
      </c>
      <c r="B148" s="208"/>
      <c r="C148" s="208"/>
      <c r="D148" s="208"/>
    </row>
    <row r="149" spans="1:4" s="18" customFormat="1" ht="12.75">
      <c r="A149" s="2">
        <v>1</v>
      </c>
      <c r="B149" s="1" t="s">
        <v>108</v>
      </c>
      <c r="C149" s="2">
        <v>2011</v>
      </c>
      <c r="D149" s="179">
        <v>2704.77</v>
      </c>
    </row>
    <row r="150" spans="1:4" s="18" customFormat="1" ht="13.5" customHeight="1">
      <c r="A150" s="2"/>
      <c r="B150" s="19" t="s">
        <v>0</v>
      </c>
      <c r="C150" s="2"/>
      <c r="D150" s="180">
        <f>SUM(D149:D149)</f>
        <v>2704.77</v>
      </c>
    </row>
    <row r="151" spans="1:4" s="18" customFormat="1" ht="13.5" customHeight="1">
      <c r="A151" s="208" t="s">
        <v>559</v>
      </c>
      <c r="B151" s="208"/>
      <c r="C151" s="208"/>
      <c r="D151" s="208"/>
    </row>
    <row r="152" spans="1:4" s="18" customFormat="1" ht="13.5" customHeight="1">
      <c r="A152" s="48">
        <v>1</v>
      </c>
      <c r="B152" s="1" t="s">
        <v>566</v>
      </c>
      <c r="C152" s="2">
        <v>2010</v>
      </c>
      <c r="D152" s="179">
        <v>1706</v>
      </c>
    </row>
    <row r="153" spans="1:4" s="18" customFormat="1" ht="13.5" customHeight="1">
      <c r="A153" s="48">
        <v>2</v>
      </c>
      <c r="B153" s="1" t="s">
        <v>567</v>
      </c>
      <c r="C153" s="2">
        <v>2010</v>
      </c>
      <c r="D153" s="179">
        <v>1429</v>
      </c>
    </row>
    <row r="154" spans="1:4" s="18" customFormat="1" ht="13.5" customHeight="1">
      <c r="A154" s="48">
        <v>3</v>
      </c>
      <c r="B154" s="1" t="s">
        <v>568</v>
      </c>
      <c r="C154" s="2">
        <v>2010</v>
      </c>
      <c r="D154" s="179">
        <v>2683</v>
      </c>
    </row>
    <row r="155" spans="1:4" s="18" customFormat="1" ht="13.5" customHeight="1">
      <c r="A155" s="48">
        <v>4</v>
      </c>
      <c r="B155" s="1" t="s">
        <v>569</v>
      </c>
      <c r="C155" s="2">
        <v>2011</v>
      </c>
      <c r="D155" s="179">
        <v>3000</v>
      </c>
    </row>
    <row r="156" spans="1:4" s="18" customFormat="1" ht="13.5" customHeight="1">
      <c r="A156" s="48">
        <v>5</v>
      </c>
      <c r="B156" s="1" t="s">
        <v>156</v>
      </c>
      <c r="C156" s="2">
        <v>2011</v>
      </c>
      <c r="D156" s="179">
        <v>2000</v>
      </c>
    </row>
    <row r="157" spans="1:4" s="18" customFormat="1" ht="13.5" customHeight="1">
      <c r="A157" s="48">
        <v>6</v>
      </c>
      <c r="B157" s="1" t="s">
        <v>570</v>
      </c>
      <c r="C157" s="2">
        <v>2011</v>
      </c>
      <c r="D157" s="179">
        <v>3000</v>
      </c>
    </row>
    <row r="158" spans="1:4" s="18" customFormat="1" ht="13.5" customHeight="1">
      <c r="A158" s="48">
        <v>7</v>
      </c>
      <c r="B158" s="1" t="s">
        <v>571</v>
      </c>
      <c r="C158" s="2">
        <v>2013</v>
      </c>
      <c r="D158" s="179">
        <v>1830</v>
      </c>
    </row>
    <row r="159" spans="1:4" s="18" customFormat="1" ht="12.75">
      <c r="A159" s="48">
        <v>8</v>
      </c>
      <c r="B159" s="23" t="s">
        <v>572</v>
      </c>
      <c r="C159" s="24">
        <v>2014</v>
      </c>
      <c r="D159" s="181">
        <v>3050</v>
      </c>
    </row>
    <row r="160" spans="1:4" s="18" customFormat="1" ht="12.75">
      <c r="A160" s="48">
        <v>9</v>
      </c>
      <c r="B160" s="22" t="s">
        <v>572</v>
      </c>
      <c r="C160" s="24">
        <v>2014</v>
      </c>
      <c r="D160" s="181">
        <v>3050</v>
      </c>
    </row>
    <row r="161" spans="1:4" s="18" customFormat="1" ht="12.75">
      <c r="A161" s="48">
        <v>10</v>
      </c>
      <c r="B161" s="23" t="s">
        <v>573</v>
      </c>
      <c r="C161" s="24">
        <v>2014</v>
      </c>
      <c r="D161" s="181">
        <v>5300</v>
      </c>
    </row>
    <row r="162" spans="1:4" s="18" customFormat="1" ht="13.5" customHeight="1">
      <c r="A162" s="194"/>
      <c r="B162" s="209" t="s">
        <v>0</v>
      </c>
      <c r="C162" s="209" t="s">
        <v>4</v>
      </c>
      <c r="D162" s="180">
        <f>SUM(D152:D161)</f>
        <v>27048</v>
      </c>
    </row>
    <row r="163" spans="1:4" s="18" customFormat="1" ht="13.5" customHeight="1">
      <c r="A163" s="208" t="s">
        <v>123</v>
      </c>
      <c r="B163" s="208"/>
      <c r="C163" s="208"/>
      <c r="D163" s="208"/>
    </row>
    <row r="164" spans="1:4" s="18" customFormat="1" ht="13.5" customHeight="1">
      <c r="A164" s="2">
        <v>1</v>
      </c>
      <c r="B164" s="1" t="s">
        <v>128</v>
      </c>
      <c r="C164" s="2">
        <v>2009</v>
      </c>
      <c r="D164" s="179">
        <v>349.01</v>
      </c>
    </row>
    <row r="165" spans="1:4" s="18" customFormat="1" ht="13.5" customHeight="1">
      <c r="A165" s="2">
        <v>2</v>
      </c>
      <c r="B165" s="1" t="s">
        <v>129</v>
      </c>
      <c r="C165" s="2">
        <v>2011</v>
      </c>
      <c r="D165" s="179">
        <v>409</v>
      </c>
    </row>
    <row r="166" spans="1:4" s="18" customFormat="1" ht="13.5" customHeight="1">
      <c r="A166" s="2">
        <v>3</v>
      </c>
      <c r="B166" s="1" t="s">
        <v>130</v>
      </c>
      <c r="C166" s="2">
        <v>2009</v>
      </c>
      <c r="D166" s="179">
        <v>399</v>
      </c>
    </row>
    <row r="167" spans="1:4" s="18" customFormat="1" ht="13.5" customHeight="1">
      <c r="A167" s="2">
        <v>4</v>
      </c>
      <c r="B167" s="1" t="s">
        <v>131</v>
      </c>
      <c r="C167" s="2">
        <v>2012</v>
      </c>
      <c r="D167" s="179">
        <v>199</v>
      </c>
    </row>
    <row r="168" spans="1:4" s="18" customFormat="1" ht="13.5" customHeight="1">
      <c r="A168" s="2">
        <v>5</v>
      </c>
      <c r="B168" s="1" t="s">
        <v>131</v>
      </c>
      <c r="C168" s="2">
        <v>2012</v>
      </c>
      <c r="D168" s="179">
        <v>199</v>
      </c>
    </row>
    <row r="169" spans="1:4" s="18" customFormat="1" ht="13.5" customHeight="1">
      <c r="A169" s="2">
        <v>6</v>
      </c>
      <c r="B169" s="1" t="s">
        <v>132</v>
      </c>
      <c r="C169" s="2">
        <v>2013</v>
      </c>
      <c r="D169" s="179">
        <v>539</v>
      </c>
    </row>
    <row r="170" spans="1:4" s="14" customFormat="1" ht="12.75">
      <c r="A170" s="209" t="s">
        <v>0</v>
      </c>
      <c r="B170" s="209" t="s">
        <v>4</v>
      </c>
      <c r="C170" s="2"/>
      <c r="D170" s="180">
        <f>SUM(D164:D169)</f>
        <v>2094.01</v>
      </c>
    </row>
    <row r="171" spans="1:4" s="14" customFormat="1" ht="12.75" customHeight="1">
      <c r="A171" s="208" t="s">
        <v>155</v>
      </c>
      <c r="B171" s="208"/>
      <c r="C171" s="208"/>
      <c r="D171" s="208"/>
    </row>
    <row r="172" spans="1:4" s="14" customFormat="1" ht="12.75">
      <c r="A172" s="2">
        <v>1</v>
      </c>
      <c r="B172" s="36" t="s">
        <v>156</v>
      </c>
      <c r="C172" s="102">
        <v>2013</v>
      </c>
      <c r="D172" s="108">
        <v>1379</v>
      </c>
    </row>
    <row r="173" spans="1:4" s="14" customFormat="1" ht="12.75">
      <c r="A173" s="2">
        <v>2</v>
      </c>
      <c r="B173" s="36" t="s">
        <v>156</v>
      </c>
      <c r="C173" s="102">
        <v>2013</v>
      </c>
      <c r="D173" s="108">
        <v>1379</v>
      </c>
    </row>
    <row r="174" spans="1:4" s="14" customFormat="1" ht="12.75">
      <c r="A174" s="2">
        <v>3</v>
      </c>
      <c r="B174" s="36" t="s">
        <v>156</v>
      </c>
      <c r="C174" s="102">
        <v>2013</v>
      </c>
      <c r="D174" s="108">
        <v>1379</v>
      </c>
    </row>
    <row r="175" spans="1:4" s="14" customFormat="1" ht="12.75">
      <c r="A175" s="2">
        <v>4</v>
      </c>
      <c r="B175" s="36" t="s">
        <v>832</v>
      </c>
      <c r="C175" s="102">
        <v>2012</v>
      </c>
      <c r="D175" s="108">
        <v>799</v>
      </c>
    </row>
    <row r="176" spans="1:4" s="14" customFormat="1" ht="12.75">
      <c r="A176" s="2">
        <v>5</v>
      </c>
      <c r="B176" s="36" t="s">
        <v>833</v>
      </c>
      <c r="C176" s="102">
        <v>2012</v>
      </c>
      <c r="D176" s="108">
        <v>1300</v>
      </c>
    </row>
    <row r="177" spans="1:4" s="14" customFormat="1" ht="12.75">
      <c r="A177" s="2">
        <v>6</v>
      </c>
      <c r="B177" s="36" t="s">
        <v>834</v>
      </c>
      <c r="C177" s="102">
        <v>2012</v>
      </c>
      <c r="D177" s="108">
        <v>1520.01</v>
      </c>
    </row>
    <row r="178" spans="1:4" s="14" customFormat="1" ht="12.75">
      <c r="A178" s="2">
        <v>7</v>
      </c>
      <c r="B178" s="36" t="s">
        <v>834</v>
      </c>
      <c r="C178" s="102">
        <v>2012</v>
      </c>
      <c r="D178" s="108">
        <v>1520.01</v>
      </c>
    </row>
    <row r="179" spans="1:4" s="14" customFormat="1" ht="12.75">
      <c r="A179" s="2">
        <v>8</v>
      </c>
      <c r="B179" s="36" t="s">
        <v>833</v>
      </c>
      <c r="C179" s="102">
        <v>2012</v>
      </c>
      <c r="D179" s="108">
        <v>1300</v>
      </c>
    </row>
    <row r="180" spans="1:4" s="14" customFormat="1" ht="12.75">
      <c r="A180" s="2">
        <v>9</v>
      </c>
      <c r="B180" s="36" t="s">
        <v>833</v>
      </c>
      <c r="C180" s="102">
        <v>2012</v>
      </c>
      <c r="D180" s="108">
        <v>1300</v>
      </c>
    </row>
    <row r="181" spans="1:4" s="14" customFormat="1" ht="12.75">
      <c r="A181" s="2">
        <v>10</v>
      </c>
      <c r="B181" s="36" t="s">
        <v>835</v>
      </c>
      <c r="C181" s="102">
        <v>2010</v>
      </c>
      <c r="D181" s="108">
        <v>1000</v>
      </c>
    </row>
    <row r="182" spans="1:4" s="14" customFormat="1" ht="12.75">
      <c r="A182" s="2">
        <v>11</v>
      </c>
      <c r="B182" s="36" t="s">
        <v>836</v>
      </c>
      <c r="C182" s="102">
        <v>2012</v>
      </c>
      <c r="D182" s="108">
        <v>3000</v>
      </c>
    </row>
    <row r="183" spans="1:4" s="14" customFormat="1" ht="12.75">
      <c r="A183" s="2">
        <v>12</v>
      </c>
      <c r="B183" s="36" t="s">
        <v>838</v>
      </c>
      <c r="C183" s="102">
        <v>2010</v>
      </c>
      <c r="D183" s="108">
        <v>3600</v>
      </c>
    </row>
    <row r="184" spans="1:4" s="14" customFormat="1" ht="12.75">
      <c r="A184" s="2">
        <v>13</v>
      </c>
      <c r="B184" s="36" t="s">
        <v>839</v>
      </c>
      <c r="C184" s="102">
        <v>2010</v>
      </c>
      <c r="D184" s="108">
        <v>1531</v>
      </c>
    </row>
    <row r="185" spans="1:4" s="14" customFormat="1" ht="12.75">
      <c r="A185" s="2">
        <v>14</v>
      </c>
      <c r="B185" s="36" t="s">
        <v>839</v>
      </c>
      <c r="C185" s="102">
        <v>2010</v>
      </c>
      <c r="D185" s="108">
        <v>1531</v>
      </c>
    </row>
    <row r="186" spans="1:4" s="14" customFormat="1" ht="12.75">
      <c r="A186" s="2">
        <v>15</v>
      </c>
      <c r="B186" s="36" t="s">
        <v>840</v>
      </c>
      <c r="C186" s="102">
        <v>2010</v>
      </c>
      <c r="D186" s="108">
        <v>1804.64</v>
      </c>
    </row>
    <row r="187" spans="1:4" s="14" customFormat="1" ht="12.75">
      <c r="A187" s="2">
        <v>16</v>
      </c>
      <c r="B187" s="36" t="s">
        <v>837</v>
      </c>
      <c r="C187" s="102">
        <v>2009</v>
      </c>
      <c r="D187" s="108">
        <v>500</v>
      </c>
    </row>
    <row r="188" spans="1:4" s="14" customFormat="1" ht="12.75">
      <c r="A188" s="2">
        <v>17</v>
      </c>
      <c r="B188" s="36" t="s">
        <v>157</v>
      </c>
      <c r="C188" s="102">
        <v>2013</v>
      </c>
      <c r="D188" s="108">
        <v>309</v>
      </c>
    </row>
    <row r="189" spans="1:4" s="14" customFormat="1" ht="12.75">
      <c r="A189" s="2">
        <v>18</v>
      </c>
      <c r="B189" s="36" t="s">
        <v>158</v>
      </c>
      <c r="C189" s="102">
        <v>2013</v>
      </c>
      <c r="D189" s="108">
        <v>4305</v>
      </c>
    </row>
    <row r="190" spans="1:4" ht="12.75">
      <c r="A190" s="2"/>
      <c r="B190" s="209" t="s">
        <v>19</v>
      </c>
      <c r="C190" s="209"/>
      <c r="D190" s="176">
        <f>SUM(D172:D189)</f>
        <v>29456.66</v>
      </c>
    </row>
    <row r="191" spans="1:4" ht="12.75">
      <c r="A191" s="208" t="s">
        <v>159</v>
      </c>
      <c r="B191" s="208"/>
      <c r="C191" s="208"/>
      <c r="D191" s="208"/>
    </row>
    <row r="192" spans="1:4" ht="12.75">
      <c r="A192" s="2">
        <v>1</v>
      </c>
      <c r="B192" s="1" t="s">
        <v>181</v>
      </c>
      <c r="C192" s="2">
        <v>2009</v>
      </c>
      <c r="D192" s="179">
        <v>2806</v>
      </c>
    </row>
    <row r="193" spans="1:4" ht="12.75">
      <c r="A193" s="2">
        <v>2</v>
      </c>
      <c r="B193" s="1" t="s">
        <v>182</v>
      </c>
      <c r="C193" s="2">
        <v>2011</v>
      </c>
      <c r="D193" s="179">
        <v>1683.6</v>
      </c>
    </row>
    <row r="194" spans="1:4" ht="12.75">
      <c r="A194" s="2">
        <v>3</v>
      </c>
      <c r="B194" s="1" t="s">
        <v>183</v>
      </c>
      <c r="C194" s="2">
        <v>2011</v>
      </c>
      <c r="D194" s="179">
        <v>1415.2</v>
      </c>
    </row>
    <row r="195" spans="1:4" ht="12.75">
      <c r="A195" s="2">
        <v>4</v>
      </c>
      <c r="B195" s="1" t="s">
        <v>184</v>
      </c>
      <c r="C195" s="2">
        <v>2010</v>
      </c>
      <c r="D195" s="179">
        <v>650</v>
      </c>
    </row>
    <row r="196" spans="1:4" ht="12.75">
      <c r="A196" s="2">
        <v>5</v>
      </c>
      <c r="B196" s="1" t="s">
        <v>185</v>
      </c>
      <c r="C196" s="2">
        <v>2011</v>
      </c>
      <c r="D196" s="179">
        <v>766.16</v>
      </c>
    </row>
    <row r="197" spans="1:4" ht="12.75">
      <c r="A197" s="2">
        <v>6</v>
      </c>
      <c r="B197" s="1" t="s">
        <v>186</v>
      </c>
      <c r="C197" s="2">
        <v>2011</v>
      </c>
      <c r="D197" s="179">
        <v>1631.14</v>
      </c>
    </row>
    <row r="198" spans="1:4" ht="12.75">
      <c r="A198" s="2">
        <v>7</v>
      </c>
      <c r="B198" s="1" t="s">
        <v>187</v>
      </c>
      <c r="C198" s="2">
        <v>2009</v>
      </c>
      <c r="D198" s="179">
        <v>969.9</v>
      </c>
    </row>
    <row r="199" spans="1:4" ht="12.75">
      <c r="A199" s="2">
        <v>8</v>
      </c>
      <c r="B199" s="1" t="s">
        <v>188</v>
      </c>
      <c r="C199" s="2">
        <v>2009</v>
      </c>
      <c r="D199" s="179">
        <v>4807.68</v>
      </c>
    </row>
    <row r="200" spans="1:4" ht="12.75">
      <c r="A200" s="2">
        <v>9</v>
      </c>
      <c r="B200" s="1" t="s">
        <v>189</v>
      </c>
      <c r="C200" s="2">
        <v>2012</v>
      </c>
      <c r="D200" s="179">
        <v>19202.11</v>
      </c>
    </row>
    <row r="201" spans="1:4" ht="12.75">
      <c r="A201" s="2">
        <v>10</v>
      </c>
      <c r="B201" s="1" t="s">
        <v>190</v>
      </c>
      <c r="C201" s="2">
        <v>2012</v>
      </c>
      <c r="D201" s="179">
        <v>3030</v>
      </c>
    </row>
    <row r="202" spans="1:4" ht="12.75">
      <c r="A202" s="2">
        <v>11</v>
      </c>
      <c r="B202" s="1" t="s">
        <v>191</v>
      </c>
      <c r="C202" s="2">
        <v>2012</v>
      </c>
      <c r="D202" s="179">
        <v>7870.11</v>
      </c>
    </row>
    <row r="203" spans="1:4" ht="12.75">
      <c r="A203" s="2">
        <v>12</v>
      </c>
      <c r="B203" s="1" t="s">
        <v>192</v>
      </c>
      <c r="C203" s="2">
        <v>2013</v>
      </c>
      <c r="D203" s="179">
        <v>1699</v>
      </c>
    </row>
    <row r="204" spans="1:4" ht="12.75">
      <c r="A204" s="2">
        <v>13</v>
      </c>
      <c r="B204" s="1" t="s">
        <v>193</v>
      </c>
      <c r="C204" s="2">
        <v>2013</v>
      </c>
      <c r="D204" s="179">
        <v>458</v>
      </c>
    </row>
    <row r="205" spans="1:4" ht="12.75">
      <c r="A205" s="2">
        <v>14</v>
      </c>
      <c r="B205" s="1" t="s">
        <v>194</v>
      </c>
      <c r="C205" s="2">
        <v>2013</v>
      </c>
      <c r="D205" s="179">
        <v>1699</v>
      </c>
    </row>
    <row r="206" spans="1:4" ht="12.75">
      <c r="A206" s="2">
        <v>15</v>
      </c>
      <c r="B206" s="1" t="s">
        <v>195</v>
      </c>
      <c r="C206" s="2">
        <v>2013</v>
      </c>
      <c r="D206" s="179">
        <v>2966.09</v>
      </c>
    </row>
    <row r="207" spans="1:4" ht="12.75">
      <c r="A207" s="2">
        <v>16</v>
      </c>
      <c r="B207" s="1" t="s">
        <v>196</v>
      </c>
      <c r="C207" s="2">
        <v>2013</v>
      </c>
      <c r="D207" s="179">
        <v>1990</v>
      </c>
    </row>
    <row r="208" spans="1:4" s="20" customFormat="1" ht="12.75">
      <c r="A208" s="2"/>
      <c r="B208" s="19" t="s">
        <v>0</v>
      </c>
      <c r="C208" s="2"/>
      <c r="D208" s="180">
        <f>SUM(D192:D207)</f>
        <v>53643.990000000005</v>
      </c>
    </row>
    <row r="209" spans="1:6" s="7" customFormat="1" ht="12.75" customHeight="1">
      <c r="A209" s="208" t="s">
        <v>230</v>
      </c>
      <c r="B209" s="208"/>
      <c r="C209" s="208"/>
      <c r="D209" s="208"/>
      <c r="F209" s="15"/>
    </row>
    <row r="210" spans="1:6" s="7" customFormat="1" ht="12.75">
      <c r="A210" s="2">
        <v>1</v>
      </c>
      <c r="B210" s="37" t="s">
        <v>309</v>
      </c>
      <c r="C210" s="38"/>
      <c r="D210" s="182">
        <v>1802.46</v>
      </c>
      <c r="F210" s="15"/>
    </row>
    <row r="211" spans="1:4" s="7" customFormat="1" ht="12.75">
      <c r="A211" s="2">
        <v>2</v>
      </c>
      <c r="B211" s="116" t="s">
        <v>310</v>
      </c>
      <c r="C211" s="38"/>
      <c r="D211" s="182">
        <v>100</v>
      </c>
    </row>
    <row r="212" spans="1:4" s="7" customFormat="1" ht="12.75">
      <c r="A212" s="2">
        <v>3</v>
      </c>
      <c r="B212" s="116" t="s">
        <v>311</v>
      </c>
      <c r="C212" s="38"/>
      <c r="D212" s="182">
        <v>399</v>
      </c>
    </row>
    <row r="213" spans="1:4" s="7" customFormat="1" ht="12.75">
      <c r="A213" s="2">
        <v>4</v>
      </c>
      <c r="B213" s="116" t="s">
        <v>311</v>
      </c>
      <c r="C213" s="38"/>
      <c r="D213" s="182">
        <v>299</v>
      </c>
    </row>
    <row r="214" spans="1:4" s="7" customFormat="1" ht="12.75">
      <c r="A214" s="2">
        <v>5</v>
      </c>
      <c r="B214" s="116" t="s">
        <v>312</v>
      </c>
      <c r="C214" s="38"/>
      <c r="D214" s="183">
        <v>100</v>
      </c>
    </row>
    <row r="215" spans="1:4" s="7" customFormat="1" ht="12.75">
      <c r="A215" s="2">
        <v>6</v>
      </c>
      <c r="B215" s="116" t="s">
        <v>312</v>
      </c>
      <c r="C215" s="38"/>
      <c r="D215" s="183">
        <v>100</v>
      </c>
    </row>
    <row r="216" spans="1:4" s="7" customFormat="1" ht="12.75">
      <c r="A216" s="2">
        <v>7</v>
      </c>
      <c r="B216" s="116" t="s">
        <v>313</v>
      </c>
      <c r="C216" s="38"/>
      <c r="D216" s="183">
        <v>100</v>
      </c>
    </row>
    <row r="217" spans="1:4" s="7" customFormat="1" ht="12.75">
      <c r="A217" s="2">
        <v>8</v>
      </c>
      <c r="B217" s="116" t="s">
        <v>314</v>
      </c>
      <c r="C217" s="38"/>
      <c r="D217" s="183">
        <v>1852.03</v>
      </c>
    </row>
    <row r="218" spans="1:4" s="7" customFormat="1" ht="12.75">
      <c r="A218" s="2">
        <v>9</v>
      </c>
      <c r="B218" s="116" t="s">
        <v>315</v>
      </c>
      <c r="C218" s="38"/>
      <c r="D218" s="183">
        <v>500</v>
      </c>
    </row>
    <row r="219" spans="1:4" s="7" customFormat="1" ht="12.75">
      <c r="A219" s="2">
        <v>10</v>
      </c>
      <c r="B219" s="116" t="s">
        <v>316</v>
      </c>
      <c r="C219" s="38"/>
      <c r="D219" s="183">
        <v>500</v>
      </c>
    </row>
    <row r="220" spans="1:4" s="7" customFormat="1" ht="12.75">
      <c r="A220" s="2">
        <v>11</v>
      </c>
      <c r="B220" s="37" t="s">
        <v>317</v>
      </c>
      <c r="C220" s="38"/>
      <c r="D220" s="182">
        <v>1665.77</v>
      </c>
    </row>
    <row r="221" spans="1:4" s="7" customFormat="1" ht="12.75">
      <c r="A221" s="2">
        <v>12</v>
      </c>
      <c r="B221" s="37" t="s">
        <v>318</v>
      </c>
      <c r="C221" s="38"/>
      <c r="D221" s="183">
        <v>4240</v>
      </c>
    </row>
    <row r="222" spans="1:4" s="7" customFormat="1" ht="12.75">
      <c r="A222" s="2">
        <v>13</v>
      </c>
      <c r="B222" s="37" t="s">
        <v>319</v>
      </c>
      <c r="C222" s="38"/>
      <c r="D222" s="183">
        <v>1950</v>
      </c>
    </row>
    <row r="223" spans="1:4" s="7" customFormat="1" ht="12.75">
      <c r="A223" s="2">
        <v>14</v>
      </c>
      <c r="B223" s="37" t="s">
        <v>320</v>
      </c>
      <c r="C223" s="38"/>
      <c r="D223" s="183">
        <v>1548.76</v>
      </c>
    </row>
    <row r="224" spans="1:4" s="7" customFormat="1" ht="12.75">
      <c r="A224" s="2">
        <v>15</v>
      </c>
      <c r="B224" s="37" t="s">
        <v>321</v>
      </c>
      <c r="C224" s="38"/>
      <c r="D224" s="183">
        <v>1508</v>
      </c>
    </row>
    <row r="225" spans="1:4" s="14" customFormat="1" ht="12.75">
      <c r="A225" s="2"/>
      <c r="B225" s="19" t="s">
        <v>0</v>
      </c>
      <c r="C225" s="2"/>
      <c r="D225" s="180">
        <f>SUM(D210:D224)</f>
        <v>16665.02</v>
      </c>
    </row>
    <row r="226" spans="1:4" s="14" customFormat="1" ht="12.75" customHeight="1">
      <c r="A226" s="208" t="s">
        <v>533</v>
      </c>
      <c r="B226" s="208"/>
      <c r="C226" s="208"/>
      <c r="D226" s="208"/>
    </row>
    <row r="227" spans="1:4" s="14" customFormat="1" ht="12.75">
      <c r="A227" s="2">
        <v>1</v>
      </c>
      <c r="B227" s="22" t="s">
        <v>393</v>
      </c>
      <c r="C227" s="21">
        <v>2010</v>
      </c>
      <c r="D227" s="184">
        <v>3400</v>
      </c>
    </row>
    <row r="228" spans="1:4" s="14" customFormat="1" ht="12.75">
      <c r="A228" s="2">
        <v>2</v>
      </c>
      <c r="B228" s="22" t="s">
        <v>394</v>
      </c>
      <c r="C228" s="21">
        <v>2013</v>
      </c>
      <c r="D228" s="190">
        <v>1469.28</v>
      </c>
    </row>
    <row r="229" spans="1:4" s="14" customFormat="1" ht="12.75">
      <c r="A229" s="2">
        <v>3</v>
      </c>
      <c r="B229" s="22" t="s">
        <v>394</v>
      </c>
      <c r="C229" s="21">
        <v>2013</v>
      </c>
      <c r="D229" s="190">
        <v>1469.28</v>
      </c>
    </row>
    <row r="230" spans="1:4" s="14" customFormat="1" ht="12.75">
      <c r="A230" s="2"/>
      <c r="B230" s="19" t="s">
        <v>0</v>
      </c>
      <c r="C230" s="2"/>
      <c r="D230" s="185">
        <f>SUM(D227:D229)</f>
        <v>6338.5599999999995</v>
      </c>
    </row>
    <row r="231" spans="1:4" s="14" customFormat="1" ht="12.75">
      <c r="A231" s="208" t="s">
        <v>534</v>
      </c>
      <c r="B231" s="208"/>
      <c r="C231" s="208"/>
      <c r="D231" s="208"/>
    </row>
    <row r="232" spans="1:4" s="14" customFormat="1" ht="12.75">
      <c r="A232" s="2">
        <v>1</v>
      </c>
      <c r="B232" s="1" t="s">
        <v>402</v>
      </c>
      <c r="C232" s="2">
        <v>2013</v>
      </c>
      <c r="D232" s="108">
        <v>3399</v>
      </c>
    </row>
    <row r="233" spans="1:4" s="7" customFormat="1" ht="12.75">
      <c r="A233" s="25"/>
      <c r="B233" s="25" t="s">
        <v>0</v>
      </c>
      <c r="C233" s="24"/>
      <c r="D233" s="187">
        <f>SUM(D232:D232)</f>
        <v>3399</v>
      </c>
    </row>
    <row r="234" spans="1:4" s="14" customFormat="1" ht="12.75">
      <c r="A234" s="27"/>
      <c r="B234" s="27"/>
      <c r="C234" s="28"/>
      <c r="D234" s="191"/>
    </row>
    <row r="235" spans="1:4" s="14" customFormat="1" ht="12.75">
      <c r="A235" s="27"/>
      <c r="B235" s="27"/>
      <c r="C235" s="28"/>
      <c r="D235" s="191"/>
    </row>
    <row r="236" spans="1:4" s="14" customFormat="1" ht="12.75">
      <c r="A236" s="216" t="s">
        <v>38</v>
      </c>
      <c r="B236" s="216"/>
      <c r="C236" s="216"/>
      <c r="D236" s="216"/>
    </row>
    <row r="237" spans="1:4" s="14" customFormat="1" ht="25.5">
      <c r="A237" s="3" t="s">
        <v>21</v>
      </c>
      <c r="B237" s="3" t="s">
        <v>29</v>
      </c>
      <c r="C237" s="3" t="s">
        <v>30</v>
      </c>
      <c r="D237" s="119" t="s">
        <v>31</v>
      </c>
    </row>
    <row r="238" spans="1:4" ht="12.75" customHeight="1">
      <c r="A238" s="208" t="s">
        <v>575</v>
      </c>
      <c r="B238" s="208"/>
      <c r="C238" s="208"/>
      <c r="D238" s="208"/>
    </row>
    <row r="239" spans="1:4" s="14" customFormat="1" ht="12.75">
      <c r="A239" s="2">
        <v>1</v>
      </c>
      <c r="B239" s="22" t="s">
        <v>819</v>
      </c>
      <c r="C239" s="21">
        <v>2010</v>
      </c>
      <c r="D239" s="184">
        <v>5468.53</v>
      </c>
    </row>
    <row r="240" spans="1:4" s="14" customFormat="1" ht="12.75">
      <c r="A240" s="2">
        <v>2</v>
      </c>
      <c r="B240" s="22" t="s">
        <v>900</v>
      </c>
      <c r="C240" s="21"/>
      <c r="D240" s="184">
        <v>9000</v>
      </c>
    </row>
    <row r="241" spans="1:4" s="14" customFormat="1" ht="12.75">
      <c r="A241" s="2"/>
      <c r="B241" s="19" t="s">
        <v>0</v>
      </c>
      <c r="C241" s="2"/>
      <c r="D241" s="176">
        <f>SUM(D239:D240)</f>
        <v>14468.529999999999</v>
      </c>
    </row>
    <row r="242" spans="1:4" s="18" customFormat="1" ht="13.5" customHeight="1">
      <c r="A242" s="208" t="s">
        <v>574</v>
      </c>
      <c r="B242" s="208"/>
      <c r="C242" s="208"/>
      <c r="D242" s="208"/>
    </row>
    <row r="243" spans="1:4" s="18" customFormat="1" ht="13.5" customHeight="1">
      <c r="A243" s="48">
        <v>1</v>
      </c>
      <c r="B243" s="49" t="s">
        <v>133</v>
      </c>
      <c r="C243" s="48">
        <v>2012</v>
      </c>
      <c r="D243" s="181">
        <v>4500</v>
      </c>
    </row>
    <row r="244" spans="1:4" s="18" customFormat="1" ht="13.5" customHeight="1">
      <c r="A244" s="194"/>
      <c r="B244" s="209" t="s">
        <v>0</v>
      </c>
      <c r="C244" s="209" t="s">
        <v>4</v>
      </c>
      <c r="D244" s="180">
        <f>SUM(D243:D243)</f>
        <v>4500</v>
      </c>
    </row>
    <row r="245" spans="1:255" s="201" customFormat="1" ht="12.75" customHeight="1">
      <c r="A245" s="208" t="s">
        <v>843</v>
      </c>
      <c r="B245" s="208"/>
      <c r="C245" s="208"/>
      <c r="D245" s="208"/>
      <c r="E245" s="195"/>
      <c r="F245" s="196"/>
      <c r="G245" s="197"/>
      <c r="H245" s="198"/>
      <c r="I245" s="199"/>
      <c r="J245" s="198"/>
      <c r="K245" s="200"/>
      <c r="L245" s="198"/>
      <c r="M245" s="199"/>
      <c r="N245" s="198"/>
      <c r="O245" s="200"/>
      <c r="P245" s="198"/>
      <c r="Q245" s="199"/>
      <c r="R245" s="198"/>
      <c r="S245" s="200"/>
      <c r="T245" s="198"/>
      <c r="U245" s="199"/>
      <c r="V245" s="198"/>
      <c r="W245" s="200"/>
      <c r="X245" s="198"/>
      <c r="Y245" s="199"/>
      <c r="Z245" s="198"/>
      <c r="AA245" s="200"/>
      <c r="AB245" s="198"/>
      <c r="AC245" s="199"/>
      <c r="AD245" s="198"/>
      <c r="AE245" s="200"/>
      <c r="AF245" s="198"/>
      <c r="AG245" s="199"/>
      <c r="AH245" s="198"/>
      <c r="AI245" s="200"/>
      <c r="AJ245" s="198"/>
      <c r="AK245" s="199"/>
      <c r="AL245" s="198"/>
      <c r="AM245" s="200"/>
      <c r="AN245" s="198"/>
      <c r="AO245" s="199"/>
      <c r="AP245" s="198"/>
      <c r="AQ245" s="200"/>
      <c r="AR245" s="198"/>
      <c r="AS245" s="199"/>
      <c r="AT245" s="198"/>
      <c r="AU245" s="200"/>
      <c r="AV245" s="198"/>
      <c r="AW245" s="199"/>
      <c r="AX245" s="198"/>
      <c r="AY245" s="200"/>
      <c r="AZ245" s="198"/>
      <c r="BA245" s="199"/>
      <c r="BB245" s="198"/>
      <c r="BC245" s="200"/>
      <c r="BD245" s="198"/>
      <c r="BE245" s="199"/>
      <c r="BF245" s="198"/>
      <c r="BG245" s="200"/>
      <c r="BH245" s="198"/>
      <c r="BI245" s="199"/>
      <c r="BJ245" s="198"/>
      <c r="BK245" s="200"/>
      <c r="BL245" s="198"/>
      <c r="BM245" s="199"/>
      <c r="BN245" s="198"/>
      <c r="BO245" s="200"/>
      <c r="BP245" s="198"/>
      <c r="BQ245" s="199"/>
      <c r="BR245" s="198"/>
      <c r="BS245" s="200"/>
      <c r="BT245" s="198"/>
      <c r="BU245" s="199"/>
      <c r="BV245" s="198"/>
      <c r="BW245" s="200"/>
      <c r="BX245" s="198"/>
      <c r="BY245" s="199"/>
      <c r="BZ245" s="198"/>
      <c r="CA245" s="200"/>
      <c r="CB245" s="198"/>
      <c r="CC245" s="199"/>
      <c r="CD245" s="198"/>
      <c r="CE245" s="200"/>
      <c r="CF245" s="198"/>
      <c r="CG245" s="199"/>
      <c r="CH245" s="198"/>
      <c r="CI245" s="200"/>
      <c r="CJ245" s="198"/>
      <c r="CK245" s="199"/>
      <c r="CL245" s="198"/>
      <c r="CM245" s="200"/>
      <c r="CN245" s="198"/>
      <c r="CO245" s="199"/>
      <c r="CP245" s="198"/>
      <c r="CQ245" s="200"/>
      <c r="CR245" s="198"/>
      <c r="CS245" s="199"/>
      <c r="CT245" s="198"/>
      <c r="CU245" s="200"/>
      <c r="CV245" s="198"/>
      <c r="CW245" s="199"/>
      <c r="CX245" s="198"/>
      <c r="CY245" s="200"/>
      <c r="CZ245" s="198"/>
      <c r="DA245" s="199"/>
      <c r="DB245" s="198"/>
      <c r="DC245" s="200"/>
      <c r="DD245" s="198"/>
      <c r="DE245" s="199"/>
      <c r="DF245" s="198"/>
      <c r="DG245" s="200"/>
      <c r="DH245" s="198"/>
      <c r="DI245" s="199"/>
      <c r="DJ245" s="198"/>
      <c r="DK245" s="200"/>
      <c r="DL245" s="198"/>
      <c r="DM245" s="199"/>
      <c r="DN245" s="198"/>
      <c r="DO245" s="200"/>
      <c r="DP245" s="198"/>
      <c r="DQ245" s="199"/>
      <c r="DR245" s="198"/>
      <c r="DS245" s="200"/>
      <c r="DT245" s="198"/>
      <c r="DU245" s="199"/>
      <c r="DV245" s="198"/>
      <c r="DW245" s="200"/>
      <c r="DX245" s="198"/>
      <c r="DY245" s="199"/>
      <c r="DZ245" s="198"/>
      <c r="EA245" s="200"/>
      <c r="EB245" s="198"/>
      <c r="EC245" s="199"/>
      <c r="ED245" s="198"/>
      <c r="EE245" s="200"/>
      <c r="EF245" s="198"/>
      <c r="EG245" s="199"/>
      <c r="EH245" s="198"/>
      <c r="EI245" s="200"/>
      <c r="EJ245" s="198"/>
      <c r="EK245" s="199"/>
      <c r="EL245" s="198"/>
      <c r="EM245" s="200"/>
      <c r="EN245" s="198"/>
      <c r="EO245" s="199"/>
      <c r="EP245" s="198"/>
      <c r="EQ245" s="200"/>
      <c r="ER245" s="198"/>
      <c r="ES245" s="199"/>
      <c r="ET245" s="198"/>
      <c r="EU245" s="200"/>
      <c r="EV245" s="198"/>
      <c r="EW245" s="199"/>
      <c r="EX245" s="198"/>
      <c r="EY245" s="200"/>
      <c r="EZ245" s="198"/>
      <c r="FA245" s="199"/>
      <c r="FB245" s="198"/>
      <c r="FC245" s="200"/>
      <c r="FD245" s="198"/>
      <c r="FE245" s="199"/>
      <c r="FF245" s="198"/>
      <c r="FG245" s="200"/>
      <c r="FH245" s="198"/>
      <c r="FI245" s="199"/>
      <c r="FJ245" s="198"/>
      <c r="FK245" s="200"/>
      <c r="FL245" s="198"/>
      <c r="FM245" s="199"/>
      <c r="FN245" s="198"/>
      <c r="FO245" s="200"/>
      <c r="FP245" s="198"/>
      <c r="FQ245" s="199"/>
      <c r="FR245" s="198"/>
      <c r="FS245" s="200"/>
      <c r="FT245" s="198"/>
      <c r="FU245" s="199"/>
      <c r="FV245" s="198"/>
      <c r="FW245" s="200"/>
      <c r="FX245" s="198"/>
      <c r="FY245" s="199"/>
      <c r="FZ245" s="198"/>
      <c r="GA245" s="200"/>
      <c r="GB245" s="198"/>
      <c r="GC245" s="199"/>
      <c r="GD245" s="198"/>
      <c r="GE245" s="200"/>
      <c r="GF245" s="198"/>
      <c r="GG245" s="199"/>
      <c r="GH245" s="198"/>
      <c r="GI245" s="200"/>
      <c r="GJ245" s="198"/>
      <c r="GK245" s="199"/>
      <c r="GL245" s="198"/>
      <c r="GM245" s="200"/>
      <c r="GN245" s="198"/>
      <c r="GO245" s="199"/>
      <c r="GP245" s="198"/>
      <c r="GQ245" s="200"/>
      <c r="GR245" s="198"/>
      <c r="GS245" s="199"/>
      <c r="GT245" s="198"/>
      <c r="GU245" s="200"/>
      <c r="GV245" s="198"/>
      <c r="GW245" s="199"/>
      <c r="GX245" s="198"/>
      <c r="GY245" s="200"/>
      <c r="GZ245" s="198"/>
      <c r="HA245" s="199"/>
      <c r="HB245" s="198"/>
      <c r="HC245" s="200"/>
      <c r="HD245" s="198"/>
      <c r="HE245" s="199"/>
      <c r="HF245" s="198"/>
      <c r="HG245" s="200"/>
      <c r="HH245" s="198"/>
      <c r="HI245" s="199"/>
      <c r="HJ245" s="198"/>
      <c r="HK245" s="200"/>
      <c r="HL245" s="198"/>
      <c r="HM245" s="199"/>
      <c r="HN245" s="198"/>
      <c r="HO245" s="200"/>
      <c r="HP245" s="198"/>
      <c r="HQ245" s="199"/>
      <c r="HR245" s="198"/>
      <c r="HS245" s="200"/>
      <c r="HT245" s="198"/>
      <c r="HU245" s="199"/>
      <c r="HV245" s="198"/>
      <c r="HW245" s="200"/>
      <c r="HX245" s="198"/>
      <c r="HY245" s="199"/>
      <c r="HZ245" s="198"/>
      <c r="IA245" s="200"/>
      <c r="IB245" s="198"/>
      <c r="IC245" s="199"/>
      <c r="ID245" s="198"/>
      <c r="IE245" s="200"/>
      <c r="IF245" s="198"/>
      <c r="IG245" s="199"/>
      <c r="IH245" s="198"/>
      <c r="II245" s="200"/>
      <c r="IJ245" s="198"/>
      <c r="IK245" s="199"/>
      <c r="IL245" s="198"/>
      <c r="IM245" s="200"/>
      <c r="IN245" s="198"/>
      <c r="IO245" s="199"/>
      <c r="IP245" s="198"/>
      <c r="IQ245" s="200"/>
      <c r="IR245" s="198"/>
      <c r="IS245" s="199"/>
      <c r="IT245" s="198"/>
      <c r="IU245" s="200"/>
    </row>
    <row r="246" spans="1:255" s="201" customFormat="1" ht="12.75" customHeight="1">
      <c r="A246" s="48">
        <v>1</v>
      </c>
      <c r="B246" s="49" t="s">
        <v>841</v>
      </c>
      <c r="C246" s="48">
        <v>2012</v>
      </c>
      <c r="D246" s="181">
        <v>436</v>
      </c>
      <c r="E246" s="195"/>
      <c r="F246" s="196"/>
      <c r="G246" s="197"/>
      <c r="H246" s="198"/>
      <c r="I246" s="199"/>
      <c r="J246" s="198"/>
      <c r="K246" s="200"/>
      <c r="L246" s="198"/>
      <c r="M246" s="199"/>
      <c r="N246" s="198"/>
      <c r="O246" s="200"/>
      <c r="P246" s="198"/>
      <c r="Q246" s="199"/>
      <c r="R246" s="198"/>
      <c r="S246" s="200"/>
      <c r="T246" s="198"/>
      <c r="U246" s="199"/>
      <c r="V246" s="198"/>
      <c r="W246" s="200"/>
      <c r="X246" s="198"/>
      <c r="Y246" s="199"/>
      <c r="Z246" s="198"/>
      <c r="AA246" s="200"/>
      <c r="AB246" s="198"/>
      <c r="AC246" s="199"/>
      <c r="AD246" s="198"/>
      <c r="AE246" s="200"/>
      <c r="AF246" s="198"/>
      <c r="AG246" s="199"/>
      <c r="AH246" s="198"/>
      <c r="AI246" s="200"/>
      <c r="AJ246" s="198"/>
      <c r="AK246" s="199"/>
      <c r="AL246" s="198"/>
      <c r="AM246" s="200"/>
      <c r="AN246" s="198"/>
      <c r="AO246" s="199"/>
      <c r="AP246" s="198"/>
      <c r="AQ246" s="200"/>
      <c r="AR246" s="198"/>
      <c r="AS246" s="199"/>
      <c r="AT246" s="198"/>
      <c r="AU246" s="200"/>
      <c r="AV246" s="198"/>
      <c r="AW246" s="199"/>
      <c r="AX246" s="198"/>
      <c r="AY246" s="200"/>
      <c r="AZ246" s="198"/>
      <c r="BA246" s="199"/>
      <c r="BB246" s="198"/>
      <c r="BC246" s="200"/>
      <c r="BD246" s="198"/>
      <c r="BE246" s="199"/>
      <c r="BF246" s="198"/>
      <c r="BG246" s="200"/>
      <c r="BH246" s="198"/>
      <c r="BI246" s="199"/>
      <c r="BJ246" s="198"/>
      <c r="BK246" s="200"/>
      <c r="BL246" s="198"/>
      <c r="BM246" s="199"/>
      <c r="BN246" s="198"/>
      <c r="BO246" s="200"/>
      <c r="BP246" s="198"/>
      <c r="BQ246" s="199"/>
      <c r="BR246" s="198"/>
      <c r="BS246" s="200"/>
      <c r="BT246" s="198"/>
      <c r="BU246" s="199"/>
      <c r="BV246" s="198"/>
      <c r="BW246" s="200"/>
      <c r="BX246" s="198"/>
      <c r="BY246" s="199"/>
      <c r="BZ246" s="198"/>
      <c r="CA246" s="200"/>
      <c r="CB246" s="198"/>
      <c r="CC246" s="199"/>
      <c r="CD246" s="198"/>
      <c r="CE246" s="200"/>
      <c r="CF246" s="198"/>
      <c r="CG246" s="199"/>
      <c r="CH246" s="198"/>
      <c r="CI246" s="200"/>
      <c r="CJ246" s="198"/>
      <c r="CK246" s="199"/>
      <c r="CL246" s="198"/>
      <c r="CM246" s="200"/>
      <c r="CN246" s="198"/>
      <c r="CO246" s="199"/>
      <c r="CP246" s="198"/>
      <c r="CQ246" s="200"/>
      <c r="CR246" s="198"/>
      <c r="CS246" s="199"/>
      <c r="CT246" s="198"/>
      <c r="CU246" s="200"/>
      <c r="CV246" s="198"/>
      <c r="CW246" s="199"/>
      <c r="CX246" s="198"/>
      <c r="CY246" s="200"/>
      <c r="CZ246" s="198"/>
      <c r="DA246" s="199"/>
      <c r="DB246" s="198"/>
      <c r="DC246" s="200"/>
      <c r="DD246" s="198"/>
      <c r="DE246" s="199"/>
      <c r="DF246" s="198"/>
      <c r="DG246" s="200"/>
      <c r="DH246" s="198"/>
      <c r="DI246" s="199"/>
      <c r="DJ246" s="198"/>
      <c r="DK246" s="200"/>
      <c r="DL246" s="198"/>
      <c r="DM246" s="199"/>
      <c r="DN246" s="198"/>
      <c r="DO246" s="200"/>
      <c r="DP246" s="198"/>
      <c r="DQ246" s="199"/>
      <c r="DR246" s="198"/>
      <c r="DS246" s="200"/>
      <c r="DT246" s="198"/>
      <c r="DU246" s="199"/>
      <c r="DV246" s="198"/>
      <c r="DW246" s="200"/>
      <c r="DX246" s="198"/>
      <c r="DY246" s="199"/>
      <c r="DZ246" s="198"/>
      <c r="EA246" s="200"/>
      <c r="EB246" s="198"/>
      <c r="EC246" s="199"/>
      <c r="ED246" s="198"/>
      <c r="EE246" s="200"/>
      <c r="EF246" s="198"/>
      <c r="EG246" s="199"/>
      <c r="EH246" s="198"/>
      <c r="EI246" s="200"/>
      <c r="EJ246" s="198"/>
      <c r="EK246" s="199"/>
      <c r="EL246" s="198"/>
      <c r="EM246" s="200"/>
      <c r="EN246" s="198"/>
      <c r="EO246" s="199"/>
      <c r="EP246" s="198"/>
      <c r="EQ246" s="200"/>
      <c r="ER246" s="198"/>
      <c r="ES246" s="199"/>
      <c r="ET246" s="198"/>
      <c r="EU246" s="200"/>
      <c r="EV246" s="198"/>
      <c r="EW246" s="199"/>
      <c r="EX246" s="198"/>
      <c r="EY246" s="200"/>
      <c r="EZ246" s="198"/>
      <c r="FA246" s="199"/>
      <c r="FB246" s="198"/>
      <c r="FC246" s="200"/>
      <c r="FD246" s="198"/>
      <c r="FE246" s="199"/>
      <c r="FF246" s="198"/>
      <c r="FG246" s="200"/>
      <c r="FH246" s="198"/>
      <c r="FI246" s="199"/>
      <c r="FJ246" s="198"/>
      <c r="FK246" s="200"/>
      <c r="FL246" s="198"/>
      <c r="FM246" s="199"/>
      <c r="FN246" s="198"/>
      <c r="FO246" s="200"/>
      <c r="FP246" s="198"/>
      <c r="FQ246" s="199"/>
      <c r="FR246" s="198"/>
      <c r="FS246" s="200"/>
      <c r="FT246" s="198"/>
      <c r="FU246" s="199"/>
      <c r="FV246" s="198"/>
      <c r="FW246" s="200"/>
      <c r="FX246" s="198"/>
      <c r="FY246" s="199"/>
      <c r="FZ246" s="198"/>
      <c r="GA246" s="200"/>
      <c r="GB246" s="198"/>
      <c r="GC246" s="199"/>
      <c r="GD246" s="198"/>
      <c r="GE246" s="200"/>
      <c r="GF246" s="198"/>
      <c r="GG246" s="199"/>
      <c r="GH246" s="198"/>
      <c r="GI246" s="200"/>
      <c r="GJ246" s="198"/>
      <c r="GK246" s="199"/>
      <c r="GL246" s="198"/>
      <c r="GM246" s="200"/>
      <c r="GN246" s="198"/>
      <c r="GO246" s="199"/>
      <c r="GP246" s="198"/>
      <c r="GQ246" s="200"/>
      <c r="GR246" s="198"/>
      <c r="GS246" s="199"/>
      <c r="GT246" s="198"/>
      <c r="GU246" s="200"/>
      <c r="GV246" s="198"/>
      <c r="GW246" s="199"/>
      <c r="GX246" s="198"/>
      <c r="GY246" s="200"/>
      <c r="GZ246" s="198"/>
      <c r="HA246" s="199"/>
      <c r="HB246" s="198"/>
      <c r="HC246" s="200"/>
      <c r="HD246" s="198"/>
      <c r="HE246" s="199"/>
      <c r="HF246" s="198"/>
      <c r="HG246" s="200"/>
      <c r="HH246" s="198"/>
      <c r="HI246" s="199"/>
      <c r="HJ246" s="198"/>
      <c r="HK246" s="200"/>
      <c r="HL246" s="198"/>
      <c r="HM246" s="199"/>
      <c r="HN246" s="198"/>
      <c r="HO246" s="200"/>
      <c r="HP246" s="198"/>
      <c r="HQ246" s="199"/>
      <c r="HR246" s="198"/>
      <c r="HS246" s="200"/>
      <c r="HT246" s="198"/>
      <c r="HU246" s="199"/>
      <c r="HV246" s="198"/>
      <c r="HW246" s="200"/>
      <c r="HX246" s="198"/>
      <c r="HY246" s="199"/>
      <c r="HZ246" s="198"/>
      <c r="IA246" s="200"/>
      <c r="IB246" s="198"/>
      <c r="IC246" s="199"/>
      <c r="ID246" s="198"/>
      <c r="IE246" s="200"/>
      <c r="IF246" s="198"/>
      <c r="IG246" s="199"/>
      <c r="IH246" s="198"/>
      <c r="II246" s="200"/>
      <c r="IJ246" s="198"/>
      <c r="IK246" s="199"/>
      <c r="IL246" s="198"/>
      <c r="IM246" s="200"/>
      <c r="IN246" s="198"/>
      <c r="IO246" s="199"/>
      <c r="IP246" s="198"/>
      <c r="IQ246" s="200"/>
      <c r="IR246" s="198"/>
      <c r="IS246" s="199"/>
      <c r="IT246" s="198"/>
      <c r="IU246" s="200"/>
    </row>
    <row r="247" spans="1:255" s="201" customFormat="1" ht="12.75" customHeight="1">
      <c r="A247" s="48">
        <v>2</v>
      </c>
      <c r="B247" s="49" t="s">
        <v>841</v>
      </c>
      <c r="C247" s="48">
        <v>2012</v>
      </c>
      <c r="D247" s="181">
        <v>676</v>
      </c>
      <c r="E247" s="195"/>
      <c r="F247" s="196"/>
      <c r="G247" s="197"/>
      <c r="H247" s="198"/>
      <c r="I247" s="199"/>
      <c r="J247" s="198"/>
      <c r="K247" s="200"/>
      <c r="L247" s="198"/>
      <c r="M247" s="199"/>
      <c r="N247" s="198"/>
      <c r="O247" s="200"/>
      <c r="P247" s="198"/>
      <c r="Q247" s="199"/>
      <c r="R247" s="198"/>
      <c r="S247" s="200"/>
      <c r="T247" s="198"/>
      <c r="U247" s="199"/>
      <c r="V247" s="198"/>
      <c r="W247" s="200"/>
      <c r="X247" s="198"/>
      <c r="Y247" s="199"/>
      <c r="Z247" s="198"/>
      <c r="AA247" s="200"/>
      <c r="AB247" s="198"/>
      <c r="AC247" s="199"/>
      <c r="AD247" s="198"/>
      <c r="AE247" s="200"/>
      <c r="AF247" s="198"/>
      <c r="AG247" s="199"/>
      <c r="AH247" s="198"/>
      <c r="AI247" s="200"/>
      <c r="AJ247" s="198"/>
      <c r="AK247" s="199"/>
      <c r="AL247" s="198"/>
      <c r="AM247" s="200"/>
      <c r="AN247" s="198"/>
      <c r="AO247" s="199"/>
      <c r="AP247" s="198"/>
      <c r="AQ247" s="200"/>
      <c r="AR247" s="198"/>
      <c r="AS247" s="199"/>
      <c r="AT247" s="198"/>
      <c r="AU247" s="200"/>
      <c r="AV247" s="198"/>
      <c r="AW247" s="199"/>
      <c r="AX247" s="198"/>
      <c r="AY247" s="200"/>
      <c r="AZ247" s="198"/>
      <c r="BA247" s="199"/>
      <c r="BB247" s="198"/>
      <c r="BC247" s="200"/>
      <c r="BD247" s="198"/>
      <c r="BE247" s="199"/>
      <c r="BF247" s="198"/>
      <c r="BG247" s="200"/>
      <c r="BH247" s="198"/>
      <c r="BI247" s="199"/>
      <c r="BJ247" s="198"/>
      <c r="BK247" s="200"/>
      <c r="BL247" s="198"/>
      <c r="BM247" s="199"/>
      <c r="BN247" s="198"/>
      <c r="BO247" s="200"/>
      <c r="BP247" s="198"/>
      <c r="BQ247" s="199"/>
      <c r="BR247" s="198"/>
      <c r="BS247" s="200"/>
      <c r="BT247" s="198"/>
      <c r="BU247" s="199"/>
      <c r="BV247" s="198"/>
      <c r="BW247" s="200"/>
      <c r="BX247" s="198"/>
      <c r="BY247" s="199"/>
      <c r="BZ247" s="198"/>
      <c r="CA247" s="200"/>
      <c r="CB247" s="198"/>
      <c r="CC247" s="199"/>
      <c r="CD247" s="198"/>
      <c r="CE247" s="200"/>
      <c r="CF247" s="198"/>
      <c r="CG247" s="199"/>
      <c r="CH247" s="198"/>
      <c r="CI247" s="200"/>
      <c r="CJ247" s="198"/>
      <c r="CK247" s="199"/>
      <c r="CL247" s="198"/>
      <c r="CM247" s="200"/>
      <c r="CN247" s="198"/>
      <c r="CO247" s="199"/>
      <c r="CP247" s="198"/>
      <c r="CQ247" s="200"/>
      <c r="CR247" s="198"/>
      <c r="CS247" s="199"/>
      <c r="CT247" s="198"/>
      <c r="CU247" s="200"/>
      <c r="CV247" s="198"/>
      <c r="CW247" s="199"/>
      <c r="CX247" s="198"/>
      <c r="CY247" s="200"/>
      <c r="CZ247" s="198"/>
      <c r="DA247" s="199"/>
      <c r="DB247" s="198"/>
      <c r="DC247" s="200"/>
      <c r="DD247" s="198"/>
      <c r="DE247" s="199"/>
      <c r="DF247" s="198"/>
      <c r="DG247" s="200"/>
      <c r="DH247" s="198"/>
      <c r="DI247" s="199"/>
      <c r="DJ247" s="198"/>
      <c r="DK247" s="200"/>
      <c r="DL247" s="198"/>
      <c r="DM247" s="199"/>
      <c r="DN247" s="198"/>
      <c r="DO247" s="200"/>
      <c r="DP247" s="198"/>
      <c r="DQ247" s="199"/>
      <c r="DR247" s="198"/>
      <c r="DS247" s="200"/>
      <c r="DT247" s="198"/>
      <c r="DU247" s="199"/>
      <c r="DV247" s="198"/>
      <c r="DW247" s="200"/>
      <c r="DX247" s="198"/>
      <c r="DY247" s="199"/>
      <c r="DZ247" s="198"/>
      <c r="EA247" s="200"/>
      <c r="EB247" s="198"/>
      <c r="EC247" s="199"/>
      <c r="ED247" s="198"/>
      <c r="EE247" s="200"/>
      <c r="EF247" s="198"/>
      <c r="EG247" s="199"/>
      <c r="EH247" s="198"/>
      <c r="EI247" s="200"/>
      <c r="EJ247" s="198"/>
      <c r="EK247" s="199"/>
      <c r="EL247" s="198"/>
      <c r="EM247" s="200"/>
      <c r="EN247" s="198"/>
      <c r="EO247" s="199"/>
      <c r="EP247" s="198"/>
      <c r="EQ247" s="200"/>
      <c r="ER247" s="198"/>
      <c r="ES247" s="199"/>
      <c r="ET247" s="198"/>
      <c r="EU247" s="200"/>
      <c r="EV247" s="198"/>
      <c r="EW247" s="199"/>
      <c r="EX247" s="198"/>
      <c r="EY247" s="200"/>
      <c r="EZ247" s="198"/>
      <c r="FA247" s="199"/>
      <c r="FB247" s="198"/>
      <c r="FC247" s="200"/>
      <c r="FD247" s="198"/>
      <c r="FE247" s="199"/>
      <c r="FF247" s="198"/>
      <c r="FG247" s="200"/>
      <c r="FH247" s="198"/>
      <c r="FI247" s="199"/>
      <c r="FJ247" s="198"/>
      <c r="FK247" s="200"/>
      <c r="FL247" s="198"/>
      <c r="FM247" s="199"/>
      <c r="FN247" s="198"/>
      <c r="FO247" s="200"/>
      <c r="FP247" s="198"/>
      <c r="FQ247" s="199"/>
      <c r="FR247" s="198"/>
      <c r="FS247" s="200"/>
      <c r="FT247" s="198"/>
      <c r="FU247" s="199"/>
      <c r="FV247" s="198"/>
      <c r="FW247" s="200"/>
      <c r="FX247" s="198"/>
      <c r="FY247" s="199"/>
      <c r="FZ247" s="198"/>
      <c r="GA247" s="200"/>
      <c r="GB247" s="198"/>
      <c r="GC247" s="199"/>
      <c r="GD247" s="198"/>
      <c r="GE247" s="200"/>
      <c r="GF247" s="198"/>
      <c r="GG247" s="199"/>
      <c r="GH247" s="198"/>
      <c r="GI247" s="200"/>
      <c r="GJ247" s="198"/>
      <c r="GK247" s="199"/>
      <c r="GL247" s="198"/>
      <c r="GM247" s="200"/>
      <c r="GN247" s="198"/>
      <c r="GO247" s="199"/>
      <c r="GP247" s="198"/>
      <c r="GQ247" s="200"/>
      <c r="GR247" s="198"/>
      <c r="GS247" s="199"/>
      <c r="GT247" s="198"/>
      <c r="GU247" s="200"/>
      <c r="GV247" s="198"/>
      <c r="GW247" s="199"/>
      <c r="GX247" s="198"/>
      <c r="GY247" s="200"/>
      <c r="GZ247" s="198"/>
      <c r="HA247" s="199"/>
      <c r="HB247" s="198"/>
      <c r="HC247" s="200"/>
      <c r="HD247" s="198"/>
      <c r="HE247" s="199"/>
      <c r="HF247" s="198"/>
      <c r="HG247" s="200"/>
      <c r="HH247" s="198"/>
      <c r="HI247" s="199"/>
      <c r="HJ247" s="198"/>
      <c r="HK247" s="200"/>
      <c r="HL247" s="198"/>
      <c r="HM247" s="199"/>
      <c r="HN247" s="198"/>
      <c r="HO247" s="200"/>
      <c r="HP247" s="198"/>
      <c r="HQ247" s="199"/>
      <c r="HR247" s="198"/>
      <c r="HS247" s="200"/>
      <c r="HT247" s="198"/>
      <c r="HU247" s="199"/>
      <c r="HV247" s="198"/>
      <c r="HW247" s="200"/>
      <c r="HX247" s="198"/>
      <c r="HY247" s="199"/>
      <c r="HZ247" s="198"/>
      <c r="IA247" s="200"/>
      <c r="IB247" s="198"/>
      <c r="IC247" s="199"/>
      <c r="ID247" s="198"/>
      <c r="IE247" s="200"/>
      <c r="IF247" s="198"/>
      <c r="IG247" s="199"/>
      <c r="IH247" s="198"/>
      <c r="II247" s="200"/>
      <c r="IJ247" s="198"/>
      <c r="IK247" s="199"/>
      <c r="IL247" s="198"/>
      <c r="IM247" s="200"/>
      <c r="IN247" s="198"/>
      <c r="IO247" s="199"/>
      <c r="IP247" s="198"/>
      <c r="IQ247" s="200"/>
      <c r="IR247" s="198"/>
      <c r="IS247" s="199"/>
      <c r="IT247" s="198"/>
      <c r="IU247" s="200"/>
    </row>
    <row r="248" spans="1:255" s="201" customFormat="1" ht="12.75" customHeight="1">
      <c r="A248" s="48">
        <v>3</v>
      </c>
      <c r="B248" s="49" t="s">
        <v>842</v>
      </c>
      <c r="C248" s="48">
        <v>2012</v>
      </c>
      <c r="D248" s="181">
        <v>599</v>
      </c>
      <c r="E248" s="195"/>
      <c r="F248" s="196"/>
      <c r="G248" s="197"/>
      <c r="H248" s="198"/>
      <c r="I248" s="199"/>
      <c r="J248" s="198"/>
      <c r="K248" s="200"/>
      <c r="L248" s="198"/>
      <c r="M248" s="199"/>
      <c r="N248" s="198"/>
      <c r="O248" s="200"/>
      <c r="P248" s="198"/>
      <c r="Q248" s="199"/>
      <c r="R248" s="198"/>
      <c r="S248" s="200"/>
      <c r="T248" s="198"/>
      <c r="U248" s="199"/>
      <c r="V248" s="198"/>
      <c r="W248" s="200"/>
      <c r="X248" s="198"/>
      <c r="Y248" s="199"/>
      <c r="Z248" s="198"/>
      <c r="AA248" s="200"/>
      <c r="AB248" s="198"/>
      <c r="AC248" s="199"/>
      <c r="AD248" s="198"/>
      <c r="AE248" s="200"/>
      <c r="AF248" s="198"/>
      <c r="AG248" s="199"/>
      <c r="AH248" s="198"/>
      <c r="AI248" s="200"/>
      <c r="AJ248" s="198"/>
      <c r="AK248" s="199"/>
      <c r="AL248" s="198"/>
      <c r="AM248" s="200"/>
      <c r="AN248" s="198"/>
      <c r="AO248" s="199"/>
      <c r="AP248" s="198"/>
      <c r="AQ248" s="200"/>
      <c r="AR248" s="198"/>
      <c r="AS248" s="199"/>
      <c r="AT248" s="198"/>
      <c r="AU248" s="200"/>
      <c r="AV248" s="198"/>
      <c r="AW248" s="199"/>
      <c r="AX248" s="198"/>
      <c r="AY248" s="200"/>
      <c r="AZ248" s="198"/>
      <c r="BA248" s="199"/>
      <c r="BB248" s="198"/>
      <c r="BC248" s="200"/>
      <c r="BD248" s="198"/>
      <c r="BE248" s="199"/>
      <c r="BF248" s="198"/>
      <c r="BG248" s="200"/>
      <c r="BH248" s="198"/>
      <c r="BI248" s="199"/>
      <c r="BJ248" s="198"/>
      <c r="BK248" s="200"/>
      <c r="BL248" s="198"/>
      <c r="BM248" s="199"/>
      <c r="BN248" s="198"/>
      <c r="BO248" s="200"/>
      <c r="BP248" s="198"/>
      <c r="BQ248" s="199"/>
      <c r="BR248" s="198"/>
      <c r="BS248" s="200"/>
      <c r="BT248" s="198"/>
      <c r="BU248" s="199"/>
      <c r="BV248" s="198"/>
      <c r="BW248" s="200"/>
      <c r="BX248" s="198"/>
      <c r="BY248" s="199"/>
      <c r="BZ248" s="198"/>
      <c r="CA248" s="200"/>
      <c r="CB248" s="198"/>
      <c r="CC248" s="199"/>
      <c r="CD248" s="198"/>
      <c r="CE248" s="200"/>
      <c r="CF248" s="198"/>
      <c r="CG248" s="199"/>
      <c r="CH248" s="198"/>
      <c r="CI248" s="200"/>
      <c r="CJ248" s="198"/>
      <c r="CK248" s="199"/>
      <c r="CL248" s="198"/>
      <c r="CM248" s="200"/>
      <c r="CN248" s="198"/>
      <c r="CO248" s="199"/>
      <c r="CP248" s="198"/>
      <c r="CQ248" s="200"/>
      <c r="CR248" s="198"/>
      <c r="CS248" s="199"/>
      <c r="CT248" s="198"/>
      <c r="CU248" s="200"/>
      <c r="CV248" s="198"/>
      <c r="CW248" s="199"/>
      <c r="CX248" s="198"/>
      <c r="CY248" s="200"/>
      <c r="CZ248" s="198"/>
      <c r="DA248" s="199"/>
      <c r="DB248" s="198"/>
      <c r="DC248" s="200"/>
      <c r="DD248" s="198"/>
      <c r="DE248" s="199"/>
      <c r="DF248" s="198"/>
      <c r="DG248" s="200"/>
      <c r="DH248" s="198"/>
      <c r="DI248" s="199"/>
      <c r="DJ248" s="198"/>
      <c r="DK248" s="200"/>
      <c r="DL248" s="198"/>
      <c r="DM248" s="199"/>
      <c r="DN248" s="198"/>
      <c r="DO248" s="200"/>
      <c r="DP248" s="198"/>
      <c r="DQ248" s="199"/>
      <c r="DR248" s="198"/>
      <c r="DS248" s="200"/>
      <c r="DT248" s="198"/>
      <c r="DU248" s="199"/>
      <c r="DV248" s="198"/>
      <c r="DW248" s="200"/>
      <c r="DX248" s="198"/>
      <c r="DY248" s="199"/>
      <c r="DZ248" s="198"/>
      <c r="EA248" s="200"/>
      <c r="EB248" s="198"/>
      <c r="EC248" s="199"/>
      <c r="ED248" s="198"/>
      <c r="EE248" s="200"/>
      <c r="EF248" s="198"/>
      <c r="EG248" s="199"/>
      <c r="EH248" s="198"/>
      <c r="EI248" s="200"/>
      <c r="EJ248" s="198"/>
      <c r="EK248" s="199"/>
      <c r="EL248" s="198"/>
      <c r="EM248" s="200"/>
      <c r="EN248" s="198"/>
      <c r="EO248" s="199"/>
      <c r="EP248" s="198"/>
      <c r="EQ248" s="200"/>
      <c r="ER248" s="198"/>
      <c r="ES248" s="199"/>
      <c r="ET248" s="198"/>
      <c r="EU248" s="200"/>
      <c r="EV248" s="198"/>
      <c r="EW248" s="199"/>
      <c r="EX248" s="198"/>
      <c r="EY248" s="200"/>
      <c r="EZ248" s="198"/>
      <c r="FA248" s="199"/>
      <c r="FB248" s="198"/>
      <c r="FC248" s="200"/>
      <c r="FD248" s="198"/>
      <c r="FE248" s="199"/>
      <c r="FF248" s="198"/>
      <c r="FG248" s="200"/>
      <c r="FH248" s="198"/>
      <c r="FI248" s="199"/>
      <c r="FJ248" s="198"/>
      <c r="FK248" s="200"/>
      <c r="FL248" s="198"/>
      <c r="FM248" s="199"/>
      <c r="FN248" s="198"/>
      <c r="FO248" s="200"/>
      <c r="FP248" s="198"/>
      <c r="FQ248" s="199"/>
      <c r="FR248" s="198"/>
      <c r="FS248" s="200"/>
      <c r="FT248" s="198"/>
      <c r="FU248" s="199"/>
      <c r="FV248" s="198"/>
      <c r="FW248" s="200"/>
      <c r="FX248" s="198"/>
      <c r="FY248" s="199"/>
      <c r="FZ248" s="198"/>
      <c r="GA248" s="200"/>
      <c r="GB248" s="198"/>
      <c r="GC248" s="199"/>
      <c r="GD248" s="198"/>
      <c r="GE248" s="200"/>
      <c r="GF248" s="198"/>
      <c r="GG248" s="199"/>
      <c r="GH248" s="198"/>
      <c r="GI248" s="200"/>
      <c r="GJ248" s="198"/>
      <c r="GK248" s="199"/>
      <c r="GL248" s="198"/>
      <c r="GM248" s="200"/>
      <c r="GN248" s="198"/>
      <c r="GO248" s="199"/>
      <c r="GP248" s="198"/>
      <c r="GQ248" s="200"/>
      <c r="GR248" s="198"/>
      <c r="GS248" s="199"/>
      <c r="GT248" s="198"/>
      <c r="GU248" s="200"/>
      <c r="GV248" s="198"/>
      <c r="GW248" s="199"/>
      <c r="GX248" s="198"/>
      <c r="GY248" s="200"/>
      <c r="GZ248" s="198"/>
      <c r="HA248" s="199"/>
      <c r="HB248" s="198"/>
      <c r="HC248" s="200"/>
      <c r="HD248" s="198"/>
      <c r="HE248" s="199"/>
      <c r="HF248" s="198"/>
      <c r="HG248" s="200"/>
      <c r="HH248" s="198"/>
      <c r="HI248" s="199"/>
      <c r="HJ248" s="198"/>
      <c r="HK248" s="200"/>
      <c r="HL248" s="198"/>
      <c r="HM248" s="199"/>
      <c r="HN248" s="198"/>
      <c r="HO248" s="200"/>
      <c r="HP248" s="198"/>
      <c r="HQ248" s="199"/>
      <c r="HR248" s="198"/>
      <c r="HS248" s="200"/>
      <c r="HT248" s="198"/>
      <c r="HU248" s="199"/>
      <c r="HV248" s="198"/>
      <c r="HW248" s="200"/>
      <c r="HX248" s="198"/>
      <c r="HY248" s="199"/>
      <c r="HZ248" s="198"/>
      <c r="IA248" s="200"/>
      <c r="IB248" s="198"/>
      <c r="IC248" s="199"/>
      <c r="ID248" s="198"/>
      <c r="IE248" s="200"/>
      <c r="IF248" s="198"/>
      <c r="IG248" s="199"/>
      <c r="IH248" s="198"/>
      <c r="II248" s="200"/>
      <c r="IJ248" s="198"/>
      <c r="IK248" s="199"/>
      <c r="IL248" s="198"/>
      <c r="IM248" s="200"/>
      <c r="IN248" s="198"/>
      <c r="IO248" s="199"/>
      <c r="IP248" s="198"/>
      <c r="IQ248" s="200"/>
      <c r="IR248" s="198"/>
      <c r="IS248" s="199"/>
      <c r="IT248" s="198"/>
      <c r="IU248" s="200"/>
    </row>
    <row r="249" spans="1:255" s="201" customFormat="1" ht="12.75" customHeight="1">
      <c r="A249" s="202"/>
      <c r="B249" s="203"/>
      <c r="C249" s="48"/>
      <c r="D249" s="180">
        <f>SUM(D246:D248)</f>
        <v>1711</v>
      </c>
      <c r="E249" s="195"/>
      <c r="F249" s="196"/>
      <c r="G249" s="197"/>
      <c r="H249" s="198"/>
      <c r="I249" s="199"/>
      <c r="J249" s="198"/>
      <c r="K249" s="200"/>
      <c r="L249" s="198"/>
      <c r="M249" s="199"/>
      <c r="N249" s="198"/>
      <c r="O249" s="200"/>
      <c r="P249" s="198"/>
      <c r="Q249" s="199"/>
      <c r="R249" s="198"/>
      <c r="S249" s="200"/>
      <c r="T249" s="198"/>
      <c r="U249" s="199"/>
      <c r="V249" s="198"/>
      <c r="W249" s="200"/>
      <c r="X249" s="198"/>
      <c r="Y249" s="199"/>
      <c r="Z249" s="198"/>
      <c r="AA249" s="200"/>
      <c r="AB249" s="198"/>
      <c r="AC249" s="199"/>
      <c r="AD249" s="198"/>
      <c r="AE249" s="200"/>
      <c r="AF249" s="198"/>
      <c r="AG249" s="199"/>
      <c r="AH249" s="198"/>
      <c r="AI249" s="200"/>
      <c r="AJ249" s="198"/>
      <c r="AK249" s="199"/>
      <c r="AL249" s="198"/>
      <c r="AM249" s="200"/>
      <c r="AN249" s="198"/>
      <c r="AO249" s="199"/>
      <c r="AP249" s="198"/>
      <c r="AQ249" s="200"/>
      <c r="AR249" s="198"/>
      <c r="AS249" s="199"/>
      <c r="AT249" s="198"/>
      <c r="AU249" s="200"/>
      <c r="AV249" s="198"/>
      <c r="AW249" s="199"/>
      <c r="AX249" s="198"/>
      <c r="AY249" s="200"/>
      <c r="AZ249" s="198"/>
      <c r="BA249" s="199"/>
      <c r="BB249" s="198"/>
      <c r="BC249" s="200"/>
      <c r="BD249" s="198"/>
      <c r="BE249" s="199"/>
      <c r="BF249" s="198"/>
      <c r="BG249" s="200"/>
      <c r="BH249" s="198"/>
      <c r="BI249" s="199"/>
      <c r="BJ249" s="198"/>
      <c r="BK249" s="200"/>
      <c r="BL249" s="198"/>
      <c r="BM249" s="199"/>
      <c r="BN249" s="198"/>
      <c r="BO249" s="200"/>
      <c r="BP249" s="198"/>
      <c r="BQ249" s="199"/>
      <c r="BR249" s="198"/>
      <c r="BS249" s="200"/>
      <c r="BT249" s="198"/>
      <c r="BU249" s="199"/>
      <c r="BV249" s="198"/>
      <c r="BW249" s="200"/>
      <c r="BX249" s="198"/>
      <c r="BY249" s="199"/>
      <c r="BZ249" s="198"/>
      <c r="CA249" s="200"/>
      <c r="CB249" s="198"/>
      <c r="CC249" s="199"/>
      <c r="CD249" s="198"/>
      <c r="CE249" s="200"/>
      <c r="CF249" s="198"/>
      <c r="CG249" s="199"/>
      <c r="CH249" s="198"/>
      <c r="CI249" s="200"/>
      <c r="CJ249" s="198"/>
      <c r="CK249" s="199"/>
      <c r="CL249" s="198"/>
      <c r="CM249" s="200"/>
      <c r="CN249" s="198"/>
      <c r="CO249" s="199"/>
      <c r="CP249" s="198"/>
      <c r="CQ249" s="200"/>
      <c r="CR249" s="198"/>
      <c r="CS249" s="199"/>
      <c r="CT249" s="198"/>
      <c r="CU249" s="200"/>
      <c r="CV249" s="198"/>
      <c r="CW249" s="199"/>
      <c r="CX249" s="198"/>
      <c r="CY249" s="200"/>
      <c r="CZ249" s="198"/>
      <c r="DA249" s="199"/>
      <c r="DB249" s="198"/>
      <c r="DC249" s="200"/>
      <c r="DD249" s="198"/>
      <c r="DE249" s="199"/>
      <c r="DF249" s="198"/>
      <c r="DG249" s="200"/>
      <c r="DH249" s="198"/>
      <c r="DI249" s="199"/>
      <c r="DJ249" s="198"/>
      <c r="DK249" s="200"/>
      <c r="DL249" s="198"/>
      <c r="DM249" s="199"/>
      <c r="DN249" s="198"/>
      <c r="DO249" s="200"/>
      <c r="DP249" s="198"/>
      <c r="DQ249" s="199"/>
      <c r="DR249" s="198"/>
      <c r="DS249" s="200"/>
      <c r="DT249" s="198"/>
      <c r="DU249" s="199"/>
      <c r="DV249" s="198"/>
      <c r="DW249" s="200"/>
      <c r="DX249" s="198"/>
      <c r="DY249" s="199"/>
      <c r="DZ249" s="198"/>
      <c r="EA249" s="200"/>
      <c r="EB249" s="198"/>
      <c r="EC249" s="199"/>
      <c r="ED249" s="198"/>
      <c r="EE249" s="200"/>
      <c r="EF249" s="198"/>
      <c r="EG249" s="199"/>
      <c r="EH249" s="198"/>
      <c r="EI249" s="200"/>
      <c r="EJ249" s="198"/>
      <c r="EK249" s="199"/>
      <c r="EL249" s="198"/>
      <c r="EM249" s="200"/>
      <c r="EN249" s="198"/>
      <c r="EO249" s="199"/>
      <c r="EP249" s="198"/>
      <c r="EQ249" s="200"/>
      <c r="ER249" s="198"/>
      <c r="ES249" s="199"/>
      <c r="ET249" s="198"/>
      <c r="EU249" s="200"/>
      <c r="EV249" s="198"/>
      <c r="EW249" s="199"/>
      <c r="EX249" s="198"/>
      <c r="EY249" s="200"/>
      <c r="EZ249" s="198"/>
      <c r="FA249" s="199"/>
      <c r="FB249" s="198"/>
      <c r="FC249" s="200"/>
      <c r="FD249" s="198"/>
      <c r="FE249" s="199"/>
      <c r="FF249" s="198"/>
      <c r="FG249" s="200"/>
      <c r="FH249" s="198"/>
      <c r="FI249" s="199"/>
      <c r="FJ249" s="198"/>
      <c r="FK249" s="200"/>
      <c r="FL249" s="198"/>
      <c r="FM249" s="199"/>
      <c r="FN249" s="198"/>
      <c r="FO249" s="200"/>
      <c r="FP249" s="198"/>
      <c r="FQ249" s="199"/>
      <c r="FR249" s="198"/>
      <c r="FS249" s="200"/>
      <c r="FT249" s="198"/>
      <c r="FU249" s="199"/>
      <c r="FV249" s="198"/>
      <c r="FW249" s="200"/>
      <c r="FX249" s="198"/>
      <c r="FY249" s="199"/>
      <c r="FZ249" s="198"/>
      <c r="GA249" s="200"/>
      <c r="GB249" s="198"/>
      <c r="GC249" s="199"/>
      <c r="GD249" s="198"/>
      <c r="GE249" s="200"/>
      <c r="GF249" s="198"/>
      <c r="GG249" s="199"/>
      <c r="GH249" s="198"/>
      <c r="GI249" s="200"/>
      <c r="GJ249" s="198"/>
      <c r="GK249" s="199"/>
      <c r="GL249" s="198"/>
      <c r="GM249" s="200"/>
      <c r="GN249" s="198"/>
      <c r="GO249" s="199"/>
      <c r="GP249" s="198"/>
      <c r="GQ249" s="200"/>
      <c r="GR249" s="198"/>
      <c r="GS249" s="199"/>
      <c r="GT249" s="198"/>
      <c r="GU249" s="200"/>
      <c r="GV249" s="198"/>
      <c r="GW249" s="199"/>
      <c r="GX249" s="198"/>
      <c r="GY249" s="200"/>
      <c r="GZ249" s="198"/>
      <c r="HA249" s="199"/>
      <c r="HB249" s="198"/>
      <c r="HC249" s="200"/>
      <c r="HD249" s="198"/>
      <c r="HE249" s="199"/>
      <c r="HF249" s="198"/>
      <c r="HG249" s="200"/>
      <c r="HH249" s="198"/>
      <c r="HI249" s="199"/>
      <c r="HJ249" s="198"/>
      <c r="HK249" s="200"/>
      <c r="HL249" s="198"/>
      <c r="HM249" s="199"/>
      <c r="HN249" s="198"/>
      <c r="HO249" s="200"/>
      <c r="HP249" s="198"/>
      <c r="HQ249" s="199"/>
      <c r="HR249" s="198"/>
      <c r="HS249" s="200"/>
      <c r="HT249" s="198"/>
      <c r="HU249" s="199"/>
      <c r="HV249" s="198"/>
      <c r="HW249" s="200"/>
      <c r="HX249" s="198"/>
      <c r="HY249" s="199"/>
      <c r="HZ249" s="198"/>
      <c r="IA249" s="200"/>
      <c r="IB249" s="198"/>
      <c r="IC249" s="199"/>
      <c r="ID249" s="198"/>
      <c r="IE249" s="200"/>
      <c r="IF249" s="198"/>
      <c r="IG249" s="199"/>
      <c r="IH249" s="198"/>
      <c r="II249" s="200"/>
      <c r="IJ249" s="198"/>
      <c r="IK249" s="199"/>
      <c r="IL249" s="198"/>
      <c r="IM249" s="200"/>
      <c r="IN249" s="198"/>
      <c r="IO249" s="199"/>
      <c r="IP249" s="198"/>
      <c r="IQ249" s="200"/>
      <c r="IR249" s="198"/>
      <c r="IS249" s="199"/>
      <c r="IT249" s="198"/>
      <c r="IU249" s="200"/>
    </row>
    <row r="250" spans="1:4" s="18" customFormat="1" ht="13.5" customHeight="1">
      <c r="A250" s="208" t="s">
        <v>844</v>
      </c>
      <c r="B250" s="208"/>
      <c r="C250" s="208"/>
      <c r="D250" s="208"/>
    </row>
    <row r="251" spans="1:4" s="18" customFormat="1" ht="13.5" customHeight="1">
      <c r="A251" s="2">
        <v>1</v>
      </c>
      <c r="B251" s="1" t="s">
        <v>133</v>
      </c>
      <c r="C251" s="2"/>
      <c r="D251" s="179">
        <v>10000</v>
      </c>
    </row>
    <row r="252" spans="1:4" s="14" customFormat="1" ht="12.75">
      <c r="A252" s="209" t="s">
        <v>0</v>
      </c>
      <c r="B252" s="209" t="s">
        <v>4</v>
      </c>
      <c r="C252" s="2"/>
      <c r="D252" s="180">
        <f>SUM(D251:D251)</f>
        <v>10000</v>
      </c>
    </row>
    <row r="253" spans="1:4" ht="12.75">
      <c r="A253" s="208" t="s">
        <v>845</v>
      </c>
      <c r="B253" s="208"/>
      <c r="C253" s="208"/>
      <c r="D253" s="208"/>
    </row>
    <row r="254" spans="1:4" ht="12.75">
      <c r="A254" s="2">
        <v>1</v>
      </c>
      <c r="B254" s="1" t="s">
        <v>322</v>
      </c>
      <c r="C254" s="2">
        <v>2009</v>
      </c>
      <c r="D254" s="179">
        <v>7323.98</v>
      </c>
    </row>
    <row r="255" spans="1:4" ht="12.75">
      <c r="A255" s="2">
        <v>2</v>
      </c>
      <c r="B255" s="1" t="s">
        <v>323</v>
      </c>
      <c r="C255" s="2">
        <v>2013</v>
      </c>
      <c r="D255" s="179">
        <v>13000</v>
      </c>
    </row>
    <row r="256" spans="1:4" s="20" customFormat="1" ht="12.75">
      <c r="A256" s="2"/>
      <c r="B256" s="19" t="s">
        <v>0</v>
      </c>
      <c r="C256" s="2"/>
      <c r="D256" s="180">
        <f>SUM(D254:D255)</f>
        <v>20323.98</v>
      </c>
    </row>
    <row r="257" spans="1:4" s="14" customFormat="1" ht="12.75">
      <c r="A257" s="27"/>
      <c r="B257" s="27"/>
      <c r="C257" s="28"/>
      <c r="D257" s="191"/>
    </row>
    <row r="258" spans="1:4" s="14" customFormat="1" ht="12.75">
      <c r="A258" s="27"/>
      <c r="B258" s="27"/>
      <c r="C258" s="28"/>
      <c r="D258" s="191"/>
    </row>
    <row r="259" spans="1:4" s="14" customFormat="1" ht="12.75">
      <c r="A259" s="27"/>
      <c r="B259" s="220" t="s">
        <v>32</v>
      </c>
      <c r="C259" s="220"/>
      <c r="D259" s="192">
        <f>D23+D36+D46+D52+D56+D81+D103+D125+D133</f>
        <v>361150.7</v>
      </c>
    </row>
    <row r="260" spans="1:4" s="14" customFormat="1" ht="12.75">
      <c r="A260" s="27"/>
      <c r="B260" s="220" t="s">
        <v>33</v>
      </c>
      <c r="C260" s="220"/>
      <c r="D260" s="192">
        <f>D147+D150+D162+D170+D190+D208+D225+D230+D233</f>
        <v>156203.04</v>
      </c>
    </row>
    <row r="261" spans="1:4" s="14" customFormat="1" ht="12.75">
      <c r="A261" s="27"/>
      <c r="B261" s="220" t="s">
        <v>34</v>
      </c>
      <c r="C261" s="220"/>
      <c r="D261" s="192">
        <f>D241+D244+D252+D256+D249</f>
        <v>51003.509999999995</v>
      </c>
    </row>
    <row r="262" spans="1:4" s="14" customFormat="1" ht="12.75">
      <c r="A262" s="27"/>
      <c r="B262" s="27"/>
      <c r="C262" s="28"/>
      <c r="D262" s="191"/>
    </row>
    <row r="263" spans="1:4" s="14" customFormat="1" ht="12.75">
      <c r="A263" s="27"/>
      <c r="B263" s="27"/>
      <c r="C263" s="28"/>
      <c r="D263" s="191"/>
    </row>
    <row r="264" spans="1:4" s="14" customFormat="1" ht="12.75">
      <c r="A264" s="27"/>
      <c r="B264" s="27"/>
      <c r="C264" s="28"/>
      <c r="D264" s="191"/>
    </row>
    <row r="265" spans="1:4" s="14" customFormat="1" ht="12.75">
      <c r="A265" s="27"/>
      <c r="B265" s="27"/>
      <c r="C265" s="28"/>
      <c r="D265" s="191"/>
    </row>
    <row r="266" spans="1:4" s="14" customFormat="1" ht="12.75">
      <c r="A266" s="27"/>
      <c r="B266" s="27"/>
      <c r="C266" s="28"/>
      <c r="D266" s="191"/>
    </row>
    <row r="267" spans="1:4" s="14" customFormat="1" ht="12.75">
      <c r="A267" s="27"/>
      <c r="B267" s="27"/>
      <c r="C267" s="28"/>
      <c r="D267" s="191"/>
    </row>
    <row r="268" spans="1:4" s="14" customFormat="1" ht="12.75">
      <c r="A268" s="27"/>
      <c r="B268" s="27"/>
      <c r="C268" s="28"/>
      <c r="D268" s="191"/>
    </row>
    <row r="269" spans="1:4" s="14" customFormat="1" ht="12.75">
      <c r="A269" s="27"/>
      <c r="B269" s="27"/>
      <c r="C269" s="28"/>
      <c r="D269" s="191"/>
    </row>
    <row r="270" spans="1:4" s="14" customFormat="1" ht="12.75">
      <c r="A270" s="27"/>
      <c r="B270" s="27"/>
      <c r="C270" s="28"/>
      <c r="D270" s="191"/>
    </row>
    <row r="271" spans="1:4" s="14" customFormat="1" ht="12.75">
      <c r="A271" s="27"/>
      <c r="B271" s="27"/>
      <c r="C271" s="28"/>
      <c r="D271" s="191"/>
    </row>
    <row r="272" spans="1:4" s="14" customFormat="1" ht="12.75">
      <c r="A272" s="27"/>
      <c r="B272" s="27"/>
      <c r="C272" s="28"/>
      <c r="D272" s="191"/>
    </row>
    <row r="273" spans="1:4" s="14" customFormat="1" ht="12.75">
      <c r="A273" s="27"/>
      <c r="B273" s="27"/>
      <c r="C273" s="28"/>
      <c r="D273" s="191"/>
    </row>
    <row r="274" spans="1:4" s="14" customFormat="1" ht="12.75">
      <c r="A274" s="27"/>
      <c r="B274" s="27"/>
      <c r="C274" s="28"/>
      <c r="D274" s="191"/>
    </row>
    <row r="275" spans="1:4" s="14" customFormat="1" ht="14.25" customHeight="1">
      <c r="A275" s="27"/>
      <c r="B275" s="27"/>
      <c r="C275" s="28"/>
      <c r="D275" s="191"/>
    </row>
    <row r="276" spans="1:4" ht="12.75">
      <c r="A276" s="27"/>
      <c r="C276" s="28"/>
      <c r="D276" s="191"/>
    </row>
    <row r="277" spans="1:4" s="18" customFormat="1" ht="12.75">
      <c r="A277" s="27"/>
      <c r="B277" s="27"/>
      <c r="C277" s="28"/>
      <c r="D277" s="191"/>
    </row>
    <row r="278" spans="1:4" s="18" customFormat="1" ht="12.75">
      <c r="A278" s="27"/>
      <c r="B278" s="27"/>
      <c r="C278" s="28"/>
      <c r="D278" s="191"/>
    </row>
    <row r="279" spans="1:4" s="18" customFormat="1" ht="18" customHeight="1">
      <c r="A279" s="27"/>
      <c r="B279" s="27"/>
      <c r="C279" s="28"/>
      <c r="D279" s="191"/>
    </row>
    <row r="280" spans="1:4" ht="12.75">
      <c r="A280" s="27"/>
      <c r="C280" s="28"/>
      <c r="D280" s="191"/>
    </row>
    <row r="281" spans="1:4" s="7" customFormat="1" ht="12.75">
      <c r="A281" s="27"/>
      <c r="B281" s="27"/>
      <c r="C281" s="28"/>
      <c r="D281" s="191"/>
    </row>
    <row r="282" spans="1:4" s="7" customFormat="1" ht="12.75">
      <c r="A282" s="27"/>
      <c r="B282" s="27"/>
      <c r="C282" s="28"/>
      <c r="D282" s="191"/>
    </row>
    <row r="283" spans="1:4" ht="12.75">
      <c r="A283" s="27"/>
      <c r="C283" s="28"/>
      <c r="D283" s="191"/>
    </row>
    <row r="284" spans="1:4" s="14" customFormat="1" ht="12.75">
      <c r="A284" s="27"/>
      <c r="B284" s="27"/>
      <c r="C284" s="28"/>
      <c r="D284" s="191"/>
    </row>
    <row r="285" spans="1:4" s="14" customFormat="1" ht="12.75">
      <c r="A285" s="27"/>
      <c r="B285" s="27"/>
      <c r="C285" s="28"/>
      <c r="D285" s="191"/>
    </row>
    <row r="286" spans="1:4" s="14" customFormat="1" ht="12.75">
      <c r="A286" s="27"/>
      <c r="B286" s="27"/>
      <c r="C286" s="28"/>
      <c r="D286" s="191"/>
    </row>
    <row r="287" spans="1:4" s="14" customFormat="1" ht="12.75">
      <c r="A287" s="27"/>
      <c r="B287" s="27"/>
      <c r="C287" s="28"/>
      <c r="D287" s="191"/>
    </row>
    <row r="288" spans="1:4" s="14" customFormat="1" ht="12.75">
      <c r="A288" s="27"/>
      <c r="B288" s="27"/>
      <c r="C288" s="28"/>
      <c r="D288" s="191"/>
    </row>
    <row r="289" spans="1:4" s="14" customFormat="1" ht="12.75">
      <c r="A289" s="27"/>
      <c r="B289" s="27"/>
      <c r="C289" s="28"/>
      <c r="D289" s="191"/>
    </row>
    <row r="290" spans="1:4" s="14" customFormat="1" ht="12.75">
      <c r="A290" s="27"/>
      <c r="B290" s="27"/>
      <c r="C290" s="28"/>
      <c r="D290" s="191"/>
    </row>
    <row r="291" spans="1:4" s="14" customFormat="1" ht="12.75">
      <c r="A291" s="27"/>
      <c r="B291" s="27"/>
      <c r="C291" s="28"/>
      <c r="D291" s="191"/>
    </row>
    <row r="292" spans="1:4" s="14" customFormat="1" ht="12.75">
      <c r="A292" s="27"/>
      <c r="B292" s="27"/>
      <c r="C292" s="28"/>
      <c r="D292" s="191"/>
    </row>
    <row r="293" spans="1:4" s="14" customFormat="1" ht="12.75">
      <c r="A293" s="27"/>
      <c r="B293" s="27"/>
      <c r="C293" s="28"/>
      <c r="D293" s="191"/>
    </row>
    <row r="294" spans="1:4" s="7" customFormat="1" ht="12.75">
      <c r="A294" s="27"/>
      <c r="B294" s="27"/>
      <c r="C294" s="28"/>
      <c r="D294" s="191"/>
    </row>
    <row r="295" spans="1:4" ht="12.75">
      <c r="A295" s="27"/>
      <c r="C295" s="28"/>
      <c r="D295" s="191"/>
    </row>
    <row r="296" spans="1:4" ht="12.75">
      <c r="A296" s="27"/>
      <c r="C296" s="28"/>
      <c r="D296" s="191"/>
    </row>
    <row r="297" spans="1:4" ht="12.75">
      <c r="A297" s="27"/>
      <c r="C297" s="28"/>
      <c r="D297" s="191"/>
    </row>
    <row r="298" spans="1:4" ht="12.75">
      <c r="A298" s="27"/>
      <c r="C298" s="28"/>
      <c r="D298" s="191"/>
    </row>
    <row r="299" spans="1:4" ht="12.75">
      <c r="A299" s="27"/>
      <c r="C299" s="28"/>
      <c r="D299" s="191"/>
    </row>
    <row r="300" spans="1:4" ht="12.75">
      <c r="A300" s="27"/>
      <c r="C300" s="28"/>
      <c r="D300" s="191"/>
    </row>
    <row r="301" spans="1:4" ht="12.75">
      <c r="A301" s="27"/>
      <c r="C301" s="28"/>
      <c r="D301" s="191"/>
    </row>
    <row r="302" spans="1:4" ht="12.75">
      <c r="A302" s="27"/>
      <c r="C302" s="28"/>
      <c r="D302" s="191"/>
    </row>
    <row r="303" spans="1:4" ht="12.75">
      <c r="A303" s="27"/>
      <c r="C303" s="28"/>
      <c r="D303" s="191"/>
    </row>
    <row r="304" spans="1:4" ht="12.75">
      <c r="A304" s="27"/>
      <c r="C304" s="28"/>
      <c r="D304" s="191"/>
    </row>
    <row r="305" spans="1:4" ht="12.75">
      <c r="A305" s="27"/>
      <c r="C305" s="28"/>
      <c r="D305" s="191"/>
    </row>
    <row r="306" spans="1:4" ht="12.75">
      <c r="A306" s="27"/>
      <c r="C306" s="28"/>
      <c r="D306" s="191"/>
    </row>
    <row r="307" spans="1:4" ht="14.25" customHeight="1">
      <c r="A307" s="27"/>
      <c r="C307" s="28"/>
      <c r="D307" s="191"/>
    </row>
    <row r="308" spans="1:4" ht="12.75">
      <c r="A308" s="27"/>
      <c r="C308" s="28"/>
      <c r="D308" s="191"/>
    </row>
    <row r="309" spans="1:4" ht="12.75">
      <c r="A309" s="27"/>
      <c r="C309" s="28"/>
      <c r="D309" s="191"/>
    </row>
    <row r="310" spans="1:4" ht="14.25" customHeight="1">
      <c r="A310" s="27"/>
      <c r="C310" s="28"/>
      <c r="D310" s="191"/>
    </row>
    <row r="311" spans="1:4" ht="12.75">
      <c r="A311" s="27"/>
      <c r="C311" s="28"/>
      <c r="D311" s="191"/>
    </row>
    <row r="312" spans="1:4" s="7" customFormat="1" ht="12.75">
      <c r="A312" s="27"/>
      <c r="B312" s="27"/>
      <c r="C312" s="28"/>
      <c r="D312" s="191"/>
    </row>
    <row r="313" spans="1:4" s="7" customFormat="1" ht="12.75">
      <c r="A313" s="27"/>
      <c r="B313" s="27"/>
      <c r="C313" s="28"/>
      <c r="D313" s="191"/>
    </row>
    <row r="314" spans="1:4" s="7" customFormat="1" ht="12.75">
      <c r="A314" s="27"/>
      <c r="B314" s="27"/>
      <c r="C314" s="28"/>
      <c r="D314" s="191"/>
    </row>
    <row r="315" spans="1:4" s="7" customFormat="1" ht="12.75">
      <c r="A315" s="27"/>
      <c r="B315" s="27"/>
      <c r="C315" s="28"/>
      <c r="D315" s="191"/>
    </row>
    <row r="316" spans="1:4" s="7" customFormat="1" ht="12.75">
      <c r="A316" s="27"/>
      <c r="B316" s="27"/>
      <c r="C316" s="28"/>
      <c r="D316" s="191"/>
    </row>
    <row r="317" spans="1:4" s="7" customFormat="1" ht="12.75">
      <c r="A317" s="27"/>
      <c r="B317" s="27"/>
      <c r="C317" s="28"/>
      <c r="D317" s="191"/>
    </row>
    <row r="318" spans="1:4" s="7" customFormat="1" ht="12.75">
      <c r="A318" s="27"/>
      <c r="B318" s="27"/>
      <c r="C318" s="28"/>
      <c r="D318" s="191"/>
    </row>
    <row r="319" spans="1:4" ht="12.75" customHeight="1">
      <c r="A319" s="27"/>
      <c r="C319" s="28"/>
      <c r="D319" s="191"/>
    </row>
    <row r="320" spans="1:4" s="14" customFormat="1" ht="12.75">
      <c r="A320" s="27"/>
      <c r="B320" s="27"/>
      <c r="C320" s="28"/>
      <c r="D320" s="191"/>
    </row>
    <row r="321" spans="1:4" s="14" customFormat="1" ht="12.75">
      <c r="A321" s="27"/>
      <c r="B321" s="27"/>
      <c r="C321" s="28"/>
      <c r="D321" s="191"/>
    </row>
    <row r="322" spans="1:4" s="14" customFormat="1" ht="12.75">
      <c r="A322" s="27"/>
      <c r="B322" s="27"/>
      <c r="C322" s="28"/>
      <c r="D322" s="191"/>
    </row>
    <row r="323" spans="1:4" s="14" customFormat="1" ht="12.75">
      <c r="A323" s="27"/>
      <c r="B323" s="27"/>
      <c r="C323" s="28"/>
      <c r="D323" s="191"/>
    </row>
    <row r="324" spans="1:4" s="14" customFormat="1" ht="12.75">
      <c r="A324" s="27"/>
      <c r="B324" s="27"/>
      <c r="C324" s="28"/>
      <c r="D324" s="191"/>
    </row>
    <row r="325" spans="1:4" s="14" customFormat="1" ht="12.75">
      <c r="A325" s="27"/>
      <c r="B325" s="27"/>
      <c r="C325" s="28"/>
      <c r="D325" s="191"/>
    </row>
    <row r="326" spans="1:4" s="14" customFormat="1" ht="12.75">
      <c r="A326" s="27"/>
      <c r="B326" s="27"/>
      <c r="C326" s="28"/>
      <c r="D326" s="191"/>
    </row>
    <row r="327" spans="1:4" s="14" customFormat="1" ht="18" customHeight="1">
      <c r="A327" s="27"/>
      <c r="B327" s="27"/>
      <c r="C327" s="28"/>
      <c r="D327" s="191"/>
    </row>
    <row r="328" spans="1:4" ht="12.75">
      <c r="A328" s="27"/>
      <c r="C328" s="28"/>
      <c r="D328" s="191"/>
    </row>
    <row r="329" spans="1:4" s="7" customFormat="1" ht="12.75">
      <c r="A329" s="27"/>
      <c r="B329" s="27"/>
      <c r="C329" s="28"/>
      <c r="D329" s="191"/>
    </row>
    <row r="330" spans="1:4" s="7" customFormat="1" ht="12.75">
      <c r="A330" s="27"/>
      <c r="B330" s="27"/>
      <c r="C330" s="28"/>
      <c r="D330" s="191"/>
    </row>
    <row r="331" spans="1:4" s="7" customFormat="1" ht="12.75">
      <c r="A331" s="27"/>
      <c r="B331" s="27"/>
      <c r="C331" s="28"/>
      <c r="D331" s="191"/>
    </row>
    <row r="332" spans="1:4" ht="12.75" customHeight="1">
      <c r="A332" s="27"/>
      <c r="C332" s="28"/>
      <c r="D332" s="191"/>
    </row>
    <row r="333" spans="1:4" s="7" customFormat="1" ht="12.75">
      <c r="A333" s="27"/>
      <c r="B333" s="27"/>
      <c r="C333" s="28"/>
      <c r="D333" s="191"/>
    </row>
    <row r="334" spans="1:4" s="7" customFormat="1" ht="12.75">
      <c r="A334" s="27"/>
      <c r="B334" s="27"/>
      <c r="C334" s="28"/>
      <c r="D334" s="191"/>
    </row>
    <row r="335" spans="1:4" s="7" customFormat="1" ht="12.75">
      <c r="A335" s="27"/>
      <c r="B335" s="27"/>
      <c r="C335" s="28"/>
      <c r="D335" s="191"/>
    </row>
    <row r="336" spans="1:4" s="7" customFormat="1" ht="12.75">
      <c r="A336" s="27"/>
      <c r="B336" s="27"/>
      <c r="C336" s="28"/>
      <c r="D336" s="191"/>
    </row>
    <row r="337" spans="1:4" s="7" customFormat="1" ht="12.75">
      <c r="A337" s="27"/>
      <c r="B337" s="27"/>
      <c r="C337" s="28"/>
      <c r="D337" s="191"/>
    </row>
    <row r="338" spans="1:4" s="7" customFormat="1" ht="12.75">
      <c r="A338" s="27"/>
      <c r="B338" s="27"/>
      <c r="C338" s="28"/>
      <c r="D338" s="191"/>
    </row>
    <row r="339" spans="1:4" ht="12.75">
      <c r="A339" s="27"/>
      <c r="C339" s="28"/>
      <c r="D339" s="191"/>
    </row>
    <row r="340" spans="1:4" ht="12.75">
      <c r="A340" s="27"/>
      <c r="C340" s="28"/>
      <c r="D340" s="191"/>
    </row>
    <row r="341" spans="1:4" ht="12.75">
      <c r="A341" s="27"/>
      <c r="C341" s="28"/>
      <c r="D341" s="191"/>
    </row>
    <row r="342" spans="1:4" ht="14.25" customHeight="1">
      <c r="A342" s="27"/>
      <c r="C342" s="28"/>
      <c r="D342" s="191"/>
    </row>
    <row r="343" spans="1:4" ht="12.75">
      <c r="A343" s="27"/>
      <c r="C343" s="28"/>
      <c r="D343" s="191"/>
    </row>
    <row r="344" spans="1:4" ht="12.75">
      <c r="A344" s="27"/>
      <c r="C344" s="28"/>
      <c r="D344" s="191"/>
    </row>
    <row r="345" spans="1:4" ht="12.75">
      <c r="A345" s="27"/>
      <c r="C345" s="28"/>
      <c r="D345" s="191"/>
    </row>
    <row r="346" spans="1:4" ht="12.75">
      <c r="A346" s="27"/>
      <c r="C346" s="28"/>
      <c r="D346" s="191"/>
    </row>
    <row r="347" spans="1:4" ht="12.75">
      <c r="A347" s="27"/>
      <c r="C347" s="28"/>
      <c r="D347" s="191"/>
    </row>
    <row r="348" spans="1:4" ht="12.75">
      <c r="A348" s="27"/>
      <c r="C348" s="28"/>
      <c r="D348" s="191"/>
    </row>
    <row r="349" spans="1:4" ht="12.75">
      <c r="A349" s="27"/>
      <c r="C349" s="28"/>
      <c r="D349" s="191"/>
    </row>
    <row r="350" spans="1:4" ht="12.75">
      <c r="A350" s="27"/>
      <c r="C350" s="28"/>
      <c r="D350" s="191"/>
    </row>
    <row r="351" spans="1:4" ht="12.75">
      <c r="A351" s="27"/>
      <c r="C351" s="28"/>
      <c r="D351" s="191"/>
    </row>
    <row r="352" spans="1:4" ht="12.75">
      <c r="A352" s="27"/>
      <c r="C352" s="28"/>
      <c r="D352" s="191"/>
    </row>
    <row r="353" spans="1:4" ht="12.75">
      <c r="A353" s="27"/>
      <c r="C353" s="28"/>
      <c r="D353" s="191"/>
    </row>
    <row r="354" spans="1:4" ht="12.75">
      <c r="A354" s="27"/>
      <c r="C354" s="28"/>
      <c r="D354" s="191"/>
    </row>
    <row r="355" spans="1:4" ht="12.75">
      <c r="A355" s="27"/>
      <c r="C355" s="28"/>
      <c r="D355" s="191"/>
    </row>
    <row r="356" spans="1:4" ht="12.75">
      <c r="A356" s="27"/>
      <c r="C356" s="28"/>
      <c r="D356" s="191"/>
    </row>
    <row r="357" spans="1:4" ht="12.75">
      <c r="A357" s="27"/>
      <c r="C357" s="28"/>
      <c r="D357" s="191"/>
    </row>
    <row r="358" spans="1:4" ht="12.75">
      <c r="A358" s="27"/>
      <c r="C358" s="28"/>
      <c r="D358" s="191"/>
    </row>
    <row r="359" spans="1:4" ht="12.75">
      <c r="A359" s="27"/>
      <c r="C359" s="28"/>
      <c r="D359" s="191"/>
    </row>
    <row r="360" spans="1:4" ht="12.75">
      <c r="A360" s="27"/>
      <c r="C360" s="28"/>
      <c r="D360" s="191"/>
    </row>
    <row r="361" spans="1:4" ht="12.75">
      <c r="A361" s="27"/>
      <c r="C361" s="28"/>
      <c r="D361" s="191"/>
    </row>
    <row r="362" spans="1:4" ht="12.75">
      <c r="A362" s="27"/>
      <c r="C362" s="28"/>
      <c r="D362" s="191"/>
    </row>
    <row r="363" spans="1:4" ht="12.75">
      <c r="A363" s="27"/>
      <c r="C363" s="28"/>
      <c r="D363" s="191"/>
    </row>
    <row r="364" spans="1:4" ht="12.75">
      <c r="A364" s="27"/>
      <c r="C364" s="28"/>
      <c r="D364" s="191"/>
    </row>
    <row r="365" spans="1:4" ht="12.75">
      <c r="A365" s="27"/>
      <c r="C365" s="28"/>
      <c r="D365" s="191"/>
    </row>
    <row r="366" spans="1:4" ht="12.75">
      <c r="A366" s="27"/>
      <c r="C366" s="28"/>
      <c r="D366" s="191"/>
    </row>
    <row r="367" spans="1:4" ht="12.75">
      <c r="A367" s="27"/>
      <c r="C367" s="28"/>
      <c r="D367" s="191"/>
    </row>
    <row r="368" spans="1:4" ht="12.75">
      <c r="A368" s="27"/>
      <c r="C368" s="28"/>
      <c r="D368" s="191"/>
    </row>
    <row r="369" spans="1:4" ht="12.75">
      <c r="A369" s="27"/>
      <c r="C369" s="28"/>
      <c r="D369" s="191"/>
    </row>
    <row r="370" spans="1:4" ht="12.75">
      <c r="A370" s="27"/>
      <c r="C370" s="28"/>
      <c r="D370" s="191"/>
    </row>
    <row r="371" spans="1:4" ht="12.75">
      <c r="A371" s="27"/>
      <c r="C371" s="28"/>
      <c r="D371" s="191"/>
    </row>
    <row r="372" spans="1:4" ht="12.75">
      <c r="A372" s="27"/>
      <c r="C372" s="28"/>
      <c r="D372" s="191"/>
    </row>
    <row r="373" spans="1:4" ht="12.75">
      <c r="A373" s="27"/>
      <c r="C373" s="28"/>
      <c r="D373" s="191"/>
    </row>
    <row r="374" spans="1:4" ht="12.75">
      <c r="A374" s="27"/>
      <c r="C374" s="28"/>
      <c r="D374" s="191"/>
    </row>
    <row r="375" spans="1:4" s="14" customFormat="1" ht="12.75">
      <c r="A375" s="27"/>
      <c r="B375" s="27"/>
      <c r="C375" s="28"/>
      <c r="D375" s="191"/>
    </row>
    <row r="376" spans="1:4" s="14" customFormat="1" ht="12.75">
      <c r="A376" s="27"/>
      <c r="B376" s="27"/>
      <c r="C376" s="28"/>
      <c r="D376" s="191"/>
    </row>
    <row r="377" spans="1:4" s="14" customFormat="1" ht="12.75">
      <c r="A377" s="27"/>
      <c r="B377" s="27"/>
      <c r="C377" s="28"/>
      <c r="D377" s="191"/>
    </row>
    <row r="378" spans="1:4" s="14" customFormat="1" ht="12.75">
      <c r="A378" s="27"/>
      <c r="B378" s="27"/>
      <c r="C378" s="28"/>
      <c r="D378" s="191"/>
    </row>
    <row r="379" spans="1:4" s="14" customFormat="1" ht="12.75">
      <c r="A379" s="27"/>
      <c r="B379" s="27"/>
      <c r="C379" s="28"/>
      <c r="D379" s="191"/>
    </row>
    <row r="380" spans="1:4" s="14" customFormat="1" ht="12.75">
      <c r="A380" s="27"/>
      <c r="B380" s="27"/>
      <c r="C380" s="28"/>
      <c r="D380" s="191"/>
    </row>
    <row r="381" spans="1:4" s="14" customFormat="1" ht="12.75">
      <c r="A381" s="27"/>
      <c r="B381" s="27"/>
      <c r="C381" s="28"/>
      <c r="D381" s="191"/>
    </row>
    <row r="382" spans="1:4" s="14" customFormat="1" ht="12.75">
      <c r="A382" s="27"/>
      <c r="B382" s="27"/>
      <c r="C382" s="28"/>
      <c r="D382" s="191"/>
    </row>
    <row r="383" spans="1:4" s="14" customFormat="1" ht="12.75">
      <c r="A383" s="27"/>
      <c r="B383" s="27"/>
      <c r="C383" s="28"/>
      <c r="D383" s="191"/>
    </row>
    <row r="384" spans="1:4" s="14" customFormat="1" ht="12.75">
      <c r="A384" s="27"/>
      <c r="B384" s="27"/>
      <c r="C384" s="28"/>
      <c r="D384" s="191"/>
    </row>
    <row r="385" spans="1:4" s="14" customFormat="1" ht="12.75">
      <c r="A385" s="27"/>
      <c r="B385" s="27"/>
      <c r="C385" s="28"/>
      <c r="D385" s="191"/>
    </row>
    <row r="386" spans="1:4" s="14" customFormat="1" ht="12.75">
      <c r="A386" s="27"/>
      <c r="B386" s="27"/>
      <c r="C386" s="28"/>
      <c r="D386" s="191"/>
    </row>
    <row r="387" spans="1:4" s="14" customFormat="1" ht="12.75">
      <c r="A387" s="27"/>
      <c r="B387" s="27"/>
      <c r="C387" s="28"/>
      <c r="D387" s="191"/>
    </row>
    <row r="388" spans="1:4" s="14" customFormat="1" ht="12.75">
      <c r="A388" s="27"/>
      <c r="B388" s="27"/>
      <c r="C388" s="28"/>
      <c r="D388" s="191"/>
    </row>
    <row r="389" spans="1:4" s="14" customFormat="1" ht="12.75">
      <c r="A389" s="27"/>
      <c r="B389" s="27"/>
      <c r="C389" s="28"/>
      <c r="D389" s="191"/>
    </row>
    <row r="390" spans="1:4" s="14" customFormat="1" ht="12.75">
      <c r="A390" s="27"/>
      <c r="B390" s="27"/>
      <c r="C390" s="28"/>
      <c r="D390" s="191"/>
    </row>
    <row r="391" spans="1:4" s="14" customFormat="1" ht="12.75">
      <c r="A391" s="27"/>
      <c r="B391" s="27"/>
      <c r="C391" s="28"/>
      <c r="D391" s="191"/>
    </row>
    <row r="392" spans="1:4" s="14" customFormat="1" ht="12.75">
      <c r="A392" s="27"/>
      <c r="B392" s="27"/>
      <c r="C392" s="28"/>
      <c r="D392" s="191"/>
    </row>
    <row r="393" spans="1:4" s="14" customFormat="1" ht="12.75">
      <c r="A393" s="27"/>
      <c r="B393" s="27"/>
      <c r="C393" s="28"/>
      <c r="D393" s="191"/>
    </row>
    <row r="394" spans="1:4" s="14" customFormat="1" ht="12.75">
      <c r="A394" s="27"/>
      <c r="B394" s="27"/>
      <c r="C394" s="28"/>
      <c r="D394" s="191"/>
    </row>
    <row r="395" spans="1:4" s="14" customFormat="1" ht="12.75">
      <c r="A395" s="27"/>
      <c r="B395" s="27"/>
      <c r="C395" s="28"/>
      <c r="D395" s="191"/>
    </row>
    <row r="396" spans="1:4" s="14" customFormat="1" ht="12.75">
      <c r="A396" s="27"/>
      <c r="B396" s="27"/>
      <c r="C396" s="28"/>
      <c r="D396" s="191"/>
    </row>
    <row r="397" spans="1:4" s="14" customFormat="1" ht="12.75">
      <c r="A397" s="27"/>
      <c r="B397" s="27"/>
      <c r="C397" s="28"/>
      <c r="D397" s="191"/>
    </row>
    <row r="398" spans="1:4" s="14" customFormat="1" ht="12.75">
      <c r="A398" s="27"/>
      <c r="B398" s="27"/>
      <c r="C398" s="28"/>
      <c r="D398" s="191"/>
    </row>
    <row r="399" spans="1:4" s="14" customFormat="1" ht="12.75">
      <c r="A399" s="27"/>
      <c r="B399" s="27"/>
      <c r="C399" s="28"/>
      <c r="D399" s="191"/>
    </row>
    <row r="400" spans="1:4" s="14" customFormat="1" ht="12.75">
      <c r="A400" s="27"/>
      <c r="B400" s="27"/>
      <c r="C400" s="28"/>
      <c r="D400" s="191"/>
    </row>
    <row r="401" spans="1:4" s="14" customFormat="1" ht="12.75">
      <c r="A401" s="27"/>
      <c r="B401" s="27"/>
      <c r="C401" s="28"/>
      <c r="D401" s="191"/>
    </row>
    <row r="402" spans="1:4" s="14" customFormat="1" ht="12.75">
      <c r="A402" s="27"/>
      <c r="B402" s="27"/>
      <c r="C402" s="28"/>
      <c r="D402" s="191"/>
    </row>
    <row r="403" spans="1:4" s="14" customFormat="1" ht="18" customHeight="1">
      <c r="A403" s="27"/>
      <c r="B403" s="27"/>
      <c r="C403" s="28"/>
      <c r="D403" s="191"/>
    </row>
    <row r="404" spans="1:4" ht="12.75">
      <c r="A404" s="27"/>
      <c r="C404" s="28"/>
      <c r="D404" s="191"/>
    </row>
    <row r="405" spans="1:4" s="14" customFormat="1" ht="12.75">
      <c r="A405" s="27"/>
      <c r="B405" s="27"/>
      <c r="C405" s="28"/>
      <c r="D405" s="191"/>
    </row>
    <row r="406" spans="1:4" s="14" customFormat="1" ht="12.75">
      <c r="A406" s="27"/>
      <c r="B406" s="27"/>
      <c r="C406" s="28"/>
      <c r="D406" s="191"/>
    </row>
    <row r="407" spans="1:4" s="14" customFormat="1" ht="12.75">
      <c r="A407" s="27"/>
      <c r="B407" s="27"/>
      <c r="C407" s="28"/>
      <c r="D407" s="191"/>
    </row>
    <row r="408" spans="1:4" s="14" customFormat="1" ht="18" customHeight="1">
      <c r="A408" s="27"/>
      <c r="B408" s="27"/>
      <c r="C408" s="28"/>
      <c r="D408" s="191"/>
    </row>
    <row r="409" spans="1:4" ht="12.75">
      <c r="A409" s="27"/>
      <c r="C409" s="28"/>
      <c r="D409" s="191"/>
    </row>
    <row r="410" spans="1:4" ht="14.25" customHeight="1">
      <c r="A410" s="27"/>
      <c r="C410" s="28"/>
      <c r="D410" s="191"/>
    </row>
    <row r="411" spans="1:4" ht="14.25" customHeight="1">
      <c r="A411" s="27"/>
      <c r="C411" s="28"/>
      <c r="D411" s="191"/>
    </row>
    <row r="412" spans="1:4" ht="14.25" customHeight="1">
      <c r="A412" s="27"/>
      <c r="C412" s="28"/>
      <c r="D412" s="191"/>
    </row>
    <row r="413" spans="1:4" ht="12.75">
      <c r="A413" s="27"/>
      <c r="C413" s="28"/>
      <c r="D413" s="191"/>
    </row>
    <row r="414" spans="1:4" ht="14.25" customHeight="1">
      <c r="A414" s="27"/>
      <c r="C414" s="28"/>
      <c r="D414" s="191"/>
    </row>
    <row r="415" spans="1:4" ht="12.75">
      <c r="A415" s="27"/>
      <c r="C415" s="28"/>
      <c r="D415" s="191"/>
    </row>
    <row r="416" spans="1:4" ht="14.25" customHeight="1">
      <c r="A416" s="27"/>
      <c r="C416" s="28"/>
      <c r="D416" s="191"/>
    </row>
    <row r="417" spans="1:4" ht="12.75">
      <c r="A417" s="27"/>
      <c r="C417" s="28"/>
      <c r="D417" s="191"/>
    </row>
    <row r="418" spans="1:4" s="14" customFormat="1" ht="30" customHeight="1">
      <c r="A418" s="27"/>
      <c r="B418" s="27"/>
      <c r="C418" s="28"/>
      <c r="D418" s="191"/>
    </row>
    <row r="419" spans="1:4" s="14" customFormat="1" ht="12.75">
      <c r="A419" s="27"/>
      <c r="B419" s="27"/>
      <c r="C419" s="28"/>
      <c r="D419" s="191"/>
    </row>
    <row r="420" spans="1:4" s="14" customFormat="1" ht="12.75">
      <c r="A420" s="27"/>
      <c r="B420" s="27"/>
      <c r="C420" s="28"/>
      <c r="D420" s="191"/>
    </row>
    <row r="421" spans="1:4" s="14" customFormat="1" ht="12.75">
      <c r="A421" s="27"/>
      <c r="B421" s="27"/>
      <c r="C421" s="28"/>
      <c r="D421" s="191"/>
    </row>
    <row r="422" spans="1:4" s="14" customFormat="1" ht="12.75">
      <c r="A422" s="27"/>
      <c r="B422" s="27"/>
      <c r="C422" s="28"/>
      <c r="D422" s="191"/>
    </row>
    <row r="423" spans="1:4" s="14" customFormat="1" ht="12.75">
      <c r="A423" s="27"/>
      <c r="B423" s="27"/>
      <c r="C423" s="28"/>
      <c r="D423" s="191"/>
    </row>
    <row r="424" spans="1:4" s="14" customFormat="1" ht="12.75">
      <c r="A424" s="27"/>
      <c r="B424" s="27"/>
      <c r="C424" s="28"/>
      <c r="D424" s="191"/>
    </row>
    <row r="425" spans="1:4" s="14" customFormat="1" ht="12.75">
      <c r="A425" s="27"/>
      <c r="B425" s="27"/>
      <c r="C425" s="28"/>
      <c r="D425" s="191"/>
    </row>
    <row r="426" spans="1:4" s="14" customFormat="1" ht="12.75">
      <c r="A426" s="27"/>
      <c r="B426" s="27"/>
      <c r="C426" s="28"/>
      <c r="D426" s="191"/>
    </row>
    <row r="427" spans="1:4" s="14" customFormat="1" ht="12.75">
      <c r="A427" s="27"/>
      <c r="B427" s="27"/>
      <c r="C427" s="28"/>
      <c r="D427" s="191"/>
    </row>
    <row r="428" spans="1:4" s="14" customFormat="1" ht="12.75">
      <c r="A428" s="27"/>
      <c r="B428" s="27"/>
      <c r="C428" s="28"/>
      <c r="D428" s="191"/>
    </row>
    <row r="429" spans="1:4" s="14" customFormat="1" ht="12.75">
      <c r="A429" s="27"/>
      <c r="B429" s="27"/>
      <c r="C429" s="28"/>
      <c r="D429" s="191"/>
    </row>
    <row r="430" spans="1:4" s="14" customFormat="1" ht="12.75">
      <c r="A430" s="27"/>
      <c r="B430" s="27"/>
      <c r="C430" s="28"/>
      <c r="D430" s="191"/>
    </row>
    <row r="431" spans="1:4" s="14" customFormat="1" ht="12.75">
      <c r="A431" s="27"/>
      <c r="B431" s="27"/>
      <c r="C431" s="28"/>
      <c r="D431" s="191"/>
    </row>
    <row r="432" spans="1:4" s="14" customFormat="1" ht="12.75">
      <c r="A432" s="27"/>
      <c r="B432" s="27"/>
      <c r="C432" s="28"/>
      <c r="D432" s="191"/>
    </row>
    <row r="433" spans="1:4" ht="12.75">
      <c r="A433" s="27"/>
      <c r="C433" s="28"/>
      <c r="D433" s="191"/>
    </row>
    <row r="434" spans="1:4" ht="12.75">
      <c r="A434" s="27"/>
      <c r="C434" s="28"/>
      <c r="D434" s="191"/>
    </row>
    <row r="435" spans="1:4" ht="18" customHeight="1">
      <c r="A435" s="27"/>
      <c r="C435" s="28"/>
      <c r="D435" s="191"/>
    </row>
    <row r="436" spans="1:4" ht="20.25" customHeight="1">
      <c r="A436" s="27"/>
      <c r="C436" s="28"/>
      <c r="D436" s="191"/>
    </row>
    <row r="437" spans="1:4" ht="12.75">
      <c r="A437" s="27"/>
      <c r="C437" s="28"/>
      <c r="D437" s="191"/>
    </row>
    <row r="438" spans="1:4" ht="12.75">
      <c r="A438" s="27"/>
      <c r="C438" s="28"/>
      <c r="D438" s="191"/>
    </row>
    <row r="439" spans="1:4" ht="12.75">
      <c r="A439" s="27"/>
      <c r="C439" s="28"/>
      <c r="D439" s="191"/>
    </row>
    <row r="440" spans="1:4" ht="12.75">
      <c r="A440" s="27"/>
      <c r="C440" s="28"/>
      <c r="D440" s="191"/>
    </row>
    <row r="441" spans="1:4" ht="12.75">
      <c r="A441" s="27"/>
      <c r="C441" s="28"/>
      <c r="D441" s="191"/>
    </row>
    <row r="442" spans="1:4" ht="12.75">
      <c r="A442" s="27"/>
      <c r="C442" s="28"/>
      <c r="D442" s="191"/>
    </row>
    <row r="443" spans="1:4" ht="12.75">
      <c r="A443" s="27"/>
      <c r="C443" s="28"/>
      <c r="D443" s="191"/>
    </row>
    <row r="444" spans="1:4" ht="12.75">
      <c r="A444" s="27"/>
      <c r="C444" s="28"/>
      <c r="D444" s="191"/>
    </row>
    <row r="445" spans="1:4" ht="12.75">
      <c r="A445" s="27"/>
      <c r="C445" s="28"/>
      <c r="D445" s="191"/>
    </row>
    <row r="446" spans="1:4" ht="12.75">
      <c r="A446" s="27"/>
      <c r="C446" s="28"/>
      <c r="D446" s="191"/>
    </row>
    <row r="447" spans="1:4" ht="12.75">
      <c r="A447" s="27"/>
      <c r="C447" s="28"/>
      <c r="D447" s="191"/>
    </row>
    <row r="448" spans="1:4" ht="12.75">
      <c r="A448" s="27"/>
      <c r="C448" s="28"/>
      <c r="D448" s="191"/>
    </row>
    <row r="449" spans="1:4" ht="12.75">
      <c r="A449" s="27"/>
      <c r="C449" s="28"/>
      <c r="D449" s="191"/>
    </row>
    <row r="450" spans="1:4" ht="12.75">
      <c r="A450" s="27"/>
      <c r="C450" s="28"/>
      <c r="D450" s="191"/>
    </row>
    <row r="451" spans="1:4" ht="12.75">
      <c r="A451" s="27"/>
      <c r="C451" s="28"/>
      <c r="D451" s="191"/>
    </row>
    <row r="452" spans="1:4" ht="12.75">
      <c r="A452" s="27"/>
      <c r="C452" s="28"/>
      <c r="D452" s="191"/>
    </row>
    <row r="453" spans="1:4" ht="12.75">
      <c r="A453" s="27"/>
      <c r="C453" s="28"/>
      <c r="D453" s="191"/>
    </row>
    <row r="454" spans="1:4" ht="12.75">
      <c r="A454" s="27"/>
      <c r="C454" s="28"/>
      <c r="D454" s="191"/>
    </row>
    <row r="455" spans="1:4" ht="12.75">
      <c r="A455" s="27"/>
      <c r="C455" s="28"/>
      <c r="D455" s="191"/>
    </row>
    <row r="456" spans="1:4" ht="12.75">
      <c r="A456" s="27"/>
      <c r="C456" s="28"/>
      <c r="D456" s="191"/>
    </row>
    <row r="457" spans="1:4" ht="12.75">
      <c r="A457" s="27"/>
      <c r="C457" s="28"/>
      <c r="D457" s="191"/>
    </row>
    <row r="458" spans="1:4" ht="12.75">
      <c r="A458" s="27"/>
      <c r="C458" s="28"/>
      <c r="D458" s="191"/>
    </row>
    <row r="459" spans="1:4" ht="12.75">
      <c r="A459" s="27"/>
      <c r="C459" s="28"/>
      <c r="D459" s="191"/>
    </row>
    <row r="460" spans="1:4" ht="12.75">
      <c r="A460" s="27"/>
      <c r="C460" s="28"/>
      <c r="D460" s="191"/>
    </row>
    <row r="461" spans="1:4" ht="12.75">
      <c r="A461" s="27"/>
      <c r="C461" s="28"/>
      <c r="D461" s="191"/>
    </row>
    <row r="462" spans="1:4" ht="12.75">
      <c r="A462" s="27"/>
      <c r="C462" s="28"/>
      <c r="D462" s="191"/>
    </row>
    <row r="463" spans="1:4" ht="12.75">
      <c r="A463" s="27"/>
      <c r="C463" s="28"/>
      <c r="D463" s="191"/>
    </row>
    <row r="464" spans="1:4" ht="12.75">
      <c r="A464" s="27"/>
      <c r="C464" s="28"/>
      <c r="D464" s="191"/>
    </row>
    <row r="465" spans="1:4" ht="12.75">
      <c r="A465" s="27"/>
      <c r="C465" s="28"/>
      <c r="D465" s="191"/>
    </row>
    <row r="466" spans="1:4" ht="12.75">
      <c r="A466" s="27"/>
      <c r="C466" s="28"/>
      <c r="D466" s="191"/>
    </row>
    <row r="467" spans="1:4" ht="12.75">
      <c r="A467" s="27"/>
      <c r="C467" s="28"/>
      <c r="D467" s="191"/>
    </row>
    <row r="468" spans="1:4" ht="12.75">
      <c r="A468" s="27"/>
      <c r="C468" s="28"/>
      <c r="D468" s="191"/>
    </row>
    <row r="469" spans="1:4" ht="12.75">
      <c r="A469" s="27"/>
      <c r="C469" s="28"/>
      <c r="D469" s="191"/>
    </row>
    <row r="470" spans="1:4" ht="12.75">
      <c r="A470" s="27"/>
      <c r="C470" s="28"/>
      <c r="D470" s="191"/>
    </row>
    <row r="471" spans="1:4" ht="12.75">
      <c r="A471" s="27"/>
      <c r="C471" s="28"/>
      <c r="D471" s="191"/>
    </row>
    <row r="472" spans="1:4" ht="12.75">
      <c r="A472" s="27"/>
      <c r="C472" s="28"/>
      <c r="D472" s="191"/>
    </row>
    <row r="473" spans="1:4" ht="12.75">
      <c r="A473" s="27"/>
      <c r="C473" s="28"/>
      <c r="D473" s="191"/>
    </row>
    <row r="474" spans="1:4" ht="12.75">
      <c r="A474" s="27"/>
      <c r="C474" s="28"/>
      <c r="D474" s="191"/>
    </row>
    <row r="475" spans="1:4" ht="12.75">
      <c r="A475" s="27"/>
      <c r="C475" s="28"/>
      <c r="D475" s="191"/>
    </row>
    <row r="476" spans="1:4" ht="12.75">
      <c r="A476" s="27"/>
      <c r="C476" s="28"/>
      <c r="D476" s="191"/>
    </row>
    <row r="477" spans="1:4" ht="12.75">
      <c r="A477" s="27"/>
      <c r="C477" s="28"/>
      <c r="D477" s="191"/>
    </row>
    <row r="478" spans="1:4" ht="12.75">
      <c r="A478" s="27"/>
      <c r="C478" s="28"/>
      <c r="D478" s="191"/>
    </row>
    <row r="479" spans="1:4" ht="12.75">
      <c r="A479" s="27"/>
      <c r="C479" s="28"/>
      <c r="D479" s="191"/>
    </row>
    <row r="480" spans="1:4" ht="12.75">
      <c r="A480" s="27"/>
      <c r="C480" s="28"/>
      <c r="D480" s="191"/>
    </row>
    <row r="481" spans="1:4" ht="12.75">
      <c r="A481" s="27"/>
      <c r="C481" s="28"/>
      <c r="D481" s="191"/>
    </row>
    <row r="482" spans="1:4" ht="12.75">
      <c r="A482" s="27"/>
      <c r="C482" s="28"/>
      <c r="D482" s="191"/>
    </row>
    <row r="483" spans="1:4" ht="12.75">
      <c r="A483" s="27"/>
      <c r="C483" s="28"/>
      <c r="D483" s="191"/>
    </row>
    <row r="484" spans="1:4" ht="12.75">
      <c r="A484" s="27"/>
      <c r="C484" s="28"/>
      <c r="D484" s="191"/>
    </row>
    <row r="485" spans="1:4" ht="12.75">
      <c r="A485" s="27"/>
      <c r="C485" s="28"/>
      <c r="D485" s="191"/>
    </row>
    <row r="486" spans="1:4" ht="12.75">
      <c r="A486" s="27"/>
      <c r="C486" s="28"/>
      <c r="D486" s="191"/>
    </row>
    <row r="487" spans="1:4" ht="12.75">
      <c r="A487" s="27"/>
      <c r="C487" s="28"/>
      <c r="D487" s="191"/>
    </row>
    <row r="488" spans="1:4" ht="12.75">
      <c r="A488" s="27"/>
      <c r="C488" s="28"/>
      <c r="D488" s="191"/>
    </row>
    <row r="489" spans="1:4" ht="12.75">
      <c r="A489" s="27"/>
      <c r="C489" s="28"/>
      <c r="D489" s="191"/>
    </row>
    <row r="490" spans="1:4" ht="12.75">
      <c r="A490" s="27"/>
      <c r="C490" s="28"/>
      <c r="D490" s="191"/>
    </row>
    <row r="491" spans="1:4" ht="12.75">
      <c r="A491" s="27"/>
      <c r="C491" s="28"/>
      <c r="D491" s="191"/>
    </row>
    <row r="492" spans="1:4" ht="12.75">
      <c r="A492" s="27"/>
      <c r="C492" s="28"/>
      <c r="D492" s="191"/>
    </row>
    <row r="493" spans="1:4" ht="12.75">
      <c r="A493" s="27"/>
      <c r="C493" s="28"/>
      <c r="D493" s="191"/>
    </row>
    <row r="494" spans="1:4" ht="12.75">
      <c r="A494" s="27"/>
      <c r="C494" s="28"/>
      <c r="D494" s="191"/>
    </row>
    <row r="495" spans="1:4" ht="12.75">
      <c r="A495" s="27"/>
      <c r="C495" s="28"/>
      <c r="D495" s="191"/>
    </row>
    <row r="496" spans="1:4" ht="12.75">
      <c r="A496" s="27"/>
      <c r="C496" s="28"/>
      <c r="D496" s="191"/>
    </row>
    <row r="497" spans="1:4" ht="12.75">
      <c r="A497" s="27"/>
      <c r="C497" s="28"/>
      <c r="D497" s="191"/>
    </row>
    <row r="498" spans="1:4" ht="12.75">
      <c r="A498" s="27"/>
      <c r="C498" s="28"/>
      <c r="D498" s="191"/>
    </row>
    <row r="499" spans="1:4" ht="12.75">
      <c r="A499" s="27"/>
      <c r="C499" s="28"/>
      <c r="D499" s="191"/>
    </row>
    <row r="500" spans="1:4" ht="12.75">
      <c r="A500" s="27"/>
      <c r="C500" s="28"/>
      <c r="D500" s="191"/>
    </row>
    <row r="501" spans="1:4" ht="12.75">
      <c r="A501" s="27"/>
      <c r="C501" s="28"/>
      <c r="D501" s="191"/>
    </row>
    <row r="502" spans="1:4" ht="12.75">
      <c r="A502" s="27"/>
      <c r="C502" s="28"/>
      <c r="D502" s="191"/>
    </row>
    <row r="503" spans="1:4" ht="12.75">
      <c r="A503" s="27"/>
      <c r="C503" s="28"/>
      <c r="D503" s="191"/>
    </row>
    <row r="504" spans="1:4" ht="12.75">
      <c r="A504" s="27"/>
      <c r="C504" s="28"/>
      <c r="D504" s="191"/>
    </row>
    <row r="505" spans="1:4" ht="12.75">
      <c r="A505" s="27"/>
      <c r="C505" s="28"/>
      <c r="D505" s="191"/>
    </row>
    <row r="506" spans="1:4" ht="12.75">
      <c r="A506" s="27"/>
      <c r="C506" s="28"/>
      <c r="D506" s="191"/>
    </row>
    <row r="507" spans="1:4" ht="12.75">
      <c r="A507" s="27"/>
      <c r="C507" s="28"/>
      <c r="D507" s="191"/>
    </row>
    <row r="508" spans="1:4" ht="12.75">
      <c r="A508" s="27"/>
      <c r="C508" s="28"/>
      <c r="D508" s="191"/>
    </row>
    <row r="509" spans="1:4" ht="12.75">
      <c r="A509" s="27"/>
      <c r="C509" s="28"/>
      <c r="D509" s="191"/>
    </row>
    <row r="510" spans="1:4" ht="12.75">
      <c r="A510" s="27"/>
      <c r="C510" s="28"/>
      <c r="D510" s="191"/>
    </row>
    <row r="511" spans="1:4" ht="12.75">
      <c r="A511" s="27"/>
      <c r="C511" s="28"/>
      <c r="D511" s="191"/>
    </row>
    <row r="512" spans="1:4" ht="12.75">
      <c r="A512" s="27"/>
      <c r="C512" s="28"/>
      <c r="D512" s="191"/>
    </row>
    <row r="513" spans="1:4" ht="12.75">
      <c r="A513" s="27"/>
      <c r="C513" s="28"/>
      <c r="D513" s="191"/>
    </row>
    <row r="514" spans="1:4" ht="12.75">
      <c r="A514" s="27"/>
      <c r="C514" s="28"/>
      <c r="D514" s="191"/>
    </row>
    <row r="515" spans="1:4" ht="12.75">
      <c r="A515" s="27"/>
      <c r="C515" s="28"/>
      <c r="D515" s="191"/>
    </row>
    <row r="516" spans="1:4" ht="12.75">
      <c r="A516" s="27"/>
      <c r="C516" s="28"/>
      <c r="D516" s="191"/>
    </row>
    <row r="517" spans="1:4" ht="12.75">
      <c r="A517" s="27"/>
      <c r="C517" s="28"/>
      <c r="D517" s="191"/>
    </row>
    <row r="518" spans="1:4" ht="12.75">
      <c r="A518" s="27"/>
      <c r="C518" s="28"/>
      <c r="D518" s="191"/>
    </row>
    <row r="519" spans="1:4" ht="12.75">
      <c r="A519" s="27"/>
      <c r="C519" s="28"/>
      <c r="D519" s="191"/>
    </row>
    <row r="520" spans="1:4" ht="12.75">
      <c r="A520" s="27"/>
      <c r="C520" s="28"/>
      <c r="D520" s="191"/>
    </row>
    <row r="521" spans="1:4" ht="12.75">
      <c r="A521" s="27"/>
      <c r="C521" s="28"/>
      <c r="D521" s="191"/>
    </row>
    <row r="522" spans="1:4" ht="12.75">
      <c r="A522" s="27"/>
      <c r="C522" s="28"/>
      <c r="D522" s="191"/>
    </row>
    <row r="523" spans="1:4" ht="12.75">
      <c r="A523" s="27"/>
      <c r="C523" s="28"/>
      <c r="D523" s="191"/>
    </row>
    <row r="524" spans="1:4" ht="12.75">
      <c r="A524" s="27"/>
      <c r="C524" s="28"/>
      <c r="D524" s="191"/>
    </row>
    <row r="525" spans="1:4" ht="12.75">
      <c r="A525" s="27"/>
      <c r="C525" s="28"/>
      <c r="D525" s="191"/>
    </row>
    <row r="526" spans="1:4" ht="12.75">
      <c r="A526" s="27"/>
      <c r="C526" s="28"/>
      <c r="D526" s="191"/>
    </row>
    <row r="527" spans="1:4" ht="12.75">
      <c r="A527" s="27"/>
      <c r="C527" s="28"/>
      <c r="D527" s="191"/>
    </row>
    <row r="528" spans="1:4" ht="12.75">
      <c r="A528" s="27"/>
      <c r="C528" s="28"/>
      <c r="D528" s="191"/>
    </row>
    <row r="529" spans="1:4" ht="12.75">
      <c r="A529" s="27"/>
      <c r="C529" s="28"/>
      <c r="D529" s="191"/>
    </row>
    <row r="530" spans="1:4" ht="12.75">
      <c r="A530" s="27"/>
      <c r="C530" s="28"/>
      <c r="D530" s="191"/>
    </row>
    <row r="531" spans="1:4" ht="12.75">
      <c r="A531" s="27"/>
      <c r="C531" s="28"/>
      <c r="D531" s="191"/>
    </row>
    <row r="532" spans="1:4" ht="12.75">
      <c r="A532" s="27"/>
      <c r="C532" s="28"/>
      <c r="D532" s="191"/>
    </row>
    <row r="533" spans="1:4" ht="12.75">
      <c r="A533" s="27"/>
      <c r="C533" s="28"/>
      <c r="D533" s="191"/>
    </row>
    <row r="534" spans="1:4" ht="12.75">
      <c r="A534" s="27"/>
      <c r="C534" s="28"/>
      <c r="D534" s="191"/>
    </row>
    <row r="535" spans="1:4" ht="12.75">
      <c r="A535" s="27"/>
      <c r="C535" s="28"/>
      <c r="D535" s="191"/>
    </row>
    <row r="536" spans="1:4" ht="12.75">
      <c r="A536" s="27"/>
      <c r="C536" s="28"/>
      <c r="D536" s="191"/>
    </row>
    <row r="537" spans="1:4" ht="12.75">
      <c r="A537" s="27"/>
      <c r="C537" s="28"/>
      <c r="D537" s="191"/>
    </row>
    <row r="538" spans="1:4" ht="12.75">
      <c r="A538" s="27"/>
      <c r="C538" s="28"/>
      <c r="D538" s="191"/>
    </row>
    <row r="539" spans="1:4" ht="12.75">
      <c r="A539" s="27"/>
      <c r="C539" s="28"/>
      <c r="D539" s="191"/>
    </row>
    <row r="540" spans="1:4" ht="12.75">
      <c r="A540" s="27"/>
      <c r="C540" s="28"/>
      <c r="D540" s="191"/>
    </row>
    <row r="541" spans="1:4" ht="12.75">
      <c r="A541" s="27"/>
      <c r="C541" s="28"/>
      <c r="D541" s="191"/>
    </row>
    <row r="542" spans="1:4" ht="12.75">
      <c r="A542" s="27"/>
      <c r="C542" s="28"/>
      <c r="D542" s="191"/>
    </row>
    <row r="543" spans="1:4" ht="12.75">
      <c r="A543" s="27"/>
      <c r="C543" s="28"/>
      <c r="D543" s="191"/>
    </row>
    <row r="544" spans="1:4" ht="12.75">
      <c r="A544" s="27"/>
      <c r="C544" s="28"/>
      <c r="D544" s="191"/>
    </row>
    <row r="545" spans="1:4" ht="12.75">
      <c r="A545" s="27"/>
      <c r="C545" s="28"/>
      <c r="D545" s="191"/>
    </row>
    <row r="546" spans="1:4" ht="12.75">
      <c r="A546" s="27"/>
      <c r="C546" s="28"/>
      <c r="D546" s="191"/>
    </row>
    <row r="547" spans="1:4" ht="12.75">
      <c r="A547" s="27"/>
      <c r="C547" s="28"/>
      <c r="D547" s="191"/>
    </row>
    <row r="548" spans="1:4" ht="12.75">
      <c r="A548" s="27"/>
      <c r="C548" s="28"/>
      <c r="D548" s="191"/>
    </row>
    <row r="549" spans="1:4" ht="12.75">
      <c r="A549" s="27"/>
      <c r="C549" s="28"/>
      <c r="D549" s="191"/>
    </row>
    <row r="550" spans="1:4" ht="12.75">
      <c r="A550" s="27"/>
      <c r="C550" s="28"/>
      <c r="D550" s="191"/>
    </row>
    <row r="551" spans="1:4" ht="12.75">
      <c r="A551" s="27"/>
      <c r="C551" s="28"/>
      <c r="D551" s="191"/>
    </row>
    <row r="552" spans="1:4" ht="12.75">
      <c r="A552" s="27"/>
      <c r="C552" s="28"/>
      <c r="D552" s="191"/>
    </row>
    <row r="553" spans="1:4" ht="12.75">
      <c r="A553" s="27"/>
      <c r="C553" s="28"/>
      <c r="D553" s="191"/>
    </row>
    <row r="554" spans="1:4" ht="12.75">
      <c r="A554" s="27"/>
      <c r="C554" s="28"/>
      <c r="D554" s="191"/>
    </row>
    <row r="555" spans="1:4" ht="12.75">
      <c r="A555" s="27"/>
      <c r="C555" s="28"/>
      <c r="D555" s="191"/>
    </row>
    <row r="556" spans="1:4" ht="12.75">
      <c r="A556" s="27"/>
      <c r="C556" s="28"/>
      <c r="D556" s="191"/>
    </row>
    <row r="557" spans="1:4" ht="12.75">
      <c r="A557" s="27"/>
      <c r="C557" s="28"/>
      <c r="D557" s="191"/>
    </row>
    <row r="558" spans="1:4" ht="12.75">
      <c r="A558" s="27"/>
      <c r="C558" s="28"/>
      <c r="D558" s="191"/>
    </row>
    <row r="559" spans="1:4" ht="12.75">
      <c r="A559" s="27"/>
      <c r="C559" s="28"/>
      <c r="D559" s="191"/>
    </row>
    <row r="560" spans="1:4" ht="12.75">
      <c r="A560" s="27"/>
      <c r="C560" s="28"/>
      <c r="D560" s="191"/>
    </row>
    <row r="561" spans="1:4" ht="12.75">
      <c r="A561" s="27"/>
      <c r="C561" s="28"/>
      <c r="D561" s="191"/>
    </row>
    <row r="562" spans="1:4" ht="12.75">
      <c r="A562" s="27"/>
      <c r="C562" s="28"/>
      <c r="D562" s="191"/>
    </row>
    <row r="563" spans="1:4" ht="12.75">
      <c r="A563" s="27"/>
      <c r="C563" s="28"/>
      <c r="D563" s="191"/>
    </row>
    <row r="564" spans="1:4" ht="12.75">
      <c r="A564" s="27"/>
      <c r="C564" s="28"/>
      <c r="D564" s="191"/>
    </row>
    <row r="565" spans="1:4" ht="12.75">
      <c r="A565" s="27"/>
      <c r="C565" s="28"/>
      <c r="D565" s="191"/>
    </row>
    <row r="566" spans="1:4" ht="12.75">
      <c r="A566" s="27"/>
      <c r="C566" s="28"/>
      <c r="D566" s="191"/>
    </row>
    <row r="567" spans="1:4" ht="12.75">
      <c r="A567" s="27"/>
      <c r="C567" s="28"/>
      <c r="D567" s="191"/>
    </row>
    <row r="568" spans="1:4" ht="12.75">
      <c r="A568" s="27"/>
      <c r="C568" s="28"/>
      <c r="D568" s="191"/>
    </row>
    <row r="569" spans="1:4" ht="12.75">
      <c r="A569" s="27"/>
      <c r="C569" s="28"/>
      <c r="D569" s="191"/>
    </row>
    <row r="570" spans="1:4" ht="12.75">
      <c r="A570" s="27"/>
      <c r="C570" s="28"/>
      <c r="D570" s="191"/>
    </row>
    <row r="571" spans="1:4" ht="12.75">
      <c r="A571" s="27"/>
      <c r="C571" s="28"/>
      <c r="D571" s="191"/>
    </row>
    <row r="572" spans="1:4" ht="12.75">
      <c r="A572" s="27"/>
      <c r="C572" s="28"/>
      <c r="D572" s="191"/>
    </row>
    <row r="573" spans="1:4" ht="12.75">
      <c r="A573" s="27"/>
      <c r="C573" s="28"/>
      <c r="D573" s="191"/>
    </row>
    <row r="574" spans="1:4" ht="12.75">
      <c r="A574" s="27"/>
      <c r="C574" s="28"/>
      <c r="D574" s="191"/>
    </row>
    <row r="575" spans="1:4" ht="12.75">
      <c r="A575" s="27"/>
      <c r="C575" s="28"/>
      <c r="D575" s="191"/>
    </row>
    <row r="576" spans="1:4" ht="12.75">
      <c r="A576" s="27"/>
      <c r="C576" s="28"/>
      <c r="D576" s="191"/>
    </row>
    <row r="577" spans="1:4" ht="12.75">
      <c r="A577" s="27"/>
      <c r="C577" s="28"/>
      <c r="D577" s="191"/>
    </row>
    <row r="578" spans="1:4" ht="12.75">
      <c r="A578" s="27"/>
      <c r="C578" s="28"/>
      <c r="D578" s="191"/>
    </row>
    <row r="579" spans="1:4" ht="12.75">
      <c r="A579" s="27"/>
      <c r="C579" s="28"/>
      <c r="D579" s="191"/>
    </row>
    <row r="580" spans="1:4" ht="12.75">
      <c r="A580" s="27"/>
      <c r="C580" s="28"/>
      <c r="D580" s="191"/>
    </row>
    <row r="581" spans="1:4" ht="12.75">
      <c r="A581" s="27"/>
      <c r="C581" s="28"/>
      <c r="D581" s="191"/>
    </row>
    <row r="582" spans="1:4" ht="12.75">
      <c r="A582" s="27"/>
      <c r="C582" s="28"/>
      <c r="D582" s="191"/>
    </row>
    <row r="583" spans="1:4" ht="12.75">
      <c r="A583" s="27"/>
      <c r="C583" s="28"/>
      <c r="D583" s="191"/>
    </row>
    <row r="584" spans="1:4" ht="12.75">
      <c r="A584" s="27"/>
      <c r="C584" s="28"/>
      <c r="D584" s="191"/>
    </row>
    <row r="585" spans="1:4" ht="12.75">
      <c r="A585" s="27"/>
      <c r="C585" s="28"/>
      <c r="D585" s="191"/>
    </row>
    <row r="586" spans="1:4" ht="12.75">
      <c r="A586" s="27"/>
      <c r="C586" s="28"/>
      <c r="D586" s="191"/>
    </row>
    <row r="587" spans="1:4" ht="12.75">
      <c r="A587" s="27"/>
      <c r="C587" s="28"/>
      <c r="D587" s="191"/>
    </row>
    <row r="588" spans="1:4" ht="12.75">
      <c r="A588" s="27"/>
      <c r="C588" s="28"/>
      <c r="D588" s="191"/>
    </row>
    <row r="589" spans="1:4" ht="12.75">
      <c r="A589" s="27"/>
      <c r="C589" s="28"/>
      <c r="D589" s="191"/>
    </row>
    <row r="590" spans="1:4" ht="12.75">
      <c r="A590" s="27"/>
      <c r="C590" s="28"/>
      <c r="D590" s="191"/>
    </row>
    <row r="591" spans="1:4" ht="12.75">
      <c r="A591" s="27"/>
      <c r="C591" s="28"/>
      <c r="D591" s="191"/>
    </row>
    <row r="592" spans="1:4" ht="12.75">
      <c r="A592" s="27"/>
      <c r="C592" s="28"/>
      <c r="D592" s="191"/>
    </row>
    <row r="593" spans="1:4" ht="12.75">
      <c r="A593" s="27"/>
      <c r="C593" s="28"/>
      <c r="D593" s="191"/>
    </row>
    <row r="594" spans="1:4" ht="12.75">
      <c r="A594" s="27"/>
      <c r="C594" s="28"/>
      <c r="D594" s="191"/>
    </row>
    <row r="595" spans="1:4" ht="12.75">
      <c r="A595" s="27"/>
      <c r="C595" s="28"/>
      <c r="D595" s="191"/>
    </row>
    <row r="596" spans="1:4" ht="12.75">
      <c r="A596" s="27"/>
      <c r="C596" s="28"/>
      <c r="D596" s="191"/>
    </row>
    <row r="597" spans="1:4" ht="12.75">
      <c r="A597" s="27"/>
      <c r="C597" s="28"/>
      <c r="D597" s="191"/>
    </row>
    <row r="598" spans="1:4" ht="12.75">
      <c r="A598" s="27"/>
      <c r="C598" s="28"/>
      <c r="D598" s="191"/>
    </row>
    <row r="599" spans="1:4" ht="12.75">
      <c r="A599" s="27"/>
      <c r="C599" s="28"/>
      <c r="D599" s="191"/>
    </row>
    <row r="600" spans="1:4" ht="12.75">
      <c r="A600" s="27"/>
      <c r="C600" s="28"/>
      <c r="D600" s="191"/>
    </row>
    <row r="601" spans="1:4" ht="12.75">
      <c r="A601" s="27"/>
      <c r="C601" s="28"/>
      <c r="D601" s="191"/>
    </row>
    <row r="602" spans="1:4" ht="12.75">
      <c r="A602" s="27"/>
      <c r="C602" s="28"/>
      <c r="D602" s="191"/>
    </row>
    <row r="603" spans="1:4" ht="12.75">
      <c r="A603" s="27"/>
      <c r="C603" s="28"/>
      <c r="D603" s="191"/>
    </row>
    <row r="604" spans="1:4" ht="12.75">
      <c r="A604" s="27"/>
      <c r="C604" s="28"/>
      <c r="D604" s="191"/>
    </row>
    <row r="605" spans="1:4" ht="12.75">
      <c r="A605" s="27"/>
      <c r="C605" s="28"/>
      <c r="D605" s="191"/>
    </row>
    <row r="606" spans="1:4" ht="12.75">
      <c r="A606" s="27"/>
      <c r="C606" s="28"/>
      <c r="D606" s="191"/>
    </row>
    <row r="607" spans="1:4" ht="12.75">
      <c r="A607" s="27"/>
      <c r="C607" s="28"/>
      <c r="D607" s="191"/>
    </row>
    <row r="608" spans="1:4" ht="12.75">
      <c r="A608" s="27"/>
      <c r="C608" s="28"/>
      <c r="D608" s="191"/>
    </row>
    <row r="609" spans="1:4" ht="12.75">
      <c r="A609" s="27"/>
      <c r="C609" s="28"/>
      <c r="D609" s="191"/>
    </row>
    <row r="610" spans="1:4" ht="12.75">
      <c r="A610" s="27"/>
      <c r="C610" s="28"/>
      <c r="D610" s="191"/>
    </row>
    <row r="611" spans="1:4" ht="12.75">
      <c r="A611" s="27"/>
      <c r="C611" s="28"/>
      <c r="D611" s="191"/>
    </row>
    <row r="612" spans="1:4" ht="12.75">
      <c r="A612" s="27"/>
      <c r="C612" s="28"/>
      <c r="D612" s="191"/>
    </row>
    <row r="613" spans="1:4" ht="12.75">
      <c r="A613" s="27"/>
      <c r="C613" s="28"/>
      <c r="D613" s="191"/>
    </row>
    <row r="614" spans="1:4" ht="12.75">
      <c r="A614" s="27"/>
      <c r="C614" s="28"/>
      <c r="D614" s="191"/>
    </row>
    <row r="615" spans="1:4" ht="12.75">
      <c r="A615" s="27"/>
      <c r="C615" s="28"/>
      <c r="D615" s="191"/>
    </row>
    <row r="616" spans="1:4" ht="12.75">
      <c r="A616" s="27"/>
      <c r="C616" s="28"/>
      <c r="D616" s="191"/>
    </row>
    <row r="617" spans="1:4" ht="12.75">
      <c r="A617" s="27"/>
      <c r="C617" s="28"/>
      <c r="D617" s="191"/>
    </row>
    <row r="618" spans="1:4" ht="12.75">
      <c r="A618" s="27"/>
      <c r="C618" s="28"/>
      <c r="D618" s="191"/>
    </row>
    <row r="619" spans="1:4" ht="12.75">
      <c r="A619" s="27"/>
      <c r="C619" s="28"/>
      <c r="D619" s="191"/>
    </row>
    <row r="620" spans="1:4" ht="12.75">
      <c r="A620" s="27"/>
      <c r="C620" s="28"/>
      <c r="D620" s="191"/>
    </row>
    <row r="621" spans="1:4" ht="12.75">
      <c r="A621" s="27"/>
      <c r="C621" s="28"/>
      <c r="D621" s="191"/>
    </row>
    <row r="622" spans="1:4" ht="12.75">
      <c r="A622" s="27"/>
      <c r="C622" s="28"/>
      <c r="D622" s="191"/>
    </row>
    <row r="623" spans="1:4" ht="12.75">
      <c r="A623" s="27"/>
      <c r="C623" s="28"/>
      <c r="D623" s="191"/>
    </row>
    <row r="624" spans="1:4" ht="12.75">
      <c r="A624" s="27"/>
      <c r="C624" s="28"/>
      <c r="D624" s="191"/>
    </row>
    <row r="625" spans="1:4" ht="12.75">
      <c r="A625" s="27"/>
      <c r="C625" s="28"/>
      <c r="D625" s="191"/>
    </row>
    <row r="626" spans="1:4" ht="12.75">
      <c r="A626" s="27"/>
      <c r="C626" s="28"/>
      <c r="D626" s="191"/>
    </row>
    <row r="627" spans="1:4" ht="12.75">
      <c r="A627" s="27"/>
      <c r="C627" s="28"/>
      <c r="D627" s="191"/>
    </row>
    <row r="628" spans="1:4" ht="12.75">
      <c r="A628" s="27"/>
      <c r="C628" s="28"/>
      <c r="D628" s="191"/>
    </row>
    <row r="629" spans="1:4" ht="12.75">
      <c r="A629" s="27"/>
      <c r="C629" s="28"/>
      <c r="D629" s="191"/>
    </row>
    <row r="630" spans="1:4" ht="12.75">
      <c r="A630" s="27"/>
      <c r="C630" s="28"/>
      <c r="D630" s="191"/>
    </row>
    <row r="631" spans="1:4" ht="12.75">
      <c r="A631" s="27"/>
      <c r="C631" s="28"/>
      <c r="D631" s="191"/>
    </row>
    <row r="632" spans="1:4" ht="12.75">
      <c r="A632" s="27"/>
      <c r="C632" s="28"/>
      <c r="D632" s="191"/>
    </row>
    <row r="633" spans="1:4" ht="12.75">
      <c r="A633" s="27"/>
      <c r="C633" s="28"/>
      <c r="D633" s="191"/>
    </row>
    <row r="634" spans="1:4" ht="12.75">
      <c r="A634" s="27"/>
      <c r="C634" s="28"/>
      <c r="D634" s="191"/>
    </row>
    <row r="635" spans="1:4" ht="12.75">
      <c r="A635" s="27"/>
      <c r="C635" s="28"/>
      <c r="D635" s="191"/>
    </row>
    <row r="636" spans="1:4" ht="12.75">
      <c r="A636" s="27"/>
      <c r="C636" s="28"/>
      <c r="D636" s="191"/>
    </row>
    <row r="637" spans="1:4" ht="12.75">
      <c r="A637" s="27"/>
      <c r="C637" s="28"/>
      <c r="D637" s="191"/>
    </row>
    <row r="638" spans="1:4" ht="12.75">
      <c r="A638" s="27"/>
      <c r="C638" s="28"/>
      <c r="D638" s="191"/>
    </row>
    <row r="639" spans="1:4" ht="12.75">
      <c r="A639" s="27"/>
      <c r="C639" s="28"/>
      <c r="D639" s="191"/>
    </row>
    <row r="640" spans="1:4" ht="12.75">
      <c r="A640" s="27"/>
      <c r="C640" s="28"/>
      <c r="D640" s="191"/>
    </row>
    <row r="641" spans="1:4" ht="12.75">
      <c r="A641" s="27"/>
      <c r="C641" s="28"/>
      <c r="D641" s="191"/>
    </row>
    <row r="642" spans="1:4" ht="12.75">
      <c r="A642" s="27"/>
      <c r="C642" s="28"/>
      <c r="D642" s="191"/>
    </row>
    <row r="643" spans="1:4" ht="12.75">
      <c r="A643" s="27"/>
      <c r="C643" s="28"/>
      <c r="D643" s="191"/>
    </row>
    <row r="644" spans="1:4" ht="12.75">
      <c r="A644" s="27"/>
      <c r="C644" s="28"/>
      <c r="D644" s="191"/>
    </row>
    <row r="645" spans="1:4" ht="12.75">
      <c r="A645" s="27"/>
      <c r="C645" s="28"/>
      <c r="D645" s="191"/>
    </row>
    <row r="646" spans="1:4" ht="12.75">
      <c r="A646" s="27"/>
      <c r="C646" s="28"/>
      <c r="D646" s="191"/>
    </row>
    <row r="647" spans="1:4" ht="12.75">
      <c r="A647" s="27"/>
      <c r="C647" s="28"/>
      <c r="D647" s="191"/>
    </row>
    <row r="648" spans="1:4" ht="12.75">
      <c r="A648" s="27"/>
      <c r="C648" s="28"/>
      <c r="D648" s="191"/>
    </row>
    <row r="649" spans="1:4" ht="12.75">
      <c r="A649" s="27"/>
      <c r="C649" s="28"/>
      <c r="D649" s="191"/>
    </row>
    <row r="650" spans="1:4" ht="12.75">
      <c r="A650" s="27"/>
      <c r="C650" s="28"/>
      <c r="D650" s="191"/>
    </row>
    <row r="651" spans="1:4" ht="12.75">
      <c r="A651" s="27"/>
      <c r="C651" s="28"/>
      <c r="D651" s="191"/>
    </row>
    <row r="652" spans="1:4" ht="12.75">
      <c r="A652" s="27"/>
      <c r="C652" s="28"/>
      <c r="D652" s="191"/>
    </row>
    <row r="653" spans="1:4" ht="12.75">
      <c r="A653" s="27"/>
      <c r="C653" s="28"/>
      <c r="D653" s="191"/>
    </row>
    <row r="654" spans="1:4" ht="12.75">
      <c r="A654" s="27"/>
      <c r="C654" s="28"/>
      <c r="D654" s="191"/>
    </row>
    <row r="655" spans="1:4" ht="12.75">
      <c r="A655" s="27"/>
      <c r="C655" s="28"/>
      <c r="D655" s="191"/>
    </row>
    <row r="656" spans="1:4" ht="12.75">
      <c r="A656" s="27"/>
      <c r="C656" s="28"/>
      <c r="D656" s="191"/>
    </row>
    <row r="657" spans="1:4" ht="12.75">
      <c r="A657" s="27"/>
      <c r="C657" s="28"/>
      <c r="D657" s="191"/>
    </row>
    <row r="658" spans="1:4" ht="12.75">
      <c r="A658" s="27"/>
      <c r="C658" s="28"/>
      <c r="D658" s="191"/>
    </row>
    <row r="659" spans="1:4" ht="12.75">
      <c r="A659" s="27"/>
      <c r="C659" s="28"/>
      <c r="D659" s="191"/>
    </row>
    <row r="660" spans="1:4" ht="12.75">
      <c r="A660" s="27"/>
      <c r="C660" s="28"/>
      <c r="D660" s="191"/>
    </row>
    <row r="661" spans="1:4" ht="12.75">
      <c r="A661" s="27"/>
      <c r="C661" s="28"/>
      <c r="D661" s="191"/>
    </row>
    <row r="662" spans="1:4" ht="12.75">
      <c r="A662" s="27"/>
      <c r="C662" s="28"/>
      <c r="D662" s="191"/>
    </row>
    <row r="663" spans="1:4" ht="12.75">
      <c r="A663" s="27"/>
      <c r="C663" s="28"/>
      <c r="D663" s="191"/>
    </row>
    <row r="664" spans="1:4" ht="12.75">
      <c r="A664" s="27"/>
      <c r="C664" s="28"/>
      <c r="D664" s="191"/>
    </row>
    <row r="665" spans="1:4" ht="12.75">
      <c r="A665" s="27"/>
      <c r="C665" s="28"/>
      <c r="D665" s="191"/>
    </row>
    <row r="666" spans="1:4" ht="12.75">
      <c r="A666" s="27"/>
      <c r="C666" s="28"/>
      <c r="D666" s="191"/>
    </row>
    <row r="667" spans="1:4" ht="12.75">
      <c r="A667" s="27"/>
      <c r="C667" s="28"/>
      <c r="D667" s="191"/>
    </row>
    <row r="668" spans="1:4" ht="12.75">
      <c r="A668" s="27"/>
      <c r="C668" s="28"/>
      <c r="D668" s="191"/>
    </row>
    <row r="669" spans="1:4" ht="12.75">
      <c r="A669" s="27"/>
      <c r="C669" s="28"/>
      <c r="D669" s="191"/>
    </row>
    <row r="670" spans="1:4" ht="12.75">
      <c r="A670" s="27"/>
      <c r="C670" s="28"/>
      <c r="D670" s="191"/>
    </row>
    <row r="671" spans="1:4" ht="12.75">
      <c r="A671" s="27"/>
      <c r="C671" s="28"/>
      <c r="D671" s="191"/>
    </row>
    <row r="672" spans="1:4" ht="12.75">
      <c r="A672" s="27"/>
      <c r="C672" s="28"/>
      <c r="D672" s="191"/>
    </row>
    <row r="673" spans="1:4" ht="12.75">
      <c r="A673" s="27"/>
      <c r="C673" s="28"/>
      <c r="D673" s="191"/>
    </row>
    <row r="674" spans="1:4" ht="12.75">
      <c r="A674" s="27"/>
      <c r="C674" s="28"/>
      <c r="D674" s="191"/>
    </row>
    <row r="675" spans="1:4" ht="12.75">
      <c r="A675" s="27"/>
      <c r="C675" s="28"/>
      <c r="D675" s="191"/>
    </row>
    <row r="676" spans="1:4" ht="12.75">
      <c r="A676" s="27"/>
      <c r="C676" s="28"/>
      <c r="D676" s="191"/>
    </row>
    <row r="677" spans="1:4" ht="12.75">
      <c r="A677" s="27"/>
      <c r="C677" s="28"/>
      <c r="D677" s="191"/>
    </row>
    <row r="678" spans="1:4" ht="12.75">
      <c r="A678" s="27"/>
      <c r="C678" s="28"/>
      <c r="D678" s="191"/>
    </row>
    <row r="679" spans="1:4" ht="12.75">
      <c r="A679" s="27"/>
      <c r="C679" s="28"/>
      <c r="D679" s="191"/>
    </row>
    <row r="680" spans="1:4" ht="12.75">
      <c r="A680" s="27"/>
      <c r="C680" s="28"/>
      <c r="D680" s="191"/>
    </row>
    <row r="681" spans="1:4" ht="12.75">
      <c r="A681" s="27"/>
      <c r="C681" s="28"/>
      <c r="D681" s="191"/>
    </row>
    <row r="682" spans="1:4" ht="12.75">
      <c r="A682" s="27"/>
      <c r="C682" s="28"/>
      <c r="D682" s="191"/>
    </row>
    <row r="683" spans="1:4" ht="12.75">
      <c r="A683" s="27"/>
      <c r="C683" s="28"/>
      <c r="D683" s="191"/>
    </row>
    <row r="684" spans="1:4" ht="12.75">
      <c r="A684" s="27"/>
      <c r="C684" s="28"/>
      <c r="D684" s="191"/>
    </row>
    <row r="685" spans="1:4" ht="12.75">
      <c r="A685" s="27"/>
      <c r="C685" s="28"/>
      <c r="D685" s="191"/>
    </row>
    <row r="686" spans="1:4" ht="12.75">
      <c r="A686" s="27"/>
      <c r="C686" s="28"/>
      <c r="D686" s="191"/>
    </row>
    <row r="687" spans="1:4" ht="12.75">
      <c r="A687" s="27"/>
      <c r="C687" s="28"/>
      <c r="D687" s="191"/>
    </row>
    <row r="688" spans="1:4" ht="12.75">
      <c r="A688" s="27"/>
      <c r="C688" s="28"/>
      <c r="D688" s="191"/>
    </row>
    <row r="689" spans="1:4" ht="12.75">
      <c r="A689" s="27"/>
      <c r="C689" s="28"/>
      <c r="D689" s="191"/>
    </row>
    <row r="690" spans="1:4" ht="12.75">
      <c r="A690" s="27"/>
      <c r="C690" s="28"/>
      <c r="D690" s="191"/>
    </row>
    <row r="691" spans="1:4" ht="12.75">
      <c r="A691" s="27"/>
      <c r="C691" s="28"/>
      <c r="D691" s="191"/>
    </row>
    <row r="692" spans="1:4" ht="12.75">
      <c r="A692" s="27"/>
      <c r="C692" s="28"/>
      <c r="D692" s="191"/>
    </row>
    <row r="693" spans="1:4" ht="12.75">
      <c r="A693" s="27"/>
      <c r="C693" s="28"/>
      <c r="D693" s="191"/>
    </row>
    <row r="694" spans="1:4" ht="12.75">
      <c r="A694" s="27"/>
      <c r="C694" s="28"/>
      <c r="D694" s="191"/>
    </row>
    <row r="695" spans="1:4" ht="12.75">
      <c r="A695" s="27"/>
      <c r="C695" s="28"/>
      <c r="D695" s="191"/>
    </row>
    <row r="696" spans="1:4" ht="12.75">
      <c r="A696" s="27"/>
      <c r="C696" s="28"/>
      <c r="D696" s="191"/>
    </row>
    <row r="697" spans="1:4" ht="12.75">
      <c r="A697" s="27"/>
      <c r="C697" s="28"/>
      <c r="D697" s="191"/>
    </row>
    <row r="698" spans="1:4" ht="12.75">
      <c r="A698" s="27"/>
      <c r="C698" s="28"/>
      <c r="D698" s="191"/>
    </row>
    <row r="699" spans="1:4" ht="12.75">
      <c r="A699" s="27"/>
      <c r="C699" s="28"/>
      <c r="D699" s="191"/>
    </row>
    <row r="700" spans="1:4" ht="12.75">
      <c r="A700" s="27"/>
      <c r="C700" s="28"/>
      <c r="D700" s="191"/>
    </row>
    <row r="701" spans="1:4" ht="12.75">
      <c r="A701" s="27"/>
      <c r="C701" s="28"/>
      <c r="D701" s="191"/>
    </row>
    <row r="702" spans="1:4" ht="12.75">
      <c r="A702" s="27"/>
      <c r="C702" s="28"/>
      <c r="D702" s="191"/>
    </row>
    <row r="703" spans="1:4" ht="12.75">
      <c r="A703" s="27"/>
      <c r="C703" s="28"/>
      <c r="D703" s="191"/>
    </row>
    <row r="704" spans="1:4" ht="12.75">
      <c r="A704" s="27"/>
      <c r="C704" s="28"/>
      <c r="D704" s="191"/>
    </row>
    <row r="705" spans="1:4" ht="12.75">
      <c r="A705" s="27"/>
      <c r="C705" s="28"/>
      <c r="D705" s="191"/>
    </row>
    <row r="706" spans="1:4" ht="12.75">
      <c r="A706" s="27"/>
      <c r="C706" s="28"/>
      <c r="D706" s="191"/>
    </row>
    <row r="707" spans="1:4" ht="12.75">
      <c r="A707" s="27"/>
      <c r="C707" s="28"/>
      <c r="D707" s="191"/>
    </row>
    <row r="708" spans="1:4" ht="12.75">
      <c r="A708" s="27"/>
      <c r="C708" s="28"/>
      <c r="D708" s="191"/>
    </row>
    <row r="709" spans="1:4" ht="12.75">
      <c r="A709" s="27"/>
      <c r="C709" s="28"/>
      <c r="D709" s="191"/>
    </row>
    <row r="710" spans="1:4" ht="12.75">
      <c r="A710" s="27"/>
      <c r="C710" s="28"/>
      <c r="D710" s="191"/>
    </row>
    <row r="711" spans="1:4" ht="12.75">
      <c r="A711" s="27"/>
      <c r="C711" s="28"/>
      <c r="D711" s="191"/>
    </row>
    <row r="712" spans="1:4" ht="12.75">
      <c r="A712" s="27"/>
      <c r="C712" s="28"/>
      <c r="D712" s="191"/>
    </row>
    <row r="713" spans="1:4" ht="12.75">
      <c r="A713" s="27"/>
      <c r="C713" s="28"/>
      <c r="D713" s="191"/>
    </row>
    <row r="714" spans="1:4" ht="12.75">
      <c r="A714" s="27"/>
      <c r="C714" s="28"/>
      <c r="D714" s="191"/>
    </row>
    <row r="715" spans="1:4" ht="12.75">
      <c r="A715" s="27"/>
      <c r="C715" s="28"/>
      <c r="D715" s="191"/>
    </row>
    <row r="716" spans="1:4" ht="12.75">
      <c r="A716" s="27"/>
      <c r="C716" s="28"/>
      <c r="D716" s="191"/>
    </row>
    <row r="717" spans="1:4" ht="12.75">
      <c r="A717" s="27"/>
      <c r="C717" s="28"/>
      <c r="D717" s="191"/>
    </row>
    <row r="718" spans="1:4" ht="12.75">
      <c r="A718" s="27"/>
      <c r="C718" s="28"/>
      <c r="D718" s="191"/>
    </row>
    <row r="719" spans="1:4" ht="12.75">
      <c r="A719" s="27"/>
      <c r="C719" s="28"/>
      <c r="D719" s="191"/>
    </row>
    <row r="720" spans="1:4" ht="12.75">
      <c r="A720" s="27"/>
      <c r="C720" s="28"/>
      <c r="D720" s="191"/>
    </row>
    <row r="721" spans="1:4" ht="12.75">
      <c r="A721" s="27"/>
      <c r="C721" s="28"/>
      <c r="D721" s="191"/>
    </row>
    <row r="722" spans="1:4" ht="12.75">
      <c r="A722" s="27"/>
      <c r="C722" s="28"/>
      <c r="D722" s="191"/>
    </row>
    <row r="723" spans="1:4" ht="12.75">
      <c r="A723" s="27"/>
      <c r="C723" s="28"/>
      <c r="D723" s="191"/>
    </row>
    <row r="724" spans="1:4" ht="12.75">
      <c r="A724" s="27"/>
      <c r="C724" s="28"/>
      <c r="D724" s="191"/>
    </row>
    <row r="725" spans="1:4" ht="12.75">
      <c r="A725" s="27"/>
      <c r="C725" s="28"/>
      <c r="D725" s="191"/>
    </row>
    <row r="726" spans="1:4" ht="12.75">
      <c r="A726" s="27"/>
      <c r="C726" s="28"/>
      <c r="D726" s="191"/>
    </row>
    <row r="727" spans="1:4" ht="12.75">
      <c r="A727" s="27"/>
      <c r="C727" s="28"/>
      <c r="D727" s="191"/>
    </row>
    <row r="728" spans="1:4" ht="12.75">
      <c r="A728" s="27"/>
      <c r="C728" s="28"/>
      <c r="D728" s="191"/>
    </row>
    <row r="729" spans="1:4" ht="12.75">
      <c r="A729" s="27"/>
      <c r="C729" s="28"/>
      <c r="D729" s="191"/>
    </row>
    <row r="730" spans="1:4" ht="12.75">
      <c r="A730" s="27"/>
      <c r="C730" s="28"/>
      <c r="D730" s="191"/>
    </row>
    <row r="731" spans="1:4" ht="12.75">
      <c r="A731" s="27"/>
      <c r="C731" s="28"/>
      <c r="D731" s="191"/>
    </row>
    <row r="732" spans="1:4" ht="12.75">
      <c r="A732" s="27"/>
      <c r="C732" s="28"/>
      <c r="D732" s="191"/>
    </row>
    <row r="733" spans="1:4" ht="12.75">
      <c r="A733" s="27"/>
      <c r="C733" s="28"/>
      <c r="D733" s="191"/>
    </row>
    <row r="734" spans="1:4" ht="12.75">
      <c r="A734" s="27"/>
      <c r="C734" s="28"/>
      <c r="D734" s="191"/>
    </row>
    <row r="735" spans="1:4" ht="12.75">
      <c r="A735" s="27"/>
      <c r="C735" s="28"/>
      <c r="D735" s="191"/>
    </row>
    <row r="736" spans="1:4" ht="12.75">
      <c r="A736" s="27"/>
      <c r="C736" s="28"/>
      <c r="D736" s="191"/>
    </row>
    <row r="737" spans="1:4" ht="12.75">
      <c r="A737" s="27"/>
      <c r="C737" s="28"/>
      <c r="D737" s="191"/>
    </row>
    <row r="738" spans="1:4" ht="12.75">
      <c r="A738" s="27"/>
      <c r="C738" s="28"/>
      <c r="D738" s="191"/>
    </row>
    <row r="739" spans="1:4" ht="12.75">
      <c r="A739" s="27"/>
      <c r="C739" s="28"/>
      <c r="D739" s="191"/>
    </row>
    <row r="740" spans="1:4" ht="12.75">
      <c r="A740" s="27"/>
      <c r="C740" s="28"/>
      <c r="D740" s="191"/>
    </row>
    <row r="741" spans="1:4" ht="12.75">
      <c r="A741" s="27"/>
      <c r="C741" s="28"/>
      <c r="D741" s="191"/>
    </row>
    <row r="742" spans="1:4" ht="12.75">
      <c r="A742" s="27"/>
      <c r="C742" s="28"/>
      <c r="D742" s="191"/>
    </row>
    <row r="743" spans="1:4" ht="12.75">
      <c r="A743" s="27"/>
      <c r="C743" s="28"/>
      <c r="D743" s="191"/>
    </row>
    <row r="744" spans="1:4" ht="12.75">
      <c r="A744" s="27"/>
      <c r="C744" s="28"/>
      <c r="D744" s="191"/>
    </row>
    <row r="745" spans="1:4" ht="12.75">
      <c r="A745" s="27"/>
      <c r="C745" s="28"/>
      <c r="D745" s="191"/>
    </row>
    <row r="746" spans="1:4" ht="12.75">
      <c r="A746" s="27"/>
      <c r="C746" s="28"/>
      <c r="D746" s="191"/>
    </row>
    <row r="747" spans="1:4" ht="12.75">
      <c r="A747" s="27"/>
      <c r="C747" s="28"/>
      <c r="D747" s="191"/>
    </row>
    <row r="748" spans="1:4" ht="12.75">
      <c r="A748" s="27"/>
      <c r="C748" s="28"/>
      <c r="D748" s="191"/>
    </row>
    <row r="749" spans="1:4" ht="12.75">
      <c r="A749" s="27"/>
      <c r="C749" s="28"/>
      <c r="D749" s="191"/>
    </row>
    <row r="750" spans="1:4" ht="12.75">
      <c r="A750" s="27"/>
      <c r="C750" s="28"/>
      <c r="D750" s="191"/>
    </row>
    <row r="751" spans="1:4" ht="12.75">
      <c r="A751" s="27"/>
      <c r="C751" s="28"/>
      <c r="D751" s="191"/>
    </row>
    <row r="752" spans="1:4" ht="12.75">
      <c r="A752" s="27"/>
      <c r="C752" s="28"/>
      <c r="D752" s="191"/>
    </row>
    <row r="753" spans="1:4" ht="12.75">
      <c r="A753" s="27"/>
      <c r="C753" s="28"/>
      <c r="D753" s="191"/>
    </row>
    <row r="754" spans="1:4" ht="12.75">
      <c r="A754" s="27"/>
      <c r="C754" s="28"/>
      <c r="D754" s="191"/>
    </row>
    <row r="755" spans="1:4" ht="12.75">
      <c r="A755" s="27"/>
      <c r="C755" s="28"/>
      <c r="D755" s="191"/>
    </row>
    <row r="756" spans="1:4" ht="12.75">
      <c r="A756" s="27"/>
      <c r="C756" s="28"/>
      <c r="D756" s="191"/>
    </row>
    <row r="757" spans="1:4" ht="12.75">
      <c r="A757" s="27"/>
      <c r="C757" s="28"/>
      <c r="D757" s="191"/>
    </row>
    <row r="758" spans="1:4" ht="12.75">
      <c r="A758" s="27"/>
      <c r="C758" s="28"/>
      <c r="D758" s="191"/>
    </row>
    <row r="759" spans="1:4" ht="12.75">
      <c r="A759" s="27"/>
      <c r="C759" s="28"/>
      <c r="D759" s="191"/>
    </row>
    <row r="760" spans="1:4" ht="12.75">
      <c r="A760" s="27"/>
      <c r="C760" s="28"/>
      <c r="D760" s="191"/>
    </row>
    <row r="761" spans="1:4" ht="12.75">
      <c r="A761" s="27"/>
      <c r="C761" s="28"/>
      <c r="D761" s="191"/>
    </row>
    <row r="762" spans="1:4" ht="12.75">
      <c r="A762" s="27"/>
      <c r="C762" s="28"/>
      <c r="D762" s="191"/>
    </row>
    <row r="763" spans="1:4" ht="12.75">
      <c r="A763" s="27"/>
      <c r="C763" s="28"/>
      <c r="D763" s="191"/>
    </row>
    <row r="764" spans="1:4" ht="12.75">
      <c r="A764" s="27"/>
      <c r="C764" s="28"/>
      <c r="D764" s="191"/>
    </row>
    <row r="765" spans="1:4" ht="12.75">
      <c r="A765" s="27"/>
      <c r="C765" s="28"/>
      <c r="D765" s="191"/>
    </row>
    <row r="766" spans="1:4" ht="12.75">
      <c r="A766" s="27"/>
      <c r="C766" s="28"/>
      <c r="D766" s="191"/>
    </row>
    <row r="767" spans="1:4" ht="12.75">
      <c r="A767" s="27"/>
      <c r="C767" s="28"/>
      <c r="D767" s="191"/>
    </row>
    <row r="768" spans="1:4" ht="12.75">
      <c r="A768" s="27"/>
      <c r="C768" s="28"/>
      <c r="D768" s="191"/>
    </row>
    <row r="769" spans="1:4" ht="12.75">
      <c r="A769" s="27"/>
      <c r="C769" s="28"/>
      <c r="D769" s="191"/>
    </row>
    <row r="770" spans="1:4" ht="12.75">
      <c r="A770" s="27"/>
      <c r="C770" s="28"/>
      <c r="D770" s="191"/>
    </row>
    <row r="771" spans="1:4" ht="12.75">
      <c r="A771" s="27"/>
      <c r="C771" s="28"/>
      <c r="D771" s="191"/>
    </row>
    <row r="772" spans="1:4" ht="12.75">
      <c r="A772" s="27"/>
      <c r="C772" s="28"/>
      <c r="D772" s="191"/>
    </row>
    <row r="773" spans="1:4" ht="12.75">
      <c r="A773" s="27"/>
      <c r="C773" s="28"/>
      <c r="D773" s="191"/>
    </row>
    <row r="774" spans="1:4" ht="12.75">
      <c r="A774" s="27"/>
      <c r="C774" s="28"/>
      <c r="D774" s="191"/>
    </row>
    <row r="775" spans="1:4" ht="12.75">
      <c r="A775" s="27"/>
      <c r="C775" s="28"/>
      <c r="D775" s="191"/>
    </row>
    <row r="776" spans="1:4" ht="12.75">
      <c r="A776" s="27"/>
      <c r="C776" s="28"/>
      <c r="D776" s="191"/>
    </row>
    <row r="777" spans="1:4" ht="12.75">
      <c r="A777" s="27"/>
      <c r="C777" s="28"/>
      <c r="D777" s="191"/>
    </row>
    <row r="778" spans="1:4" ht="12.75">
      <c r="A778" s="27"/>
      <c r="C778" s="28"/>
      <c r="D778" s="191"/>
    </row>
    <row r="779" spans="1:4" ht="12.75">
      <c r="A779" s="27"/>
      <c r="C779" s="28"/>
      <c r="D779" s="191"/>
    </row>
    <row r="780" spans="1:4" ht="12.75">
      <c r="A780" s="27"/>
      <c r="C780" s="28"/>
      <c r="D780" s="191"/>
    </row>
  </sheetData>
  <sheetProtection/>
  <mergeCells count="37">
    <mergeCell ref="B56:C56"/>
    <mergeCell ref="A226:D226"/>
    <mergeCell ref="A252:B252"/>
    <mergeCell ref="A57:D57"/>
    <mergeCell ref="A53:D53"/>
    <mergeCell ref="B261:C261"/>
    <mergeCell ref="A136:D136"/>
    <mergeCell ref="A148:D148"/>
    <mergeCell ref="B259:C259"/>
    <mergeCell ref="B260:C260"/>
    <mergeCell ref="A138:D138"/>
    <mergeCell ref="A253:D253"/>
    <mergeCell ref="A236:D236"/>
    <mergeCell ref="A238:D238"/>
    <mergeCell ref="A242:D242"/>
    <mergeCell ref="B244:C244"/>
    <mergeCell ref="A250:D250"/>
    <mergeCell ref="A245:D245"/>
    <mergeCell ref="A231:D231"/>
    <mergeCell ref="A151:D151"/>
    <mergeCell ref="A3:D3"/>
    <mergeCell ref="A5:D5"/>
    <mergeCell ref="A24:D24"/>
    <mergeCell ref="A37:D37"/>
    <mergeCell ref="B46:C46"/>
    <mergeCell ref="A126:D126"/>
    <mergeCell ref="A47:D47"/>
    <mergeCell ref="A52:B52"/>
    <mergeCell ref="A104:D104"/>
    <mergeCell ref="A82:D82"/>
    <mergeCell ref="A209:D209"/>
    <mergeCell ref="B162:C162"/>
    <mergeCell ref="A163:D163"/>
    <mergeCell ref="A170:B170"/>
    <mergeCell ref="A171:D171"/>
    <mergeCell ref="B190:C190"/>
    <mergeCell ref="A191:D191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4" manualBreakCount="4">
    <brk id="56" max="3" man="1"/>
    <brk id="117" max="3" man="1"/>
    <brk id="170" max="3" man="1"/>
    <brk id="2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SheetLayoutView="100" zoomScalePageLayoutView="0" workbookViewId="0" topLeftCell="B1">
      <pane ySplit="5" topLeftCell="A6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5.00390625" style="4" bestFit="1" customWidth="1"/>
    <col min="8" max="8" width="9.7109375" style="117" bestFit="1" customWidth="1"/>
    <col min="9" max="9" width="11.57421875" style="6" customWidth="1"/>
    <col min="10" max="10" width="7.57421875" style="6" customWidth="1"/>
    <col min="11" max="11" width="11.28125" style="4" bestFit="1" customWidth="1"/>
    <col min="12" max="12" width="10.00390625" style="4" customWidth="1"/>
    <col min="13" max="13" width="11.421875" style="4" customWidth="1"/>
    <col min="14" max="14" width="14.7109375" style="122" customWidth="1"/>
    <col min="15" max="18" width="10.140625" style="4" bestFit="1" customWidth="1"/>
    <col min="19" max="19" width="3.7109375" style="4" bestFit="1" customWidth="1"/>
    <col min="20" max="20" width="4.140625" style="4" bestFit="1" customWidth="1"/>
    <col min="21" max="21" width="6.7109375" style="4" bestFit="1" customWidth="1"/>
    <col min="22" max="22" width="4.8515625" style="4" bestFit="1" customWidth="1"/>
    <col min="23" max="16384" width="9.140625" style="4" customWidth="1"/>
  </cols>
  <sheetData>
    <row r="1" spans="1:9" ht="18">
      <c r="A1" s="5" t="s">
        <v>417</v>
      </c>
      <c r="I1" s="120"/>
    </row>
    <row r="2" spans="1:9" ht="23.25" customHeight="1" thickBot="1">
      <c r="A2" s="230" t="s">
        <v>20</v>
      </c>
      <c r="B2" s="230"/>
      <c r="C2" s="230"/>
      <c r="D2" s="230"/>
      <c r="E2" s="230"/>
      <c r="F2" s="230"/>
      <c r="G2" s="230"/>
      <c r="H2" s="230"/>
      <c r="I2" s="230"/>
    </row>
    <row r="3" spans="1:22" s="12" customFormat="1" ht="18" customHeight="1">
      <c r="A3" s="227" t="s">
        <v>21</v>
      </c>
      <c r="B3" s="224" t="s">
        <v>22</v>
      </c>
      <c r="C3" s="224" t="s">
        <v>23</v>
      </c>
      <c r="D3" s="224" t="s">
        <v>24</v>
      </c>
      <c r="E3" s="224" t="s">
        <v>25</v>
      </c>
      <c r="F3" s="224" t="s">
        <v>12</v>
      </c>
      <c r="G3" s="224" t="s">
        <v>71</v>
      </c>
      <c r="H3" s="221" t="s">
        <v>26</v>
      </c>
      <c r="I3" s="224" t="s">
        <v>13</v>
      </c>
      <c r="J3" s="224" t="s">
        <v>14</v>
      </c>
      <c r="K3" s="231" t="s">
        <v>15</v>
      </c>
      <c r="L3" s="234" t="s">
        <v>72</v>
      </c>
      <c r="M3" s="234" t="s">
        <v>16</v>
      </c>
      <c r="N3" s="236" t="s">
        <v>75</v>
      </c>
      <c r="O3" s="234" t="s">
        <v>73</v>
      </c>
      <c r="P3" s="234"/>
      <c r="Q3" s="234" t="s">
        <v>74</v>
      </c>
      <c r="R3" s="234"/>
      <c r="S3" s="231" t="s">
        <v>474</v>
      </c>
      <c r="T3" s="238"/>
      <c r="U3" s="238"/>
      <c r="V3" s="239"/>
    </row>
    <row r="4" spans="1:22" s="12" customFormat="1" ht="36.75" customHeight="1">
      <c r="A4" s="228"/>
      <c r="B4" s="225"/>
      <c r="C4" s="225"/>
      <c r="D4" s="225"/>
      <c r="E4" s="225"/>
      <c r="F4" s="225"/>
      <c r="G4" s="225"/>
      <c r="H4" s="222"/>
      <c r="I4" s="225"/>
      <c r="J4" s="225"/>
      <c r="K4" s="232"/>
      <c r="L4" s="209"/>
      <c r="M4" s="209"/>
      <c r="N4" s="211"/>
      <c r="O4" s="209"/>
      <c r="P4" s="209"/>
      <c r="Q4" s="209"/>
      <c r="R4" s="209"/>
      <c r="S4" s="240"/>
      <c r="T4" s="241"/>
      <c r="U4" s="241"/>
      <c r="V4" s="242"/>
    </row>
    <row r="5" spans="1:22" s="12" customFormat="1" ht="42" customHeight="1" thickBot="1">
      <c r="A5" s="229"/>
      <c r="B5" s="226"/>
      <c r="C5" s="226"/>
      <c r="D5" s="226"/>
      <c r="E5" s="226"/>
      <c r="F5" s="226"/>
      <c r="G5" s="226"/>
      <c r="H5" s="223"/>
      <c r="I5" s="226"/>
      <c r="J5" s="226"/>
      <c r="K5" s="233"/>
      <c r="L5" s="235"/>
      <c r="M5" s="235"/>
      <c r="N5" s="237"/>
      <c r="O5" s="86" t="s">
        <v>27</v>
      </c>
      <c r="P5" s="86" t="s">
        <v>28</v>
      </c>
      <c r="Q5" s="86" t="s">
        <v>27</v>
      </c>
      <c r="R5" s="86" t="s">
        <v>28</v>
      </c>
      <c r="S5" s="99" t="s">
        <v>77</v>
      </c>
      <c r="T5" s="99" t="s">
        <v>78</v>
      </c>
      <c r="U5" s="99" t="s">
        <v>79</v>
      </c>
      <c r="V5" s="99" t="s">
        <v>80</v>
      </c>
    </row>
    <row r="6" spans="1:22" ht="18.75" customHeight="1">
      <c r="A6" s="243" t="s">
        <v>575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88"/>
      <c r="M6" s="88"/>
      <c r="N6" s="123"/>
      <c r="O6" s="89"/>
      <c r="P6" s="89"/>
      <c r="Q6" s="89"/>
      <c r="R6" s="89"/>
      <c r="S6" s="89"/>
      <c r="T6" s="89"/>
      <c r="U6" s="89"/>
      <c r="V6" s="89"/>
    </row>
    <row r="7" spans="1:22" s="177" customFormat="1" ht="18.75" customHeight="1">
      <c r="A7" s="2">
        <v>1</v>
      </c>
      <c r="B7" s="2" t="s">
        <v>638</v>
      </c>
      <c r="C7" s="2">
        <v>244</v>
      </c>
      <c r="D7" s="2">
        <v>11272</v>
      </c>
      <c r="E7" s="2" t="s">
        <v>639</v>
      </c>
      <c r="F7" s="2" t="s">
        <v>640</v>
      </c>
      <c r="G7" s="2">
        <v>6830</v>
      </c>
      <c r="H7" s="102">
        <v>1988</v>
      </c>
      <c r="I7" s="2"/>
      <c r="J7" s="75">
        <v>6</v>
      </c>
      <c r="K7" s="2"/>
      <c r="L7" s="2"/>
      <c r="M7" s="35"/>
      <c r="N7" s="119"/>
      <c r="O7" s="47" t="s">
        <v>461</v>
      </c>
      <c r="P7" s="47" t="s">
        <v>462</v>
      </c>
      <c r="Q7" s="16"/>
      <c r="R7" s="16"/>
      <c r="S7" s="47" t="s">
        <v>440</v>
      </c>
      <c r="T7" s="16" t="s">
        <v>440</v>
      </c>
      <c r="U7" s="16"/>
      <c r="V7" s="16"/>
    </row>
    <row r="8" spans="1:22" s="177" customFormat="1" ht="18.75" customHeight="1">
      <c r="A8" s="2">
        <v>2</v>
      </c>
      <c r="B8" s="2" t="s">
        <v>638</v>
      </c>
      <c r="C8" s="2">
        <v>288</v>
      </c>
      <c r="D8" s="2" t="s">
        <v>641</v>
      </c>
      <c r="E8" s="2" t="s">
        <v>642</v>
      </c>
      <c r="F8" s="2" t="s">
        <v>640</v>
      </c>
      <c r="G8" s="2">
        <v>6871</v>
      </c>
      <c r="H8" s="102">
        <v>2005</v>
      </c>
      <c r="I8" s="2"/>
      <c r="J8" s="2">
        <v>6</v>
      </c>
      <c r="K8" s="2"/>
      <c r="L8" s="2"/>
      <c r="M8" s="35"/>
      <c r="N8" s="119">
        <v>164000</v>
      </c>
      <c r="O8" s="16" t="s">
        <v>668</v>
      </c>
      <c r="P8" s="16" t="s">
        <v>669</v>
      </c>
      <c r="Q8" s="16" t="s">
        <v>668</v>
      </c>
      <c r="R8" s="16" t="s">
        <v>669</v>
      </c>
      <c r="S8" s="47" t="s">
        <v>440</v>
      </c>
      <c r="T8" s="16" t="s">
        <v>440</v>
      </c>
      <c r="U8" s="16" t="s">
        <v>440</v>
      </c>
      <c r="V8" s="16"/>
    </row>
    <row r="9" spans="1:22" s="177" customFormat="1" ht="18.75" customHeight="1">
      <c r="A9" s="2">
        <v>3</v>
      </c>
      <c r="B9" s="2" t="s">
        <v>643</v>
      </c>
      <c r="C9" s="2" t="s">
        <v>644</v>
      </c>
      <c r="D9" s="2" t="s">
        <v>645</v>
      </c>
      <c r="E9" s="2" t="s">
        <v>646</v>
      </c>
      <c r="F9" s="2" t="s">
        <v>640</v>
      </c>
      <c r="G9" s="2">
        <v>1598</v>
      </c>
      <c r="H9" s="102">
        <v>1998</v>
      </c>
      <c r="I9" s="2"/>
      <c r="J9" s="2">
        <v>5</v>
      </c>
      <c r="K9" s="2"/>
      <c r="L9" s="2"/>
      <c r="M9" s="35"/>
      <c r="N9" s="119"/>
      <c r="O9" s="16" t="s">
        <v>670</v>
      </c>
      <c r="P9" s="16" t="s">
        <v>671</v>
      </c>
      <c r="Q9" s="16"/>
      <c r="R9" s="16"/>
      <c r="S9" s="47" t="s">
        <v>440</v>
      </c>
      <c r="T9" s="16" t="s">
        <v>440</v>
      </c>
      <c r="U9" s="16"/>
      <c r="V9" s="16"/>
    </row>
    <row r="10" spans="1:22" s="177" customFormat="1" ht="18.75" customHeight="1">
      <c r="A10" s="2">
        <v>4</v>
      </c>
      <c r="B10" s="2" t="s">
        <v>433</v>
      </c>
      <c r="C10" s="2" t="s">
        <v>647</v>
      </c>
      <c r="D10" s="2">
        <v>2892530691</v>
      </c>
      <c r="E10" s="2" t="s">
        <v>648</v>
      </c>
      <c r="F10" s="2" t="s">
        <v>640</v>
      </c>
      <c r="G10" s="2">
        <v>1960</v>
      </c>
      <c r="H10" s="102">
        <v>1980</v>
      </c>
      <c r="I10" s="2"/>
      <c r="J10" s="75">
        <v>7</v>
      </c>
      <c r="K10" s="2"/>
      <c r="L10" s="2"/>
      <c r="M10" s="35"/>
      <c r="N10" s="119"/>
      <c r="O10" s="16" t="s">
        <v>672</v>
      </c>
      <c r="P10" s="16" t="s">
        <v>673</v>
      </c>
      <c r="Q10" s="16"/>
      <c r="R10" s="16"/>
      <c r="S10" s="47" t="s">
        <v>440</v>
      </c>
      <c r="T10" s="16" t="s">
        <v>440</v>
      </c>
      <c r="U10" s="16"/>
      <c r="V10" s="16"/>
    </row>
    <row r="11" spans="1:22" s="177" customFormat="1" ht="18.75" customHeight="1">
      <c r="A11" s="2">
        <v>5</v>
      </c>
      <c r="B11" s="2" t="s">
        <v>649</v>
      </c>
      <c r="C11" s="2" t="s">
        <v>650</v>
      </c>
      <c r="D11" s="175" t="s">
        <v>681</v>
      </c>
      <c r="E11" s="2" t="s">
        <v>651</v>
      </c>
      <c r="F11" s="2" t="s">
        <v>640</v>
      </c>
      <c r="G11" s="2">
        <v>3758</v>
      </c>
      <c r="H11" s="102">
        <v>1978</v>
      </c>
      <c r="I11" s="2"/>
      <c r="J11" s="2">
        <v>9</v>
      </c>
      <c r="K11" s="2"/>
      <c r="L11" s="2"/>
      <c r="M11" s="35"/>
      <c r="N11" s="119"/>
      <c r="O11" s="16" t="s">
        <v>672</v>
      </c>
      <c r="P11" s="16" t="s">
        <v>673</v>
      </c>
      <c r="Q11" s="16"/>
      <c r="R11" s="16"/>
      <c r="S11" s="47" t="s">
        <v>440</v>
      </c>
      <c r="T11" s="16" t="s">
        <v>440</v>
      </c>
      <c r="U11" s="16"/>
      <c r="V11" s="16"/>
    </row>
    <row r="12" spans="1:22" s="177" customFormat="1" ht="18.75" customHeight="1">
      <c r="A12" s="2">
        <v>6</v>
      </c>
      <c r="B12" s="2" t="s">
        <v>652</v>
      </c>
      <c r="C12" s="2" t="s">
        <v>653</v>
      </c>
      <c r="D12" s="2">
        <v>4500017189</v>
      </c>
      <c r="E12" s="2" t="s">
        <v>654</v>
      </c>
      <c r="F12" s="2" t="s">
        <v>640</v>
      </c>
      <c r="G12" s="2">
        <v>8424</v>
      </c>
      <c r="H12" s="102">
        <v>1973</v>
      </c>
      <c r="I12" s="2"/>
      <c r="J12" s="2">
        <v>6</v>
      </c>
      <c r="K12" s="2"/>
      <c r="L12" s="2"/>
      <c r="M12" s="35"/>
      <c r="N12" s="119"/>
      <c r="O12" s="16" t="s">
        <v>667</v>
      </c>
      <c r="P12" s="16" t="s">
        <v>674</v>
      </c>
      <c r="Q12" s="16"/>
      <c r="R12" s="16"/>
      <c r="S12" s="47" t="s">
        <v>440</v>
      </c>
      <c r="T12" s="16" t="s">
        <v>440</v>
      </c>
      <c r="U12" s="16"/>
      <c r="V12" s="16"/>
    </row>
    <row r="13" spans="1:22" s="177" customFormat="1" ht="18.75" customHeight="1">
      <c r="A13" s="2">
        <v>7</v>
      </c>
      <c r="B13" s="2" t="s">
        <v>638</v>
      </c>
      <c r="C13" s="2" t="s">
        <v>655</v>
      </c>
      <c r="D13" s="2" t="s">
        <v>656</v>
      </c>
      <c r="E13" s="2" t="s">
        <v>657</v>
      </c>
      <c r="F13" s="2" t="s">
        <v>640</v>
      </c>
      <c r="G13" s="2">
        <v>4580</v>
      </c>
      <c r="H13" s="102">
        <v>2001</v>
      </c>
      <c r="I13" s="2"/>
      <c r="J13" s="75">
        <v>6</v>
      </c>
      <c r="K13" s="2"/>
      <c r="L13" s="2"/>
      <c r="M13" s="35"/>
      <c r="N13" s="119"/>
      <c r="O13" s="16" t="s">
        <v>675</v>
      </c>
      <c r="P13" s="16" t="s">
        <v>676</v>
      </c>
      <c r="Q13" s="16"/>
      <c r="R13" s="16"/>
      <c r="S13" s="47" t="s">
        <v>440</v>
      </c>
      <c r="T13" s="16" t="s">
        <v>440</v>
      </c>
      <c r="U13" s="16"/>
      <c r="V13" s="16"/>
    </row>
    <row r="14" spans="1:22" s="177" customFormat="1" ht="18.75" customHeight="1">
      <c r="A14" s="2">
        <v>8</v>
      </c>
      <c r="B14" s="2" t="s">
        <v>652</v>
      </c>
      <c r="C14" s="2" t="s">
        <v>658</v>
      </c>
      <c r="D14" s="2">
        <v>4900034427</v>
      </c>
      <c r="E14" s="2" t="s">
        <v>659</v>
      </c>
      <c r="F14" s="2" t="s">
        <v>640</v>
      </c>
      <c r="G14" s="2"/>
      <c r="H14" s="102">
        <v>1976</v>
      </c>
      <c r="I14" s="2"/>
      <c r="J14" s="2">
        <v>6</v>
      </c>
      <c r="K14" s="2"/>
      <c r="L14" s="2"/>
      <c r="M14" s="35"/>
      <c r="N14" s="119"/>
      <c r="O14" s="16" t="s">
        <v>677</v>
      </c>
      <c r="P14" s="16" t="s">
        <v>678</v>
      </c>
      <c r="Q14" s="16"/>
      <c r="R14" s="16"/>
      <c r="S14" s="47" t="s">
        <v>440</v>
      </c>
      <c r="T14" s="16" t="s">
        <v>440</v>
      </c>
      <c r="U14" s="16"/>
      <c r="V14" s="16"/>
    </row>
    <row r="15" spans="1:22" s="177" customFormat="1" ht="18.75" customHeight="1">
      <c r="A15" s="2">
        <v>9</v>
      </c>
      <c r="B15" s="2" t="s">
        <v>428</v>
      </c>
      <c r="C15" s="2" t="s">
        <v>660</v>
      </c>
      <c r="D15" s="2" t="s">
        <v>661</v>
      </c>
      <c r="E15" s="2" t="s">
        <v>662</v>
      </c>
      <c r="F15" s="2" t="s">
        <v>640</v>
      </c>
      <c r="G15" s="2">
        <v>6871</v>
      </c>
      <c r="H15" s="102">
        <v>2010</v>
      </c>
      <c r="I15" s="2"/>
      <c r="J15" s="2">
        <v>6</v>
      </c>
      <c r="K15" s="2"/>
      <c r="L15" s="2"/>
      <c r="M15" s="35"/>
      <c r="N15" s="119">
        <v>504000</v>
      </c>
      <c r="O15" s="16" t="s">
        <v>679</v>
      </c>
      <c r="P15" s="16" t="s">
        <v>680</v>
      </c>
      <c r="Q15" s="16" t="s">
        <v>679</v>
      </c>
      <c r="R15" s="16" t="s">
        <v>680</v>
      </c>
      <c r="S15" s="47" t="s">
        <v>440</v>
      </c>
      <c r="T15" s="16" t="s">
        <v>440</v>
      </c>
      <c r="U15" s="16" t="s">
        <v>440</v>
      </c>
      <c r="V15" s="16"/>
    </row>
    <row r="16" spans="1:22" s="177" customFormat="1" ht="18.75" customHeight="1">
      <c r="A16" s="2">
        <v>10</v>
      </c>
      <c r="B16" s="2" t="s">
        <v>663</v>
      </c>
      <c r="C16" s="2" t="s">
        <v>664</v>
      </c>
      <c r="D16" s="2" t="s">
        <v>665</v>
      </c>
      <c r="E16" s="2" t="s">
        <v>666</v>
      </c>
      <c r="F16" s="2" t="s">
        <v>356</v>
      </c>
      <c r="G16" s="2">
        <v>1600</v>
      </c>
      <c r="H16" s="102">
        <v>2005</v>
      </c>
      <c r="I16" s="2"/>
      <c r="J16" s="2">
        <v>5</v>
      </c>
      <c r="K16" s="2"/>
      <c r="L16" s="2"/>
      <c r="M16" s="35"/>
      <c r="N16" s="119">
        <v>10900</v>
      </c>
      <c r="O16" s="16" t="s">
        <v>443</v>
      </c>
      <c r="P16" s="16" t="s">
        <v>444</v>
      </c>
      <c r="Q16" s="16" t="s">
        <v>443</v>
      </c>
      <c r="R16" s="16" t="s">
        <v>444</v>
      </c>
      <c r="S16" s="47" t="s">
        <v>440</v>
      </c>
      <c r="T16" s="16" t="s">
        <v>440</v>
      </c>
      <c r="U16" s="16" t="s">
        <v>440</v>
      </c>
      <c r="V16" s="16" t="s">
        <v>440</v>
      </c>
    </row>
    <row r="17" spans="1:22" ht="18.75" customHeight="1">
      <c r="A17" s="208" t="s">
        <v>324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76"/>
      <c r="M17" s="76"/>
      <c r="N17" s="124"/>
      <c r="O17" s="87"/>
      <c r="P17" s="87"/>
      <c r="Q17" s="87"/>
      <c r="R17" s="87"/>
      <c r="S17" s="87"/>
      <c r="T17" s="87"/>
      <c r="U17" s="87"/>
      <c r="V17" s="87"/>
    </row>
    <row r="18" spans="1:22" s="177" customFormat="1" ht="25.5">
      <c r="A18" s="2">
        <v>1</v>
      </c>
      <c r="B18" s="2" t="s">
        <v>421</v>
      </c>
      <c r="C18" s="2" t="s">
        <v>325</v>
      </c>
      <c r="D18" s="2">
        <v>698</v>
      </c>
      <c r="E18" s="2" t="s">
        <v>414</v>
      </c>
      <c r="F18" s="2" t="s">
        <v>436</v>
      </c>
      <c r="G18" s="2"/>
      <c r="H18" s="118">
        <v>1990</v>
      </c>
      <c r="I18" s="2"/>
      <c r="J18" s="75" t="s">
        <v>95</v>
      </c>
      <c r="K18" s="2">
        <v>3500</v>
      </c>
      <c r="L18" s="2"/>
      <c r="M18" s="35"/>
      <c r="N18" s="119"/>
      <c r="O18" s="47" t="s">
        <v>461</v>
      </c>
      <c r="P18" s="47" t="s">
        <v>462</v>
      </c>
      <c r="Q18" s="16"/>
      <c r="R18" s="16"/>
      <c r="S18" s="47" t="s">
        <v>440</v>
      </c>
      <c r="T18" s="16"/>
      <c r="U18" s="16"/>
      <c r="V18" s="16"/>
    </row>
    <row r="19" spans="1:22" s="177" customFormat="1" ht="25.5">
      <c r="A19" s="2">
        <v>2</v>
      </c>
      <c r="B19" s="2" t="s">
        <v>422</v>
      </c>
      <c r="C19" s="2" t="s">
        <v>326</v>
      </c>
      <c r="D19" s="2"/>
      <c r="E19" s="2"/>
      <c r="F19" s="2" t="s">
        <v>437</v>
      </c>
      <c r="G19" s="2"/>
      <c r="H19" s="118">
        <v>1992</v>
      </c>
      <c r="I19" s="2"/>
      <c r="J19" s="2" t="s">
        <v>95</v>
      </c>
      <c r="K19" s="2"/>
      <c r="L19" s="2"/>
      <c r="M19" s="35"/>
      <c r="N19" s="119"/>
      <c r="O19" s="47" t="s">
        <v>465</v>
      </c>
      <c r="P19" s="47" t="s">
        <v>466</v>
      </c>
      <c r="Q19" s="16"/>
      <c r="R19" s="16"/>
      <c r="S19" s="47" t="s">
        <v>440</v>
      </c>
      <c r="T19" s="16"/>
      <c r="U19" s="16"/>
      <c r="V19" s="16"/>
    </row>
    <row r="20" spans="1:22" s="177" customFormat="1" ht="18.75" customHeight="1">
      <c r="A20" s="2">
        <v>3</v>
      </c>
      <c r="B20" s="2" t="s">
        <v>327</v>
      </c>
      <c r="C20" s="2" t="s">
        <v>328</v>
      </c>
      <c r="D20" s="2">
        <v>234013</v>
      </c>
      <c r="E20" s="2" t="s">
        <v>329</v>
      </c>
      <c r="F20" s="2" t="s">
        <v>330</v>
      </c>
      <c r="G20" s="2">
        <v>3210</v>
      </c>
      <c r="H20" s="118">
        <v>1973</v>
      </c>
      <c r="I20" s="2"/>
      <c r="J20" s="2">
        <v>1</v>
      </c>
      <c r="K20" s="2"/>
      <c r="L20" s="2">
        <v>2680</v>
      </c>
      <c r="M20" s="35"/>
      <c r="N20" s="119"/>
      <c r="O20" s="16" t="s">
        <v>461</v>
      </c>
      <c r="P20" s="16" t="s">
        <v>462</v>
      </c>
      <c r="Q20" s="16"/>
      <c r="R20" s="16"/>
      <c r="S20" s="16" t="s">
        <v>440</v>
      </c>
      <c r="T20" s="16" t="s">
        <v>440</v>
      </c>
      <c r="U20" s="16"/>
      <c r="V20" s="16"/>
    </row>
    <row r="21" spans="1:22" s="177" customFormat="1" ht="18.75" customHeight="1">
      <c r="A21" s="2">
        <v>4</v>
      </c>
      <c r="B21" s="2" t="s">
        <v>327</v>
      </c>
      <c r="C21" s="2" t="s">
        <v>328</v>
      </c>
      <c r="D21" s="2">
        <v>215815</v>
      </c>
      <c r="E21" s="2" t="s">
        <v>331</v>
      </c>
      <c r="F21" s="2" t="s">
        <v>330</v>
      </c>
      <c r="G21" s="2">
        <v>3120</v>
      </c>
      <c r="H21" s="118">
        <v>1974</v>
      </c>
      <c r="I21" s="2"/>
      <c r="J21" s="75">
        <v>1</v>
      </c>
      <c r="K21" s="2"/>
      <c r="L21" s="2">
        <v>2680</v>
      </c>
      <c r="M21" s="35"/>
      <c r="N21" s="119"/>
      <c r="O21" s="16" t="s">
        <v>461</v>
      </c>
      <c r="P21" s="16" t="s">
        <v>462</v>
      </c>
      <c r="Q21" s="16"/>
      <c r="R21" s="16"/>
      <c r="S21" s="16" t="s">
        <v>440</v>
      </c>
      <c r="T21" s="16" t="s">
        <v>440</v>
      </c>
      <c r="U21" s="16"/>
      <c r="V21" s="16"/>
    </row>
    <row r="22" spans="1:22" s="177" customFormat="1" ht="18.75" customHeight="1">
      <c r="A22" s="2">
        <v>5</v>
      </c>
      <c r="B22" s="2" t="s">
        <v>327</v>
      </c>
      <c r="C22" s="2" t="s">
        <v>332</v>
      </c>
      <c r="D22" s="2">
        <v>39944</v>
      </c>
      <c r="E22" s="2" t="s">
        <v>333</v>
      </c>
      <c r="F22" s="2" t="s">
        <v>330</v>
      </c>
      <c r="G22" s="2">
        <v>2500</v>
      </c>
      <c r="H22" s="118">
        <v>1988</v>
      </c>
      <c r="I22" s="2"/>
      <c r="J22" s="2">
        <v>1</v>
      </c>
      <c r="K22" s="2"/>
      <c r="L22" s="2">
        <v>2921</v>
      </c>
      <c r="M22" s="35"/>
      <c r="N22" s="119"/>
      <c r="O22" s="16" t="s">
        <v>461</v>
      </c>
      <c r="P22" s="16" t="s">
        <v>462</v>
      </c>
      <c r="Q22" s="16"/>
      <c r="R22" s="16"/>
      <c r="S22" s="16" t="s">
        <v>440</v>
      </c>
      <c r="T22" s="16" t="s">
        <v>440</v>
      </c>
      <c r="U22" s="16"/>
      <c r="V22" s="16"/>
    </row>
    <row r="23" spans="1:22" s="177" customFormat="1" ht="18.75" customHeight="1">
      <c r="A23" s="2">
        <v>6</v>
      </c>
      <c r="B23" s="2" t="s">
        <v>423</v>
      </c>
      <c r="C23" s="2" t="s">
        <v>334</v>
      </c>
      <c r="D23" s="2">
        <v>4887</v>
      </c>
      <c r="E23" s="2" t="s">
        <v>335</v>
      </c>
      <c r="F23" s="2" t="s">
        <v>336</v>
      </c>
      <c r="G23" s="2" t="s">
        <v>95</v>
      </c>
      <c r="H23" s="118">
        <v>1998</v>
      </c>
      <c r="I23" s="2"/>
      <c r="J23" s="2" t="s">
        <v>95</v>
      </c>
      <c r="K23" s="2">
        <v>4000</v>
      </c>
      <c r="L23" s="2">
        <v>5450</v>
      </c>
      <c r="M23" s="35"/>
      <c r="N23" s="119"/>
      <c r="O23" s="47" t="s">
        <v>459</v>
      </c>
      <c r="P23" s="47" t="s">
        <v>460</v>
      </c>
      <c r="Q23" s="16"/>
      <c r="R23" s="16"/>
      <c r="S23" s="47" t="s">
        <v>440</v>
      </c>
      <c r="T23" s="16"/>
      <c r="U23" s="16"/>
      <c r="V23" s="16"/>
    </row>
    <row r="24" spans="1:22" s="177" customFormat="1" ht="18.75" customHeight="1">
      <c r="A24" s="2">
        <v>7</v>
      </c>
      <c r="B24" s="2" t="s">
        <v>424</v>
      </c>
      <c r="C24" s="2" t="s">
        <v>337</v>
      </c>
      <c r="D24" s="2" t="s">
        <v>338</v>
      </c>
      <c r="E24" s="2" t="s">
        <v>339</v>
      </c>
      <c r="F24" s="2" t="s">
        <v>340</v>
      </c>
      <c r="G24" s="2"/>
      <c r="H24" s="118">
        <v>2001</v>
      </c>
      <c r="I24" s="2"/>
      <c r="J24" s="75">
        <v>3</v>
      </c>
      <c r="K24" s="2">
        <v>1040</v>
      </c>
      <c r="L24" s="2"/>
      <c r="M24" s="35"/>
      <c r="N24" s="119"/>
      <c r="O24" s="16" t="s">
        <v>465</v>
      </c>
      <c r="P24" s="16" t="s">
        <v>466</v>
      </c>
      <c r="Q24" s="16"/>
      <c r="R24" s="16"/>
      <c r="S24" s="47" t="s">
        <v>440</v>
      </c>
      <c r="T24" s="47" t="s">
        <v>440</v>
      </c>
      <c r="U24" s="16"/>
      <c r="V24" s="16"/>
    </row>
    <row r="25" spans="1:22" s="177" customFormat="1" ht="18.75" customHeight="1">
      <c r="A25" s="2">
        <v>8</v>
      </c>
      <c r="B25" s="2" t="s">
        <v>425</v>
      </c>
      <c r="C25" s="2" t="s">
        <v>341</v>
      </c>
      <c r="D25" s="2" t="s">
        <v>342</v>
      </c>
      <c r="E25" s="2" t="s">
        <v>343</v>
      </c>
      <c r="F25" s="2" t="s">
        <v>336</v>
      </c>
      <c r="G25" s="2" t="s">
        <v>95</v>
      </c>
      <c r="H25" s="118">
        <v>2001</v>
      </c>
      <c r="I25" s="2"/>
      <c r="J25" s="2" t="s">
        <v>95</v>
      </c>
      <c r="K25" s="2">
        <v>2600</v>
      </c>
      <c r="L25" s="2">
        <v>3765</v>
      </c>
      <c r="M25" s="35"/>
      <c r="N25" s="119"/>
      <c r="O25" s="47" t="s">
        <v>457</v>
      </c>
      <c r="P25" s="47" t="s">
        <v>458</v>
      </c>
      <c r="Q25" s="16"/>
      <c r="R25" s="16"/>
      <c r="S25" s="47" t="s">
        <v>440</v>
      </c>
      <c r="T25" s="16"/>
      <c r="U25" s="16"/>
      <c r="V25" s="16"/>
    </row>
    <row r="26" spans="1:22" s="177" customFormat="1" ht="18.75" customHeight="1">
      <c r="A26" s="2">
        <v>9</v>
      </c>
      <c r="B26" s="2" t="s">
        <v>426</v>
      </c>
      <c r="C26" s="2" t="s">
        <v>344</v>
      </c>
      <c r="D26" s="2" t="s">
        <v>345</v>
      </c>
      <c r="E26" s="2" t="s">
        <v>415</v>
      </c>
      <c r="F26" s="2" t="s">
        <v>340</v>
      </c>
      <c r="G26" s="2">
        <v>2120</v>
      </c>
      <c r="H26" s="118">
        <v>1996</v>
      </c>
      <c r="I26" s="2"/>
      <c r="J26" s="2">
        <v>3</v>
      </c>
      <c r="K26" s="2"/>
      <c r="L26" s="2">
        <v>3500</v>
      </c>
      <c r="M26" s="35"/>
      <c r="N26" s="119"/>
      <c r="O26" s="47" t="s">
        <v>467</v>
      </c>
      <c r="P26" s="47" t="s">
        <v>468</v>
      </c>
      <c r="Q26" s="16"/>
      <c r="R26" s="16"/>
      <c r="S26" s="47" t="s">
        <v>440</v>
      </c>
      <c r="T26" s="47" t="s">
        <v>440</v>
      </c>
      <c r="U26" s="16"/>
      <c r="V26" s="16"/>
    </row>
    <row r="27" spans="1:22" s="177" customFormat="1" ht="18.75" customHeight="1">
      <c r="A27" s="2">
        <v>10</v>
      </c>
      <c r="B27" s="2" t="s">
        <v>427</v>
      </c>
      <c r="C27" s="2" t="s">
        <v>346</v>
      </c>
      <c r="D27" s="2" t="s">
        <v>445</v>
      </c>
      <c r="E27" s="2" t="s">
        <v>347</v>
      </c>
      <c r="F27" s="2" t="s">
        <v>340</v>
      </c>
      <c r="G27" s="2">
        <v>2417</v>
      </c>
      <c r="H27" s="127">
        <v>2003</v>
      </c>
      <c r="I27" s="2" t="s">
        <v>869</v>
      </c>
      <c r="J27" s="75">
        <v>3</v>
      </c>
      <c r="K27" s="2"/>
      <c r="L27" s="2">
        <v>1623</v>
      </c>
      <c r="M27" s="206" t="s">
        <v>873</v>
      </c>
      <c r="N27" s="119">
        <v>16100</v>
      </c>
      <c r="O27" s="47" t="s">
        <v>446</v>
      </c>
      <c r="P27" s="47" t="s">
        <v>447</v>
      </c>
      <c r="Q27" s="16" t="s">
        <v>446</v>
      </c>
      <c r="R27" s="16" t="s">
        <v>447</v>
      </c>
      <c r="S27" s="16" t="s">
        <v>440</v>
      </c>
      <c r="T27" s="16" t="s">
        <v>440</v>
      </c>
      <c r="U27" s="16" t="s">
        <v>440</v>
      </c>
      <c r="V27" s="16" t="s">
        <v>440</v>
      </c>
    </row>
    <row r="28" spans="1:22" s="177" customFormat="1" ht="18.75" customHeight="1">
      <c r="A28" s="2">
        <v>11</v>
      </c>
      <c r="B28" s="2" t="s">
        <v>463</v>
      </c>
      <c r="C28" s="2" t="s">
        <v>464</v>
      </c>
      <c r="D28" s="126" t="s">
        <v>445</v>
      </c>
      <c r="E28" s="2"/>
      <c r="F28" s="2" t="s">
        <v>348</v>
      </c>
      <c r="G28" s="2"/>
      <c r="H28" s="127">
        <v>1976</v>
      </c>
      <c r="I28" s="2"/>
      <c r="J28" s="2">
        <v>1</v>
      </c>
      <c r="K28" s="2"/>
      <c r="L28" s="2"/>
      <c r="M28" s="205"/>
      <c r="N28" s="119"/>
      <c r="O28" s="16" t="s">
        <v>465</v>
      </c>
      <c r="P28" s="16" t="s">
        <v>466</v>
      </c>
      <c r="Q28" s="16"/>
      <c r="R28" s="16"/>
      <c r="S28" s="16" t="s">
        <v>440</v>
      </c>
      <c r="T28" s="16" t="s">
        <v>440</v>
      </c>
      <c r="U28" s="16"/>
      <c r="V28" s="16"/>
    </row>
    <row r="29" spans="1:22" s="177" customFormat="1" ht="18.75" customHeight="1">
      <c r="A29" s="2">
        <v>12</v>
      </c>
      <c r="B29" s="2" t="s">
        <v>349</v>
      </c>
      <c r="C29" s="2" t="s">
        <v>350</v>
      </c>
      <c r="D29" s="126"/>
      <c r="E29" s="2"/>
      <c r="F29" s="2" t="s">
        <v>348</v>
      </c>
      <c r="G29" s="2"/>
      <c r="H29" s="127"/>
      <c r="I29" s="2"/>
      <c r="J29" s="2">
        <v>1</v>
      </c>
      <c r="K29" s="2"/>
      <c r="L29" s="2"/>
      <c r="M29" s="205"/>
      <c r="N29" s="119"/>
      <c r="O29" s="16" t="s">
        <v>465</v>
      </c>
      <c r="P29" s="16" t="s">
        <v>466</v>
      </c>
      <c r="Q29" s="16"/>
      <c r="R29" s="16"/>
      <c r="S29" s="16" t="s">
        <v>440</v>
      </c>
      <c r="T29" s="47" t="s">
        <v>440</v>
      </c>
      <c r="U29" s="16"/>
      <c r="V29" s="16"/>
    </row>
    <row r="30" spans="1:22" s="177" customFormat="1" ht="25.5">
      <c r="A30" s="2">
        <v>13</v>
      </c>
      <c r="B30" s="2" t="s">
        <v>428</v>
      </c>
      <c r="C30" s="2" t="s">
        <v>453</v>
      </c>
      <c r="D30" s="126"/>
      <c r="E30" s="2" t="s">
        <v>351</v>
      </c>
      <c r="F30" s="2" t="s">
        <v>418</v>
      </c>
      <c r="G30" s="2">
        <v>2120</v>
      </c>
      <c r="H30" s="127">
        <v>2011</v>
      </c>
      <c r="I30" s="2" t="s">
        <v>870</v>
      </c>
      <c r="J30" s="75">
        <v>3</v>
      </c>
      <c r="K30" s="2"/>
      <c r="L30" s="2">
        <v>1800</v>
      </c>
      <c r="M30" s="206" t="s">
        <v>874</v>
      </c>
      <c r="N30" s="119">
        <v>252000</v>
      </c>
      <c r="O30" s="47" t="s">
        <v>455</v>
      </c>
      <c r="P30" s="47" t="s">
        <v>456</v>
      </c>
      <c r="Q30" s="16" t="s">
        <v>455</v>
      </c>
      <c r="R30" s="16" t="s">
        <v>456</v>
      </c>
      <c r="S30" s="16" t="s">
        <v>440</v>
      </c>
      <c r="T30" s="16" t="s">
        <v>440</v>
      </c>
      <c r="U30" s="16" t="s">
        <v>440</v>
      </c>
      <c r="V30" s="16"/>
    </row>
    <row r="31" spans="1:22" s="177" customFormat="1" ht="25.5">
      <c r="A31" s="2">
        <v>14</v>
      </c>
      <c r="B31" s="2" t="s">
        <v>429</v>
      </c>
      <c r="C31" s="2" t="s">
        <v>352</v>
      </c>
      <c r="D31" s="126" t="s">
        <v>454</v>
      </c>
      <c r="E31" s="2" t="s">
        <v>354</v>
      </c>
      <c r="F31" s="2" t="s">
        <v>418</v>
      </c>
      <c r="G31" s="2">
        <v>5861</v>
      </c>
      <c r="H31" s="118">
        <v>1998</v>
      </c>
      <c r="I31" s="2" t="s">
        <v>879</v>
      </c>
      <c r="J31" s="2">
        <v>2</v>
      </c>
      <c r="K31" s="2"/>
      <c r="L31" s="2">
        <v>12000</v>
      </c>
      <c r="M31" s="206" t="s">
        <v>875</v>
      </c>
      <c r="N31" s="119">
        <v>39500</v>
      </c>
      <c r="O31" s="47" t="s">
        <v>441</v>
      </c>
      <c r="P31" s="47" t="s">
        <v>442</v>
      </c>
      <c r="Q31" s="47" t="s">
        <v>471</v>
      </c>
      <c r="R31" s="47" t="s">
        <v>472</v>
      </c>
      <c r="S31" s="47" t="s">
        <v>440</v>
      </c>
      <c r="T31" s="47" t="s">
        <v>440</v>
      </c>
      <c r="U31" s="47" t="s">
        <v>440</v>
      </c>
      <c r="V31" s="16"/>
    </row>
    <row r="32" spans="1:22" s="177" customFormat="1" ht="18.75" customHeight="1">
      <c r="A32" s="2">
        <v>15</v>
      </c>
      <c r="B32" s="2" t="s">
        <v>430</v>
      </c>
      <c r="C32" s="2" t="s">
        <v>431</v>
      </c>
      <c r="D32" s="126" t="s">
        <v>353</v>
      </c>
      <c r="E32" s="2" t="s">
        <v>450</v>
      </c>
      <c r="F32" s="2" t="s">
        <v>356</v>
      </c>
      <c r="G32" s="2">
        <v>1995</v>
      </c>
      <c r="H32" s="118">
        <v>2007</v>
      </c>
      <c r="I32" s="2" t="s">
        <v>871</v>
      </c>
      <c r="J32" s="2">
        <v>9</v>
      </c>
      <c r="K32" s="2"/>
      <c r="L32" s="2">
        <v>3040</v>
      </c>
      <c r="M32" s="206" t="s">
        <v>876</v>
      </c>
      <c r="N32" s="119">
        <v>24200</v>
      </c>
      <c r="O32" s="47" t="s">
        <v>448</v>
      </c>
      <c r="P32" s="47" t="s">
        <v>449</v>
      </c>
      <c r="Q32" s="16" t="s">
        <v>448</v>
      </c>
      <c r="R32" s="16" t="s">
        <v>449</v>
      </c>
      <c r="S32" s="16" t="s">
        <v>440</v>
      </c>
      <c r="T32" s="16" t="s">
        <v>440</v>
      </c>
      <c r="U32" s="16" t="s">
        <v>440</v>
      </c>
      <c r="V32" s="16" t="s">
        <v>440</v>
      </c>
    </row>
    <row r="33" spans="1:22" s="177" customFormat="1" ht="25.5">
      <c r="A33" s="2">
        <v>16</v>
      </c>
      <c r="B33" s="2" t="s">
        <v>430</v>
      </c>
      <c r="C33" s="2" t="s">
        <v>432</v>
      </c>
      <c r="D33" s="126" t="s">
        <v>355</v>
      </c>
      <c r="E33" s="2" t="s">
        <v>358</v>
      </c>
      <c r="F33" s="2" t="s">
        <v>356</v>
      </c>
      <c r="G33" s="2">
        <v>2464</v>
      </c>
      <c r="H33" s="118">
        <v>2006</v>
      </c>
      <c r="I33" s="2" t="s">
        <v>872</v>
      </c>
      <c r="J33" s="75">
        <v>16</v>
      </c>
      <c r="K33" s="2"/>
      <c r="L33" s="2">
        <v>3900</v>
      </c>
      <c r="M33" s="206">
        <v>321674</v>
      </c>
      <c r="N33" s="119">
        <v>37800</v>
      </c>
      <c r="O33" s="47" t="s">
        <v>451</v>
      </c>
      <c r="P33" s="47" t="s">
        <v>452</v>
      </c>
      <c r="Q33" s="16" t="s">
        <v>451</v>
      </c>
      <c r="R33" s="16" t="s">
        <v>452</v>
      </c>
      <c r="S33" s="16" t="s">
        <v>440</v>
      </c>
      <c r="T33" s="16" t="s">
        <v>440</v>
      </c>
      <c r="U33" s="16" t="s">
        <v>440</v>
      </c>
      <c r="V33" s="16" t="s">
        <v>440</v>
      </c>
    </row>
    <row r="34" spans="1:22" s="177" customFormat="1" ht="18.75" customHeight="1">
      <c r="A34" s="2">
        <v>17</v>
      </c>
      <c r="B34" s="2" t="s">
        <v>419</v>
      </c>
      <c r="C34" s="2" t="s">
        <v>420</v>
      </c>
      <c r="D34" s="126" t="s">
        <v>357</v>
      </c>
      <c r="E34" s="2" t="s">
        <v>416</v>
      </c>
      <c r="F34" s="2" t="s">
        <v>336</v>
      </c>
      <c r="G34" s="2"/>
      <c r="H34" s="118">
        <v>2013</v>
      </c>
      <c r="I34" s="2"/>
      <c r="J34" s="2" t="s">
        <v>95</v>
      </c>
      <c r="K34" s="2"/>
      <c r="L34" s="2">
        <v>2200</v>
      </c>
      <c r="M34" s="205"/>
      <c r="N34" s="119"/>
      <c r="O34" s="47" t="s">
        <v>443</v>
      </c>
      <c r="P34" s="47" t="s">
        <v>444</v>
      </c>
      <c r="Q34" s="16"/>
      <c r="R34" s="16"/>
      <c r="S34" s="16" t="s">
        <v>440</v>
      </c>
      <c r="T34" s="16"/>
      <c r="U34" s="16"/>
      <c r="V34" s="16"/>
    </row>
    <row r="35" spans="1:22" s="177" customFormat="1" ht="18.75" customHeight="1">
      <c r="A35" s="2">
        <v>18</v>
      </c>
      <c r="B35" s="2" t="s">
        <v>433</v>
      </c>
      <c r="C35" s="2" t="s">
        <v>434</v>
      </c>
      <c r="D35" s="125" t="s">
        <v>473</v>
      </c>
      <c r="E35" s="2" t="s">
        <v>359</v>
      </c>
      <c r="F35" s="2" t="s">
        <v>356</v>
      </c>
      <c r="G35" s="2">
        <v>1968</v>
      </c>
      <c r="H35" s="118">
        <v>2004</v>
      </c>
      <c r="I35" s="2" t="s">
        <v>880</v>
      </c>
      <c r="J35" s="2">
        <v>5</v>
      </c>
      <c r="K35" s="2"/>
      <c r="L35" s="2">
        <v>2035</v>
      </c>
      <c r="M35" s="206" t="s">
        <v>877</v>
      </c>
      <c r="N35" s="119">
        <v>19200</v>
      </c>
      <c r="O35" s="47" t="s">
        <v>469</v>
      </c>
      <c r="P35" s="47" t="s">
        <v>470</v>
      </c>
      <c r="Q35" s="47" t="s">
        <v>471</v>
      </c>
      <c r="R35" s="47" t="s">
        <v>472</v>
      </c>
      <c r="S35" s="16" t="s">
        <v>440</v>
      </c>
      <c r="T35" s="16" t="s">
        <v>440</v>
      </c>
      <c r="U35" s="47" t="s">
        <v>440</v>
      </c>
      <c r="V35" s="47" t="s">
        <v>440</v>
      </c>
    </row>
    <row r="36" spans="1:22" s="177" customFormat="1" ht="18.75" customHeight="1">
      <c r="A36" s="2">
        <v>19</v>
      </c>
      <c r="B36" s="2" t="s">
        <v>430</v>
      </c>
      <c r="C36" s="2" t="s">
        <v>435</v>
      </c>
      <c r="D36" s="2" t="s">
        <v>360</v>
      </c>
      <c r="E36" s="2" t="s">
        <v>361</v>
      </c>
      <c r="F36" s="2" t="s">
        <v>340</v>
      </c>
      <c r="G36" s="2">
        <v>1461</v>
      </c>
      <c r="H36" s="118">
        <v>2005</v>
      </c>
      <c r="I36" s="2" t="s">
        <v>881</v>
      </c>
      <c r="J36" s="2">
        <v>2</v>
      </c>
      <c r="K36" s="2">
        <v>533</v>
      </c>
      <c r="L36" s="2">
        <v>1841</v>
      </c>
      <c r="M36" s="206" t="s">
        <v>878</v>
      </c>
      <c r="N36" s="119">
        <v>9300</v>
      </c>
      <c r="O36" s="47" t="s">
        <v>438</v>
      </c>
      <c r="P36" s="47" t="s">
        <v>439</v>
      </c>
      <c r="Q36" s="16" t="s">
        <v>438</v>
      </c>
      <c r="R36" s="16" t="s">
        <v>439</v>
      </c>
      <c r="S36" s="47" t="s">
        <v>440</v>
      </c>
      <c r="T36" s="47" t="s">
        <v>440</v>
      </c>
      <c r="U36" s="47" t="s">
        <v>440</v>
      </c>
      <c r="V36" s="47" t="s">
        <v>440</v>
      </c>
    </row>
  </sheetData>
  <sheetProtection/>
  <mergeCells count="20">
    <mergeCell ref="N3:N5"/>
    <mergeCell ref="O3:P4"/>
    <mergeCell ref="Q3:R4"/>
    <mergeCell ref="S3:V4"/>
    <mergeCell ref="F3:F5"/>
    <mergeCell ref="A6:K6"/>
    <mergeCell ref="A2:I2"/>
    <mergeCell ref="G3:G5"/>
    <mergeCell ref="J3:J5"/>
    <mergeCell ref="K3:K5"/>
    <mergeCell ref="L3:L5"/>
    <mergeCell ref="M3:M5"/>
    <mergeCell ref="A17:K17"/>
    <mergeCell ref="H3:H5"/>
    <mergeCell ref="I3:I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53" bestFit="1" customWidth="1"/>
    <col min="2" max="2" width="11.57421875" style="53" bestFit="1" customWidth="1"/>
    <col min="3" max="3" width="42.57421875" style="54" customWidth="1"/>
    <col min="4" max="4" width="10.8515625" style="72" bestFit="1" customWidth="1"/>
    <col min="5" max="16384" width="9.140625" style="53" customWidth="1"/>
  </cols>
  <sheetData>
    <row r="1" spans="1:4" ht="12.75">
      <c r="A1" s="51" t="s">
        <v>619</v>
      </c>
      <c r="B1" s="52"/>
      <c r="C1" s="73"/>
      <c r="D1" s="77"/>
    </row>
    <row r="2" ht="13.5" thickBot="1"/>
    <row r="3" spans="1:4" ht="13.5" thickBot="1">
      <c r="A3" s="244" t="s">
        <v>621</v>
      </c>
      <c r="B3" s="245"/>
      <c r="C3" s="245"/>
      <c r="D3" s="246"/>
    </row>
    <row r="4" spans="1:4" ht="15.75" thickBot="1">
      <c r="A4" s="142" t="s">
        <v>576</v>
      </c>
      <c r="B4" s="143" t="s">
        <v>577</v>
      </c>
      <c r="C4" s="144" t="s">
        <v>578</v>
      </c>
      <c r="D4" s="145" t="s">
        <v>579</v>
      </c>
    </row>
    <row r="5" spans="1:4" ht="15">
      <c r="A5" s="139" t="s">
        <v>580</v>
      </c>
      <c r="B5" s="140">
        <v>40550</v>
      </c>
      <c r="C5" s="141" t="s">
        <v>581</v>
      </c>
      <c r="D5" s="149">
        <v>4185.77</v>
      </c>
    </row>
    <row r="6" spans="1:4" ht="15">
      <c r="A6" s="135" t="s">
        <v>580</v>
      </c>
      <c r="B6" s="134">
        <v>40551</v>
      </c>
      <c r="C6" s="133" t="s">
        <v>582</v>
      </c>
      <c r="D6" s="147">
        <v>1293.87</v>
      </c>
    </row>
    <row r="7" spans="1:4" ht="30">
      <c r="A7" s="135" t="s">
        <v>580</v>
      </c>
      <c r="B7" s="134">
        <v>40560</v>
      </c>
      <c r="C7" s="133" t="s">
        <v>583</v>
      </c>
      <c r="D7" s="147">
        <v>2654.72</v>
      </c>
    </row>
    <row r="8" spans="1:4" ht="15">
      <c r="A8" s="135" t="s">
        <v>580</v>
      </c>
      <c r="B8" s="134">
        <v>40562</v>
      </c>
      <c r="C8" s="133" t="s">
        <v>584</v>
      </c>
      <c r="D8" s="147">
        <v>783.57</v>
      </c>
    </row>
    <row r="9" spans="1:4" ht="30">
      <c r="A9" s="135" t="s">
        <v>580</v>
      </c>
      <c r="B9" s="134">
        <v>40579</v>
      </c>
      <c r="C9" s="133" t="s">
        <v>585</v>
      </c>
      <c r="D9" s="147">
        <v>2152</v>
      </c>
    </row>
    <row r="10" spans="1:4" ht="15">
      <c r="A10" s="135" t="s">
        <v>580</v>
      </c>
      <c r="B10" s="134">
        <v>40615</v>
      </c>
      <c r="C10" s="133" t="s">
        <v>586</v>
      </c>
      <c r="D10" s="147">
        <v>1145.69</v>
      </c>
    </row>
    <row r="11" spans="1:4" ht="15">
      <c r="A11" s="135" t="s">
        <v>587</v>
      </c>
      <c r="B11" s="134">
        <v>40637</v>
      </c>
      <c r="C11" s="133" t="s">
        <v>588</v>
      </c>
      <c r="D11" s="147">
        <v>677.68</v>
      </c>
    </row>
    <row r="12" spans="1:4" ht="15">
      <c r="A12" s="135" t="s">
        <v>580</v>
      </c>
      <c r="B12" s="134">
        <v>40641</v>
      </c>
      <c r="C12" s="133" t="s">
        <v>589</v>
      </c>
      <c r="D12" s="147">
        <v>1142</v>
      </c>
    </row>
    <row r="13" spans="1:4" ht="30">
      <c r="A13" s="135" t="s">
        <v>580</v>
      </c>
      <c r="B13" s="134">
        <v>40665</v>
      </c>
      <c r="C13" s="133" t="s">
        <v>590</v>
      </c>
      <c r="D13" s="147">
        <v>971.11</v>
      </c>
    </row>
    <row r="14" spans="1:4" ht="30">
      <c r="A14" s="135" t="s">
        <v>580</v>
      </c>
      <c r="B14" s="134">
        <v>40711</v>
      </c>
      <c r="C14" s="133" t="s">
        <v>591</v>
      </c>
      <c r="D14" s="147">
        <v>603.72</v>
      </c>
    </row>
    <row r="15" spans="1:4" ht="30">
      <c r="A15" s="135" t="s">
        <v>592</v>
      </c>
      <c r="B15" s="134">
        <v>40742</v>
      </c>
      <c r="C15" s="133" t="s">
        <v>593</v>
      </c>
      <c r="D15" s="147">
        <v>855.4</v>
      </c>
    </row>
    <row r="16" spans="1:4" ht="30">
      <c r="A16" s="135" t="s">
        <v>592</v>
      </c>
      <c r="B16" s="134">
        <v>40742</v>
      </c>
      <c r="C16" s="133" t="s">
        <v>593</v>
      </c>
      <c r="D16" s="147">
        <v>1402.71</v>
      </c>
    </row>
    <row r="17" spans="1:4" ht="15">
      <c r="A17" s="135" t="s">
        <v>592</v>
      </c>
      <c r="B17" s="134">
        <v>40743</v>
      </c>
      <c r="C17" s="133" t="s">
        <v>594</v>
      </c>
      <c r="D17" s="147">
        <v>189.07</v>
      </c>
    </row>
    <row r="18" spans="1:4" ht="30">
      <c r="A18" s="135" t="s">
        <v>592</v>
      </c>
      <c r="B18" s="134">
        <v>40743</v>
      </c>
      <c r="C18" s="133" t="s">
        <v>593</v>
      </c>
      <c r="D18" s="147">
        <v>746.37</v>
      </c>
    </row>
    <row r="19" spans="1:4" ht="30">
      <c r="A19" s="135" t="s">
        <v>595</v>
      </c>
      <c r="B19" s="134">
        <v>40745</v>
      </c>
      <c r="C19" s="133" t="s">
        <v>596</v>
      </c>
      <c r="D19" s="147">
        <v>1601</v>
      </c>
    </row>
    <row r="20" spans="1:4" ht="30">
      <c r="A20" s="135" t="s">
        <v>580</v>
      </c>
      <c r="B20" s="134">
        <v>40798</v>
      </c>
      <c r="C20" s="133" t="s">
        <v>597</v>
      </c>
      <c r="D20" s="147">
        <v>355.8</v>
      </c>
    </row>
    <row r="21" spans="1:4" ht="30">
      <c r="A21" s="135" t="s">
        <v>580</v>
      </c>
      <c r="B21" s="134">
        <v>40798</v>
      </c>
      <c r="C21" s="133" t="s">
        <v>597</v>
      </c>
      <c r="D21" s="147">
        <v>304.85</v>
      </c>
    </row>
    <row r="22" spans="1:4" ht="30">
      <c r="A22" s="135" t="s">
        <v>580</v>
      </c>
      <c r="B22" s="134">
        <v>40893</v>
      </c>
      <c r="C22" s="133" t="s">
        <v>598</v>
      </c>
      <c r="D22" s="147">
        <v>1255.49</v>
      </c>
    </row>
    <row r="23" spans="1:4" ht="30.75" thickBot="1">
      <c r="A23" s="136" t="s">
        <v>580</v>
      </c>
      <c r="B23" s="137">
        <v>40897</v>
      </c>
      <c r="C23" s="138" t="s">
        <v>599</v>
      </c>
      <c r="D23" s="148">
        <v>638.39</v>
      </c>
    </row>
    <row r="24" spans="1:4" ht="30">
      <c r="A24" s="139" t="s">
        <v>580</v>
      </c>
      <c r="B24" s="140">
        <v>40945</v>
      </c>
      <c r="C24" s="141" t="s">
        <v>600</v>
      </c>
      <c r="D24" s="149">
        <v>40230.96</v>
      </c>
    </row>
    <row r="25" spans="1:4" ht="15">
      <c r="A25" s="135" t="s">
        <v>620</v>
      </c>
      <c r="B25" s="134">
        <v>40958</v>
      </c>
      <c r="C25" s="133" t="s">
        <v>601</v>
      </c>
      <c r="D25" s="150">
        <v>642.66</v>
      </c>
    </row>
    <row r="26" spans="1:4" ht="15">
      <c r="A26" s="135" t="s">
        <v>602</v>
      </c>
      <c r="B26" s="134">
        <v>40973</v>
      </c>
      <c r="C26" s="133" t="s">
        <v>603</v>
      </c>
      <c r="D26" s="147">
        <v>100</v>
      </c>
    </row>
    <row r="27" spans="1:4" ht="30">
      <c r="A27" s="135" t="s">
        <v>587</v>
      </c>
      <c r="B27" s="134">
        <v>40982</v>
      </c>
      <c r="C27" s="133" t="s">
        <v>604</v>
      </c>
      <c r="D27" s="147">
        <v>150</v>
      </c>
    </row>
    <row r="28" spans="1:4" ht="30">
      <c r="A28" s="135" t="s">
        <v>587</v>
      </c>
      <c r="B28" s="134">
        <v>40999</v>
      </c>
      <c r="C28" s="133" t="s">
        <v>605</v>
      </c>
      <c r="D28" s="147">
        <v>539.86</v>
      </c>
    </row>
    <row r="29" spans="1:4" ht="15">
      <c r="A29" s="135" t="s">
        <v>606</v>
      </c>
      <c r="B29" s="134">
        <v>41020</v>
      </c>
      <c r="C29" s="133" t="s">
        <v>607</v>
      </c>
      <c r="D29" s="147">
        <v>325.93</v>
      </c>
    </row>
    <row r="30" spans="1:4" ht="15">
      <c r="A30" s="135" t="s">
        <v>608</v>
      </c>
      <c r="B30" s="134">
        <v>41021</v>
      </c>
      <c r="C30" s="133" t="s">
        <v>603</v>
      </c>
      <c r="D30" s="147">
        <v>689.42</v>
      </c>
    </row>
    <row r="31" spans="1:4" ht="30">
      <c r="A31" s="135" t="s">
        <v>580</v>
      </c>
      <c r="B31" s="134">
        <v>41037</v>
      </c>
      <c r="C31" s="133" t="s">
        <v>609</v>
      </c>
      <c r="D31" s="147">
        <v>1132.79</v>
      </c>
    </row>
    <row r="32" spans="1:4" ht="15">
      <c r="A32" s="135" t="s">
        <v>587</v>
      </c>
      <c r="B32" s="134">
        <v>41046</v>
      </c>
      <c r="C32" s="133" t="s">
        <v>610</v>
      </c>
      <c r="D32" s="147">
        <v>304.89</v>
      </c>
    </row>
    <row r="33" spans="1:4" ht="30">
      <c r="A33" s="135" t="s">
        <v>592</v>
      </c>
      <c r="B33" s="134">
        <v>41072</v>
      </c>
      <c r="C33" s="133" t="s">
        <v>611</v>
      </c>
      <c r="D33" s="147">
        <v>1120.48</v>
      </c>
    </row>
    <row r="34" spans="1:4" ht="30">
      <c r="A34" s="135" t="s">
        <v>592</v>
      </c>
      <c r="B34" s="134">
        <v>41109</v>
      </c>
      <c r="C34" s="133" t="s">
        <v>612</v>
      </c>
      <c r="D34" s="147">
        <v>443.23</v>
      </c>
    </row>
    <row r="35" spans="1:4" ht="45">
      <c r="A35" s="135" t="s">
        <v>608</v>
      </c>
      <c r="B35" s="134">
        <v>41118</v>
      </c>
      <c r="C35" s="133" t="s">
        <v>613</v>
      </c>
      <c r="D35" s="147">
        <v>3699.66</v>
      </c>
    </row>
    <row r="36" spans="1:4" ht="30">
      <c r="A36" s="135" t="s">
        <v>602</v>
      </c>
      <c r="B36" s="134">
        <v>41152</v>
      </c>
      <c r="C36" s="133" t="s">
        <v>614</v>
      </c>
      <c r="D36" s="147">
        <v>1000</v>
      </c>
    </row>
    <row r="37" spans="1:4" ht="30.75" thickBot="1">
      <c r="A37" s="136" t="s">
        <v>580</v>
      </c>
      <c r="B37" s="137">
        <v>41163</v>
      </c>
      <c r="C37" s="138" t="s">
        <v>615</v>
      </c>
      <c r="D37" s="148">
        <v>3883.74</v>
      </c>
    </row>
    <row r="38" spans="1:4" ht="15">
      <c r="A38" s="139" t="s">
        <v>580</v>
      </c>
      <c r="B38" s="140">
        <v>41445</v>
      </c>
      <c r="C38" s="141" t="s">
        <v>616</v>
      </c>
      <c r="D38" s="149">
        <v>4907.75</v>
      </c>
    </row>
    <row r="39" spans="1:4" ht="15.75" thickBot="1">
      <c r="A39" s="136" t="s">
        <v>602</v>
      </c>
      <c r="B39" s="137">
        <v>41614</v>
      </c>
      <c r="C39" s="138" t="s">
        <v>617</v>
      </c>
      <c r="D39" s="148">
        <v>5059.96</v>
      </c>
    </row>
    <row r="40" spans="1:4" ht="15.75" thickBot="1">
      <c r="A40" s="132"/>
      <c r="B40" s="132"/>
      <c r="C40" s="132"/>
      <c r="D40" s="146">
        <v>87190.54000000001</v>
      </c>
    </row>
    <row r="41" ht="12.75">
      <c r="A41" s="51" t="s">
        <v>618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8515625" style="70" customWidth="1"/>
    <col min="2" max="2" width="42.421875" style="0" customWidth="1"/>
    <col min="3" max="4" width="20.140625" style="61" customWidth="1"/>
  </cols>
  <sheetData>
    <row r="1" spans="2:4" ht="16.5">
      <c r="B1" s="9" t="s">
        <v>44</v>
      </c>
      <c r="D1" s="62"/>
    </row>
    <row r="2" ht="16.5">
      <c r="B2" s="9"/>
    </row>
    <row r="3" spans="2:4" ht="12.75" customHeight="1">
      <c r="B3" s="247" t="s">
        <v>70</v>
      </c>
      <c r="C3" s="247"/>
      <c r="D3" s="247"/>
    </row>
    <row r="4" spans="1:4" ht="25.5">
      <c r="A4" s="10" t="s">
        <v>21</v>
      </c>
      <c r="B4" s="10" t="s">
        <v>18</v>
      </c>
      <c r="C4" s="63" t="s">
        <v>37</v>
      </c>
      <c r="D4" s="63" t="s">
        <v>17</v>
      </c>
    </row>
    <row r="5" spans="1:4" ht="26.25" customHeight="1">
      <c r="A5" s="46">
        <v>1</v>
      </c>
      <c r="B5" s="17" t="s">
        <v>81</v>
      </c>
      <c r="C5" s="43">
        <v>2544179.99</v>
      </c>
      <c r="D5" s="39" t="s">
        <v>95</v>
      </c>
    </row>
    <row r="6" spans="1:4" s="7" customFormat="1" ht="26.25" customHeight="1">
      <c r="A6" s="16">
        <v>2</v>
      </c>
      <c r="B6" s="34" t="s">
        <v>82</v>
      </c>
      <c r="C6" s="43">
        <v>66170.58</v>
      </c>
      <c r="D6" s="39" t="s">
        <v>95</v>
      </c>
    </row>
    <row r="7" spans="1:4" s="7" customFormat="1" ht="26.25" customHeight="1">
      <c r="A7" s="46">
        <v>3</v>
      </c>
      <c r="B7" s="17" t="s">
        <v>83</v>
      </c>
      <c r="C7" s="64">
        <f>354802.04+65071.36</f>
        <v>419873.39999999997</v>
      </c>
      <c r="D7" s="43">
        <v>60676.52</v>
      </c>
    </row>
    <row r="8" spans="1:4" s="7" customFormat="1" ht="26.25" customHeight="1">
      <c r="A8" s="16">
        <v>4</v>
      </c>
      <c r="B8" s="67" t="s">
        <v>84</v>
      </c>
      <c r="C8" s="43">
        <f>93587.73+299</f>
        <v>93886.73</v>
      </c>
      <c r="D8" s="113" t="s">
        <v>95</v>
      </c>
    </row>
    <row r="9" spans="1:4" s="7" customFormat="1" ht="26.25" customHeight="1">
      <c r="A9" s="46">
        <v>5</v>
      </c>
      <c r="B9" s="100" t="s">
        <v>85</v>
      </c>
      <c r="C9" s="43">
        <f>97127.7+17492</f>
        <v>114619.7</v>
      </c>
      <c r="D9" s="114" t="s">
        <v>95</v>
      </c>
    </row>
    <row r="10" spans="1:4" s="7" customFormat="1" ht="26.25" customHeight="1">
      <c r="A10" s="16">
        <v>6</v>
      </c>
      <c r="B10" s="34" t="s">
        <v>86</v>
      </c>
      <c r="C10" s="68">
        <v>362173.65</v>
      </c>
      <c r="D10" s="69">
        <v>35955.08</v>
      </c>
    </row>
    <row r="11" spans="1:4" s="7" customFormat="1" ht="26.25" customHeight="1">
      <c r="A11" s="46">
        <v>7</v>
      </c>
      <c r="B11" s="1" t="s">
        <v>475</v>
      </c>
      <c r="C11" s="43">
        <f>396109.25+12519.65</f>
        <v>408628.9</v>
      </c>
      <c r="D11" s="43">
        <v>230445.71</v>
      </c>
    </row>
    <row r="12" spans="1:4" ht="26.25" customHeight="1">
      <c r="A12" s="16">
        <v>8</v>
      </c>
      <c r="B12" s="34" t="s">
        <v>87</v>
      </c>
      <c r="C12" s="43">
        <f>290227.42</f>
        <v>290227.42</v>
      </c>
      <c r="D12" s="39" t="s">
        <v>95</v>
      </c>
    </row>
    <row r="13" spans="1:4" s="7" customFormat="1" ht="26.25" customHeight="1">
      <c r="A13" s="46">
        <v>9</v>
      </c>
      <c r="B13" s="34" t="s">
        <v>88</v>
      </c>
      <c r="C13" s="121" t="s">
        <v>95</v>
      </c>
      <c r="D13" s="39" t="s">
        <v>95</v>
      </c>
    </row>
    <row r="14" spans="1:4" s="7" customFormat="1" ht="26.25" customHeight="1">
      <c r="A14" s="46">
        <v>10</v>
      </c>
      <c r="B14" s="1" t="s">
        <v>396</v>
      </c>
      <c r="C14" s="71">
        <v>43767.14</v>
      </c>
      <c r="D14" s="39" t="s">
        <v>95</v>
      </c>
    </row>
    <row r="15" spans="1:4" s="104" customFormat="1" ht="18" customHeight="1">
      <c r="A15" s="46"/>
      <c r="B15" s="103" t="s">
        <v>19</v>
      </c>
      <c r="C15" s="65">
        <f>SUM(C5:C14)</f>
        <v>4343527.51</v>
      </c>
      <c r="D15" s="65">
        <f>SUM(D5:D14)</f>
        <v>327077.31</v>
      </c>
    </row>
    <row r="16" spans="2:4" ht="12.75">
      <c r="B16" s="7"/>
      <c r="C16" s="66"/>
      <c r="D16" s="66"/>
    </row>
    <row r="17" spans="2:4" ht="12.75">
      <c r="B17" s="7"/>
      <c r="C17" s="66"/>
      <c r="D17" s="66"/>
    </row>
    <row r="18" spans="2:4" ht="12.75">
      <c r="B18" s="7"/>
      <c r="C18" s="66"/>
      <c r="D18" s="66"/>
    </row>
    <row r="19" spans="2:4" ht="12.75">
      <c r="B19" s="7"/>
      <c r="C19" s="66"/>
      <c r="D19" s="66"/>
    </row>
    <row r="20" spans="2:4" ht="12.75">
      <c r="B20" s="7"/>
      <c r="C20" s="66"/>
      <c r="D20" s="66"/>
    </row>
    <row r="21" spans="2:4" ht="12.75">
      <c r="B21" s="7"/>
      <c r="C21" s="66"/>
      <c r="D21" s="66"/>
    </row>
    <row r="22" spans="2:4" ht="12.75">
      <c r="B22" s="7"/>
      <c r="C22" s="66"/>
      <c r="D22" s="66"/>
    </row>
    <row r="23" spans="2:4" ht="12.75">
      <c r="B23" s="7"/>
      <c r="C23" s="66"/>
      <c r="D23" s="66"/>
    </row>
    <row r="24" spans="2:4" ht="12.75">
      <c r="B24" s="7"/>
      <c r="C24" s="66"/>
      <c r="D24" s="66"/>
    </row>
    <row r="25" spans="2:4" ht="12.75">
      <c r="B25" s="7"/>
      <c r="C25" s="66"/>
      <c r="D25" s="66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00390625" style="11" customWidth="1"/>
    <col min="2" max="2" width="28.57421875" style="11" customWidth="1"/>
    <col min="3" max="3" width="28.28125" style="11" customWidth="1"/>
    <col min="4" max="4" width="13.421875" style="110" customWidth="1"/>
    <col min="5" max="5" width="19.00390625" style="11" customWidth="1"/>
    <col min="6" max="6" width="19.421875" style="11" customWidth="1"/>
    <col min="7" max="7" width="28.28125" style="11" customWidth="1"/>
    <col min="8" max="16384" width="9.140625" style="11" customWidth="1"/>
  </cols>
  <sheetData>
    <row r="1" spans="2:6" ht="12.75">
      <c r="B1" s="26" t="s">
        <v>76</v>
      </c>
      <c r="F1" s="26"/>
    </row>
    <row r="2" spans="1:7" ht="51">
      <c r="A2" s="90" t="s">
        <v>5</v>
      </c>
      <c r="B2" s="91" t="s">
        <v>39</v>
      </c>
      <c r="C2" s="92" t="s">
        <v>40</v>
      </c>
      <c r="D2" s="111" t="s">
        <v>30</v>
      </c>
      <c r="E2" s="92" t="s">
        <v>41</v>
      </c>
      <c r="F2" s="92" t="s">
        <v>42</v>
      </c>
      <c r="G2" s="92" t="s">
        <v>43</v>
      </c>
    </row>
    <row r="3" spans="1:7" ht="12.75">
      <c r="A3" s="248" t="s">
        <v>626</v>
      </c>
      <c r="B3" s="249"/>
      <c r="C3" s="249"/>
      <c r="D3" s="112"/>
      <c r="E3" s="97"/>
      <c r="F3" s="97"/>
      <c r="G3" s="97"/>
    </row>
    <row r="4" spans="1:7" ht="12.75">
      <c r="A4" s="98">
        <v>1</v>
      </c>
      <c r="B4" s="96" t="s">
        <v>362</v>
      </c>
      <c r="C4" s="166" t="s">
        <v>363</v>
      </c>
      <c r="D4" s="167"/>
      <c r="E4" s="115">
        <v>7233.37</v>
      </c>
      <c r="F4" s="165" t="s">
        <v>116</v>
      </c>
      <c r="G4" s="165" t="s">
        <v>627</v>
      </c>
    </row>
    <row r="5" spans="1:7" ht="12.75">
      <c r="A5" s="93">
        <v>2</v>
      </c>
      <c r="B5" s="96" t="s">
        <v>364</v>
      </c>
      <c r="C5" s="166" t="s">
        <v>365</v>
      </c>
      <c r="D5" s="167"/>
      <c r="E5" s="115">
        <v>1960</v>
      </c>
      <c r="F5" s="165" t="s">
        <v>116</v>
      </c>
      <c r="G5" s="165" t="s">
        <v>627</v>
      </c>
    </row>
    <row r="6" spans="1:7" ht="12.75">
      <c r="A6" s="98">
        <v>3</v>
      </c>
      <c r="B6" s="96" t="s">
        <v>362</v>
      </c>
      <c r="C6" s="166" t="s">
        <v>366</v>
      </c>
      <c r="D6" s="167" t="s">
        <v>367</v>
      </c>
      <c r="E6" s="115">
        <v>7264.78</v>
      </c>
      <c r="F6" s="165" t="s">
        <v>116</v>
      </c>
      <c r="G6" s="165" t="s">
        <v>627</v>
      </c>
    </row>
    <row r="7" spans="1:7" ht="12.75">
      <c r="A7" s="93">
        <v>4</v>
      </c>
      <c r="B7" s="96" t="s">
        <v>368</v>
      </c>
      <c r="C7" s="166" t="s">
        <v>369</v>
      </c>
      <c r="D7" s="167" t="s">
        <v>370</v>
      </c>
      <c r="E7" s="115">
        <v>4885</v>
      </c>
      <c r="F7" s="165" t="s">
        <v>116</v>
      </c>
      <c r="G7" s="165" t="s">
        <v>627</v>
      </c>
    </row>
    <row r="8" spans="1:7" ht="12.75">
      <c r="A8" s="98">
        <v>5</v>
      </c>
      <c r="B8" s="96" t="s">
        <v>371</v>
      </c>
      <c r="C8" s="166"/>
      <c r="D8" s="167" t="s">
        <v>372</v>
      </c>
      <c r="E8" s="115">
        <v>8100</v>
      </c>
      <c r="F8" s="165" t="s">
        <v>116</v>
      </c>
      <c r="G8" s="165" t="s">
        <v>627</v>
      </c>
    </row>
    <row r="9" spans="1:7" ht="12.75">
      <c r="A9" s="93">
        <v>6</v>
      </c>
      <c r="B9" s="96" t="s">
        <v>373</v>
      </c>
      <c r="C9" s="166"/>
      <c r="D9" s="167" t="s">
        <v>374</v>
      </c>
      <c r="E9" s="115">
        <v>3110</v>
      </c>
      <c r="F9" s="165" t="s">
        <v>116</v>
      </c>
      <c r="G9" s="165" t="s">
        <v>627</v>
      </c>
    </row>
    <row r="10" spans="1:7" ht="12.75">
      <c r="A10" s="98">
        <v>7</v>
      </c>
      <c r="B10" s="96" t="s">
        <v>362</v>
      </c>
      <c r="C10" s="166" t="s">
        <v>375</v>
      </c>
      <c r="D10" s="167" t="s">
        <v>372</v>
      </c>
      <c r="E10" s="115">
        <v>21039.07</v>
      </c>
      <c r="F10" s="165" t="s">
        <v>116</v>
      </c>
      <c r="G10" s="165" t="s">
        <v>627</v>
      </c>
    </row>
    <row r="11" spans="1:7" ht="12.75">
      <c r="A11" s="93">
        <v>8</v>
      </c>
      <c r="B11" s="96" t="s">
        <v>377</v>
      </c>
      <c r="C11" s="166"/>
      <c r="D11" s="167"/>
      <c r="E11" s="115">
        <v>6643.96</v>
      </c>
      <c r="F11" s="165" t="s">
        <v>116</v>
      </c>
      <c r="G11" s="165" t="s">
        <v>627</v>
      </c>
    </row>
    <row r="12" spans="1:7" ht="12.75">
      <c r="A12" s="98">
        <v>9</v>
      </c>
      <c r="B12" s="96" t="s">
        <v>378</v>
      </c>
      <c r="C12" s="166" t="s">
        <v>379</v>
      </c>
      <c r="D12" s="167" t="s">
        <v>372</v>
      </c>
      <c r="E12" s="115">
        <v>14000</v>
      </c>
      <c r="F12" s="165" t="s">
        <v>116</v>
      </c>
      <c r="G12" s="165" t="s">
        <v>627</v>
      </c>
    </row>
    <row r="13" spans="1:7" ht="12.75">
      <c r="A13" s="93">
        <v>10</v>
      </c>
      <c r="B13" s="96" t="s">
        <v>380</v>
      </c>
      <c r="C13" s="166" t="s">
        <v>381</v>
      </c>
      <c r="D13" s="167" t="s">
        <v>372</v>
      </c>
      <c r="E13" s="115">
        <v>5220</v>
      </c>
      <c r="F13" s="165" t="s">
        <v>116</v>
      </c>
      <c r="G13" s="165" t="s">
        <v>627</v>
      </c>
    </row>
    <row r="14" spans="1:7" ht="12.75">
      <c r="A14" s="98">
        <v>11</v>
      </c>
      <c r="B14" s="96" t="s">
        <v>382</v>
      </c>
      <c r="C14" s="166"/>
      <c r="D14" s="167" t="s">
        <v>376</v>
      </c>
      <c r="E14" s="115">
        <v>5083.46</v>
      </c>
      <c r="F14" s="165" t="s">
        <v>116</v>
      </c>
      <c r="G14" s="165" t="s">
        <v>627</v>
      </c>
    </row>
    <row r="15" spans="1:7" ht="12.75">
      <c r="A15" s="93">
        <v>12</v>
      </c>
      <c r="B15" s="96" t="s">
        <v>383</v>
      </c>
      <c r="C15" s="166"/>
      <c r="D15" s="167"/>
      <c r="E15" s="115">
        <v>3050</v>
      </c>
      <c r="F15" s="165" t="s">
        <v>116</v>
      </c>
      <c r="G15" s="165" t="s">
        <v>627</v>
      </c>
    </row>
    <row r="16" spans="1:7" ht="12.75">
      <c r="A16" s="98">
        <v>13</v>
      </c>
      <c r="B16" s="96" t="s">
        <v>384</v>
      </c>
      <c r="C16" s="166"/>
      <c r="D16" s="167"/>
      <c r="E16" s="115">
        <v>1835.86</v>
      </c>
      <c r="F16" s="165" t="s">
        <v>116</v>
      </c>
      <c r="G16" s="165" t="s">
        <v>627</v>
      </c>
    </row>
    <row r="17" spans="1:7" ht="12.75">
      <c r="A17" s="93">
        <v>14</v>
      </c>
      <c r="B17" s="96" t="s">
        <v>385</v>
      </c>
      <c r="C17" s="166"/>
      <c r="D17" s="167"/>
      <c r="E17" s="115">
        <v>1696.17</v>
      </c>
      <c r="F17" s="165" t="s">
        <v>116</v>
      </c>
      <c r="G17" s="165" t="s">
        <v>627</v>
      </c>
    </row>
    <row r="18" spans="1:7" ht="12.75">
      <c r="A18" s="98">
        <v>15</v>
      </c>
      <c r="B18" s="96" t="s">
        <v>386</v>
      </c>
      <c r="C18" s="168"/>
      <c r="D18" s="169"/>
      <c r="E18" s="94">
        <v>1631.68</v>
      </c>
      <c r="F18" s="165" t="s">
        <v>116</v>
      </c>
      <c r="G18" s="165" t="s">
        <v>627</v>
      </c>
    </row>
    <row r="19" spans="1:7" ht="12.75">
      <c r="A19" s="93">
        <v>16</v>
      </c>
      <c r="B19" s="96" t="s">
        <v>387</v>
      </c>
      <c r="C19" s="170"/>
      <c r="D19" s="171"/>
      <c r="E19" s="95">
        <v>2827.87</v>
      </c>
      <c r="F19" s="165" t="s">
        <v>116</v>
      </c>
      <c r="G19" s="165" t="s">
        <v>627</v>
      </c>
    </row>
    <row r="20" spans="1:7" ht="12.75">
      <c r="A20" s="250" t="s">
        <v>0</v>
      </c>
      <c r="B20" s="251"/>
      <c r="C20" s="251"/>
      <c r="D20" s="251"/>
      <c r="E20" s="172">
        <f>SUM(E4:E19)</f>
        <v>95581.21999999999</v>
      </c>
      <c r="F20" s="94"/>
      <c r="G20" s="94"/>
    </row>
  </sheetData>
  <sheetProtection/>
  <mergeCells count="2">
    <mergeCell ref="A3:C3"/>
    <mergeCell ref="A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140625" style="70" customWidth="1"/>
    <col min="2" max="2" width="53.28125" style="0" customWidth="1"/>
    <col min="3" max="3" width="37.57421875" style="0" customWidth="1"/>
  </cols>
  <sheetData>
    <row r="1" spans="2:3" ht="15" customHeight="1">
      <c r="B1" s="26" t="s">
        <v>45</v>
      </c>
      <c r="C1" s="78"/>
    </row>
    <row r="2" ht="12.75">
      <c r="B2" s="26"/>
    </row>
    <row r="3" spans="1:4" ht="69" customHeight="1">
      <c r="A3" s="252" t="s">
        <v>628</v>
      </c>
      <c r="B3" s="252"/>
      <c r="C3" s="252"/>
      <c r="D3" s="80"/>
    </row>
    <row r="4" spans="1:4" ht="9" customHeight="1">
      <c r="A4" s="79"/>
      <c r="B4" s="79"/>
      <c r="C4" s="79"/>
      <c r="D4" s="80"/>
    </row>
    <row r="6" spans="1:3" ht="30.75" customHeight="1">
      <c r="A6" s="81" t="s">
        <v>21</v>
      </c>
      <c r="B6" s="81" t="s">
        <v>35</v>
      </c>
      <c r="C6" s="173" t="s">
        <v>36</v>
      </c>
    </row>
    <row r="7" spans="1:3" ht="17.25" customHeight="1">
      <c r="A7" s="253" t="s">
        <v>629</v>
      </c>
      <c r="B7" s="254"/>
      <c r="C7" s="255"/>
    </row>
    <row r="8" spans="1:3" ht="18" customHeight="1">
      <c r="A8" s="46">
        <v>1</v>
      </c>
      <c r="B8" s="174" t="s">
        <v>109</v>
      </c>
      <c r="C8" s="46"/>
    </row>
    <row r="9" spans="1:3" ht="18" customHeight="1">
      <c r="A9" s="46">
        <v>2</v>
      </c>
      <c r="B9" s="174" t="s">
        <v>110</v>
      </c>
      <c r="C9" s="46"/>
    </row>
    <row r="10" spans="1:3" ht="17.25" customHeight="1">
      <c r="A10" s="253" t="s">
        <v>324</v>
      </c>
      <c r="B10" s="254"/>
      <c r="C10" s="255"/>
    </row>
    <row r="11" spans="1:3" ht="18" customHeight="1">
      <c r="A11" s="46">
        <v>1</v>
      </c>
      <c r="B11" s="130" t="s">
        <v>535</v>
      </c>
      <c r="C11" s="46"/>
    </row>
    <row r="12" spans="1:3" ht="25.5">
      <c r="A12" s="46">
        <v>2</v>
      </c>
      <c r="B12" s="130" t="s">
        <v>536</v>
      </c>
      <c r="C12" s="46"/>
    </row>
    <row r="13" spans="1:3" ht="25.5">
      <c r="A13" s="46">
        <v>3</v>
      </c>
      <c r="B13" s="130" t="s">
        <v>537</v>
      </c>
      <c r="C13" s="46"/>
    </row>
    <row r="14" spans="1:3" ht="25.5">
      <c r="A14" s="46">
        <v>4</v>
      </c>
      <c r="B14" s="130" t="s">
        <v>538</v>
      </c>
      <c r="C14" s="46"/>
    </row>
    <row r="15" spans="1:3" ht="12.75">
      <c r="A15" s="46">
        <v>5</v>
      </c>
      <c r="B15" s="130" t="s">
        <v>539</v>
      </c>
      <c r="C15" s="46"/>
    </row>
    <row r="16" spans="1:3" ht="12.75">
      <c r="A16" s="46">
        <v>6</v>
      </c>
      <c r="B16" s="130" t="s">
        <v>540</v>
      </c>
      <c r="C16" s="46"/>
    </row>
    <row r="17" spans="1:3" ht="12.75">
      <c r="A17" s="46">
        <v>7</v>
      </c>
      <c r="B17" s="130" t="s">
        <v>541</v>
      </c>
      <c r="C17" s="46"/>
    </row>
    <row r="18" spans="1:3" ht="12.75">
      <c r="A18" s="46">
        <v>8</v>
      </c>
      <c r="B18" s="130" t="s">
        <v>542</v>
      </c>
      <c r="C18" s="46"/>
    </row>
    <row r="19" spans="1:3" ht="25.5">
      <c r="A19" s="46">
        <v>9</v>
      </c>
      <c r="B19" s="130" t="s">
        <v>543</v>
      </c>
      <c r="C19" s="46"/>
    </row>
    <row r="20" spans="1:3" ht="17.25" customHeight="1">
      <c r="A20" s="253" t="s">
        <v>630</v>
      </c>
      <c r="B20" s="254"/>
      <c r="C20" s="255"/>
    </row>
    <row r="21" spans="1:3" ht="18" customHeight="1">
      <c r="A21" s="46">
        <v>1</v>
      </c>
      <c r="B21" s="174" t="s">
        <v>395</v>
      </c>
      <c r="C21" s="46"/>
    </row>
  </sheetData>
  <sheetProtection/>
  <mergeCells count="4">
    <mergeCell ref="A3:C3"/>
    <mergeCell ref="A7:C7"/>
    <mergeCell ref="A10:C10"/>
    <mergeCell ref="A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2014-08-19T07:09:50Z</cp:lastPrinted>
  <dcterms:created xsi:type="dcterms:W3CDTF">2004-04-21T13:58:08Z</dcterms:created>
  <dcterms:modified xsi:type="dcterms:W3CDTF">2014-08-19T07:10:40Z</dcterms:modified>
  <cp:category/>
  <cp:version/>
  <cp:contentType/>
  <cp:contentStatus/>
</cp:coreProperties>
</file>