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'Arkusz1'!$A$1:$E$128</definedName>
  </definedNames>
  <calcPr fullCalcOnLoad="1"/>
</workbook>
</file>

<file path=xl/sharedStrings.xml><?xml version="1.0" encoding="utf-8"?>
<sst xmlns="http://schemas.openxmlformats.org/spreadsheetml/2006/main" count="143" uniqueCount="118">
  <si>
    <t>Klasyfikacja</t>
  </si>
  <si>
    <t>budżetowa</t>
  </si>
  <si>
    <t>Treść</t>
  </si>
  <si>
    <t>Zmiana</t>
  </si>
  <si>
    <t>Plan</t>
  </si>
  <si>
    <t>po zmianie</t>
  </si>
  <si>
    <t>przed zmianą</t>
  </si>
  <si>
    <t>Zmiany w planie dochodów dokonuje się w następujących podziałkach kalsyfikacji budżetowej:</t>
  </si>
  <si>
    <t>Razem dochody:</t>
  </si>
  <si>
    <t>Zmiany w planie wydatków budżetu dokonuje się w następujących podziałkach klasyfikacji budżetowej:</t>
  </si>
  <si>
    <t>Zakup usług pozostałych</t>
  </si>
  <si>
    <t>Zakup materiałów i wyposażenia</t>
  </si>
  <si>
    <t>Razem wydatki:</t>
  </si>
  <si>
    <t>Dochody budżetu</t>
  </si>
  <si>
    <t>ubiegłych</t>
  </si>
  <si>
    <t>Wydatki budżetu</t>
  </si>
  <si>
    <t>Zakup materiałów papierniczych do sprzętu</t>
  </si>
  <si>
    <t>drukarskiego i urządzeń kserograficznych</t>
  </si>
  <si>
    <t>programów i licencji</t>
  </si>
  <si>
    <t>Zakup akcesoriów komputerowych, w tym</t>
  </si>
  <si>
    <t>Zakup usług remontowych</t>
  </si>
  <si>
    <t>z WFOŚiGW w Poznaniu</t>
  </si>
  <si>
    <t>852.85212.4210</t>
  </si>
  <si>
    <t>852.85212.4300</t>
  </si>
  <si>
    <t>852.85212.4750</t>
  </si>
  <si>
    <t>852.85212</t>
  </si>
  <si>
    <t>oraz składki na ubezpieczenia emerytalne</t>
  </si>
  <si>
    <t>i rentowe z ubezpieczenia społecznego</t>
  </si>
  <si>
    <t>Wynagrodzenia bezosobowe</t>
  </si>
  <si>
    <t>Zakup energii</t>
  </si>
  <si>
    <t>754.75414</t>
  </si>
  <si>
    <t>Obrona cywilna</t>
  </si>
  <si>
    <t xml:space="preserve">       Zmian w budżecie Gminy dokanano między innymi na podstawie pisma Wojewody Wielkopolskiego</t>
  </si>
  <si>
    <t>Dotacja celowa otrzymana z budżetu państwa</t>
  </si>
  <si>
    <t>801.80110.4270</t>
  </si>
  <si>
    <t>Szkolenia pracowników niebędących członkami</t>
  </si>
  <si>
    <t>852.85212.4740</t>
  </si>
  <si>
    <t>Świadczenia rodzinne, zaliczka alimentacyjna</t>
  </si>
  <si>
    <t>Wynagrodzenia osobowe pracowników</t>
  </si>
  <si>
    <t>Składki na ubezpieczenia społeczne</t>
  </si>
  <si>
    <r>
      <t xml:space="preserve">       Skumulowana nadwyżka budżetowa na dzień 31 grudnia 2007r. wynosiła  </t>
    </r>
    <r>
      <rPr>
        <b/>
        <sz val="10"/>
        <rFont val="Arial"/>
        <family val="2"/>
      </rPr>
      <t>665 723,34 zł</t>
    </r>
    <r>
      <rPr>
        <sz val="10"/>
        <rFont val="Arial"/>
        <family val="2"/>
      </rPr>
      <t xml:space="preserve">. </t>
    </r>
  </si>
  <si>
    <t>i książek</t>
  </si>
  <si>
    <t>Zakup pomocy naukowych, dydaktycznych</t>
  </si>
  <si>
    <t>801.80104</t>
  </si>
  <si>
    <t>Przedszkola</t>
  </si>
  <si>
    <t>801.80110.4240</t>
  </si>
  <si>
    <t>801.80110</t>
  </si>
  <si>
    <t>Gimnazja</t>
  </si>
  <si>
    <t>Razem przesunięcia w oświacie</t>
  </si>
  <si>
    <t>852.85203.4210</t>
  </si>
  <si>
    <t>Zkup materiałów i wyposażenia</t>
  </si>
  <si>
    <t>852.85203</t>
  </si>
  <si>
    <t>Ośrodki wsparcia</t>
  </si>
  <si>
    <t>852.85219</t>
  </si>
  <si>
    <t>Przychody budżetu- nadwyżka budżetu z lat</t>
  </si>
  <si>
    <t xml:space="preserve">Przychody- pożyczka długoterminowa </t>
  </si>
  <si>
    <t>Przychody- kredyt długoterminowy</t>
  </si>
  <si>
    <t xml:space="preserve">        Ponadto dokonuje się przesunięć planu wydatków w następujących podziałkach klasyfikacji budżetowej:</t>
  </si>
  <si>
    <t>Ośrodki pomocy społecznej</t>
  </si>
  <si>
    <t xml:space="preserve">                Uzasadnienie do Zarządzenia Nr 77/2008 Wójta Gminy Nowe Miasto nad Wartą</t>
  </si>
  <si>
    <t xml:space="preserve">   z dnia 30 września 2008r.</t>
  </si>
  <si>
    <t>Nr FB.I-3.3011-377/08 z dnia 4 września 2008r., Nr FB.I-9.3011-394/08 z dnia 26 wrzesnia 2008r. oraz</t>
  </si>
  <si>
    <t>pisma Dyrektora Gminnego Zespołu Ekonomiczno Administracyjnego Szkół i pisma Kierownika Ośrodka</t>
  </si>
  <si>
    <t>Pomocy Społecznej w Nowym Mieście nad Wartą</t>
  </si>
  <si>
    <r>
      <t xml:space="preserve">     Dochody budżetu Gminy Nowe Miasto nad Wartą zostają zwiększone o kwotę </t>
    </r>
    <r>
      <rPr>
        <b/>
        <sz val="10"/>
        <rFont val="Arial"/>
        <family val="2"/>
      </rPr>
      <t>15 323,00 zł.</t>
    </r>
  </si>
  <si>
    <t>852.85203.2010</t>
  </si>
  <si>
    <t>Zwiększenie dotacji celowej na realizację zadań</t>
  </si>
  <si>
    <t>zleconych na wypłatę dodatków w wysokości</t>
  </si>
  <si>
    <t>250 zł miesięcznie na pracownika socjalnego</t>
  </si>
  <si>
    <t>zatrudnionego w pełnym wymiarze czasu pracy</t>
  </si>
  <si>
    <t>852.85219.2030</t>
  </si>
  <si>
    <t>Zwiększenie dotacji celowej na realizację</t>
  </si>
  <si>
    <t xml:space="preserve">własnych zadań bieżących gmin </t>
  </si>
  <si>
    <t>na wypłatę dodatków w wysokości 250 zł</t>
  </si>
  <si>
    <t>miesięcznie na pracownika socjalnego</t>
  </si>
  <si>
    <t>854.85415.2030</t>
  </si>
  <si>
    <t>na realizację własnych zadań bieżących</t>
  </si>
  <si>
    <t>przeznaczona na dofinansowanie zakupu</t>
  </si>
  <si>
    <t>podręczników dla dzieci rozpoczynających</t>
  </si>
  <si>
    <t>roczne przygotowanie przedszkolne lub naukę</t>
  </si>
  <si>
    <t xml:space="preserve">w klasach I-III szkoły podstawowej </t>
  </si>
  <si>
    <r>
      <t xml:space="preserve">        Wydatki budżetu Gminy Nowe Miasto nad Wartą zostają zwiększone o kwotę </t>
    </r>
    <r>
      <rPr>
        <b/>
        <sz val="10"/>
        <rFont val="Arial"/>
        <family val="2"/>
      </rPr>
      <t>15 323,00 zł.</t>
    </r>
  </si>
  <si>
    <t>852.85203.4010</t>
  </si>
  <si>
    <t>852.85203.4110</t>
  </si>
  <si>
    <t>852.85203.4120</t>
  </si>
  <si>
    <t>Składki na Fundusz Pracy</t>
  </si>
  <si>
    <t>Ośrodki wparcia</t>
  </si>
  <si>
    <t>852.85219.4010</t>
  </si>
  <si>
    <t>852.85219.4110</t>
  </si>
  <si>
    <t>852.85219.4120</t>
  </si>
  <si>
    <t>854.85415.3260</t>
  </si>
  <si>
    <t>Inne formy pomocy dla uczniów</t>
  </si>
  <si>
    <r>
      <t xml:space="preserve">        Dochody budżetu zostają zwiększone o kwotę </t>
    </r>
    <r>
      <rPr>
        <b/>
        <sz val="10"/>
        <rFont val="Arial"/>
        <family val="2"/>
      </rPr>
      <t xml:space="preserve">15 323,00 zł </t>
    </r>
    <r>
      <rPr>
        <sz val="10"/>
        <rFont val="Arial"/>
        <family val="2"/>
      </rPr>
      <t xml:space="preserve">oraz wydatki budżetu zostają </t>
    </r>
  </si>
  <si>
    <r>
      <t xml:space="preserve">zwiększone o kwotę </t>
    </r>
    <r>
      <rPr>
        <b/>
        <sz val="10"/>
        <rFont val="Arial"/>
        <family val="2"/>
      </rPr>
      <t xml:space="preserve">15 323,00 zł. </t>
    </r>
    <r>
      <rPr>
        <sz val="10"/>
        <rFont val="Arial"/>
        <family val="2"/>
      </rPr>
      <t xml:space="preserve">Po powyższych zmianach dochody budżetu Gminy wyniosą </t>
    </r>
  </si>
  <si>
    <r>
      <t xml:space="preserve">22 814 697,00 zł </t>
    </r>
    <r>
      <rPr>
        <sz val="10"/>
        <rFont val="Arial"/>
        <family val="2"/>
      </rPr>
      <t xml:space="preserve">natomiast wydatki budżetu Gminy wyniosą </t>
    </r>
    <r>
      <rPr>
        <b/>
        <sz val="10"/>
        <rFont val="Arial"/>
        <family val="2"/>
      </rPr>
      <t>25 002 668,00 zł.</t>
    </r>
  </si>
  <si>
    <t>754.75412.4260</t>
  </si>
  <si>
    <t>754.75412.4300</t>
  </si>
  <si>
    <t>754.75412</t>
  </si>
  <si>
    <t>Ochotnicze straże pożarne</t>
  </si>
  <si>
    <t>754.75414.4360</t>
  </si>
  <si>
    <t>Opł.z tyt.zakupu usł.telekom.telefonii komórkow.</t>
  </si>
  <si>
    <t>754.75414.4750</t>
  </si>
  <si>
    <t>Zakup akcesoriów komp., w tym programów</t>
  </si>
  <si>
    <t>i licencji</t>
  </si>
  <si>
    <t>801.80104.4210</t>
  </si>
  <si>
    <t>801.80110.4280</t>
  </si>
  <si>
    <t>Zakup usług zdrowotnych</t>
  </si>
  <si>
    <t>852.85203.4430</t>
  </si>
  <si>
    <t>Różne opłaty i składki</t>
  </si>
  <si>
    <t>852.85203.4440</t>
  </si>
  <si>
    <t>Odpisy na zakł. Fundusz świadczeń socjalnych</t>
  </si>
  <si>
    <t>852.85203.4740</t>
  </si>
  <si>
    <t>852.85203.4750</t>
  </si>
  <si>
    <t>Zakup akcesoriów komputer.,w tym programów</t>
  </si>
  <si>
    <t>852.85203.4700</t>
  </si>
  <si>
    <t xml:space="preserve">                                                                                                               Wójt Gminy</t>
  </si>
  <si>
    <t>Aleksander</t>
  </si>
  <si>
    <t>Podemski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</si>
</sst>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5" xfId="0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9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4" xfId="0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/>
    </xf>
    <xf numFmtId="4" fontId="0" fillId="2" borderId="11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Border="1" applyAlignment="1">
      <alignment/>
    </xf>
    <xf numFmtId="4" fontId="0" fillId="2" borderId="8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3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SheetLayoutView="100" workbookViewId="0" topLeftCell="A96">
      <selection activeCell="D124" sqref="D124"/>
    </sheetView>
  </sheetViews>
  <sheetFormatPr defaultColWidth="9.140625" defaultRowHeight="12.75"/>
  <cols>
    <col min="1" max="1" width="13.8515625" style="0" customWidth="1"/>
    <col min="2" max="2" width="40.421875" style="0" customWidth="1"/>
    <col min="3" max="3" width="13.140625" style="0" customWidth="1"/>
    <col min="4" max="4" width="12.140625" style="0" customWidth="1"/>
    <col min="5" max="5" width="12.421875" style="0" customWidth="1"/>
  </cols>
  <sheetData>
    <row r="1" spans="1:9" ht="12.75">
      <c r="A1" s="1" t="s">
        <v>59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 t="s">
        <v>60</v>
      </c>
      <c r="C2" s="1"/>
      <c r="D2" s="1"/>
      <c r="E2" s="1"/>
      <c r="F2" s="1"/>
      <c r="G2" s="1"/>
      <c r="H2" s="1"/>
      <c r="I2" s="1"/>
    </row>
    <row r="4" ht="12.75">
      <c r="A4" t="s">
        <v>32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9" ht="12.75">
      <c r="A9" t="s">
        <v>64</v>
      </c>
    </row>
    <row r="10" ht="12.75">
      <c r="A10" t="s">
        <v>7</v>
      </c>
    </row>
    <row r="11" spans="1:5" ht="13.5" thickBot="1">
      <c r="A11" s="1"/>
      <c r="B11" s="1"/>
      <c r="C11" s="1"/>
      <c r="D11" s="1"/>
      <c r="E11" s="1"/>
    </row>
    <row r="12" spans="1:5" ht="12.75">
      <c r="A12" s="2" t="s">
        <v>0</v>
      </c>
      <c r="B12" s="2"/>
      <c r="C12" s="14" t="s">
        <v>4</v>
      </c>
      <c r="D12" s="3"/>
      <c r="E12" s="3" t="s">
        <v>4</v>
      </c>
    </row>
    <row r="13" spans="1:5" ht="13.5" thickBot="1">
      <c r="A13" s="4" t="s">
        <v>1</v>
      </c>
      <c r="B13" s="4" t="s">
        <v>2</v>
      </c>
      <c r="C13" s="15" t="s">
        <v>6</v>
      </c>
      <c r="D13" s="5" t="s">
        <v>3</v>
      </c>
      <c r="E13" s="5" t="s">
        <v>5</v>
      </c>
    </row>
    <row r="14" spans="1:5" ht="12.75">
      <c r="A14" s="9"/>
      <c r="B14" s="9"/>
      <c r="C14" s="16"/>
      <c r="D14" s="11"/>
      <c r="E14" s="11"/>
    </row>
    <row r="15" spans="1:5" ht="12.75">
      <c r="A15" s="9" t="s">
        <v>65</v>
      </c>
      <c r="B15" s="9" t="s">
        <v>66</v>
      </c>
      <c r="C15" s="17">
        <v>189100</v>
      </c>
      <c r="D15" s="13">
        <v>1500</v>
      </c>
      <c r="E15" s="13">
        <f>SUM(C15+D15)</f>
        <v>190600</v>
      </c>
    </row>
    <row r="16" spans="1:5" ht="12.75">
      <c r="A16" s="9"/>
      <c r="B16" s="9" t="s">
        <v>67</v>
      </c>
      <c r="C16" s="16"/>
      <c r="D16" s="11"/>
      <c r="E16" s="11"/>
    </row>
    <row r="17" spans="1:5" ht="12.75">
      <c r="A17" s="9"/>
      <c r="B17" s="9" t="s">
        <v>68</v>
      </c>
      <c r="C17" s="16"/>
      <c r="D17" s="11"/>
      <c r="E17" s="11"/>
    </row>
    <row r="18" spans="1:5" ht="12.75">
      <c r="A18" s="9"/>
      <c r="B18" s="9" t="s">
        <v>69</v>
      </c>
      <c r="C18" s="16"/>
      <c r="D18" s="11"/>
      <c r="E18" s="11"/>
    </row>
    <row r="19" spans="1:5" ht="12.75">
      <c r="A19" s="9"/>
      <c r="B19" s="9"/>
      <c r="C19" s="16"/>
      <c r="D19" s="11"/>
      <c r="E19" s="11"/>
    </row>
    <row r="20" spans="1:5" ht="12.75">
      <c r="A20" s="9" t="s">
        <v>70</v>
      </c>
      <c r="B20" s="9" t="s">
        <v>71</v>
      </c>
      <c r="C20" s="17">
        <v>197250</v>
      </c>
      <c r="D20" s="13">
        <v>7900</v>
      </c>
      <c r="E20" s="13">
        <f>SUM(C20+D20)</f>
        <v>205150</v>
      </c>
    </row>
    <row r="21" spans="1:5" ht="12.75">
      <c r="A21" s="9"/>
      <c r="B21" s="9" t="s">
        <v>72</v>
      </c>
      <c r="C21" s="16"/>
      <c r="D21" s="11"/>
      <c r="E21" s="11"/>
    </row>
    <row r="22" spans="1:5" ht="12.75">
      <c r="A22" s="9"/>
      <c r="B22" s="9" t="s">
        <v>73</v>
      </c>
      <c r="C22" s="16"/>
      <c r="D22" s="11"/>
      <c r="E22" s="11"/>
    </row>
    <row r="23" spans="1:5" ht="12.75">
      <c r="A23" s="9"/>
      <c r="B23" s="9" t="s">
        <v>74</v>
      </c>
      <c r="C23" s="16"/>
      <c r="D23" s="11"/>
      <c r="E23" s="11"/>
    </row>
    <row r="24" spans="1:5" ht="12.75">
      <c r="A24" s="9"/>
      <c r="B24" s="9" t="s">
        <v>69</v>
      </c>
      <c r="C24" s="16"/>
      <c r="D24" s="11"/>
      <c r="E24" s="11"/>
    </row>
    <row r="25" spans="1:5" ht="12.75">
      <c r="A25" s="9"/>
      <c r="B25" s="9"/>
      <c r="C25" s="16"/>
      <c r="D25" s="11"/>
      <c r="E25" s="11"/>
    </row>
    <row r="26" spans="1:5" ht="12.75">
      <c r="A26" s="9" t="s">
        <v>75</v>
      </c>
      <c r="B26" s="9" t="s">
        <v>33</v>
      </c>
      <c r="C26" s="17">
        <v>127551</v>
      </c>
      <c r="D26" s="13">
        <v>5923</v>
      </c>
      <c r="E26" s="13">
        <f>SUM(C26+D26)</f>
        <v>133474</v>
      </c>
    </row>
    <row r="27" spans="1:5" ht="12.75">
      <c r="A27" s="9"/>
      <c r="B27" s="9" t="s">
        <v>76</v>
      </c>
      <c r="C27" s="16"/>
      <c r="D27" s="11"/>
      <c r="E27" s="11"/>
    </row>
    <row r="28" spans="1:5" ht="12.75">
      <c r="A28" s="9"/>
      <c r="B28" s="9" t="s">
        <v>77</v>
      </c>
      <c r="C28" s="16"/>
      <c r="D28" s="11"/>
      <c r="E28" s="11"/>
    </row>
    <row r="29" spans="1:5" ht="12.75">
      <c r="A29" s="9"/>
      <c r="B29" s="9" t="s">
        <v>78</v>
      </c>
      <c r="C29" s="39"/>
      <c r="D29" s="13"/>
      <c r="E29" s="13"/>
    </row>
    <row r="30" spans="1:5" ht="12.75">
      <c r="A30" s="9"/>
      <c r="B30" s="9" t="s">
        <v>79</v>
      </c>
      <c r="C30" s="16"/>
      <c r="D30" s="11"/>
      <c r="E30" s="11"/>
    </row>
    <row r="31" spans="1:5" ht="12.75">
      <c r="A31" s="9"/>
      <c r="B31" s="9" t="s">
        <v>80</v>
      </c>
      <c r="C31" s="16"/>
      <c r="D31" s="11"/>
      <c r="E31" s="11"/>
    </row>
    <row r="32" spans="1:5" ht="13.5" thickBot="1">
      <c r="A32" s="9"/>
      <c r="B32" s="9"/>
      <c r="C32" s="16"/>
      <c r="D32" s="11"/>
      <c r="E32" s="11"/>
    </row>
    <row r="33" spans="1:5" ht="13.5" thickBot="1">
      <c r="A33" s="7"/>
      <c r="B33" s="7" t="s">
        <v>8</v>
      </c>
      <c r="C33" s="41">
        <f>SUM(C15:C32)</f>
        <v>513901</v>
      </c>
      <c r="D33" s="41">
        <f>SUM(D15:D32)</f>
        <v>15323</v>
      </c>
      <c r="E33" s="41">
        <f>SUM(C33+D33)</f>
        <v>529224</v>
      </c>
    </row>
    <row r="34" spans="1:5" ht="12.75">
      <c r="A34" s="18"/>
      <c r="B34" s="18"/>
      <c r="C34" s="19"/>
      <c r="D34" s="19"/>
      <c r="E34" s="19"/>
    </row>
    <row r="35" spans="1:5" ht="12.75">
      <c r="A35" t="s">
        <v>81</v>
      </c>
      <c r="C35" s="6"/>
      <c r="D35" s="6"/>
      <c r="E35" s="6"/>
    </row>
    <row r="36" spans="1:5" ht="12.75">
      <c r="A36" t="s">
        <v>9</v>
      </c>
      <c r="C36" s="6"/>
      <c r="D36" s="6"/>
      <c r="E36" s="6"/>
    </row>
    <row r="37" spans="1:5" ht="13.5" thickBot="1">
      <c r="A37" s="1"/>
      <c r="B37" s="1"/>
      <c r="C37" s="1"/>
      <c r="D37" s="1"/>
      <c r="E37" s="1"/>
    </row>
    <row r="38" spans="1:5" ht="12.75">
      <c r="A38" s="2" t="s">
        <v>0</v>
      </c>
      <c r="B38" s="2"/>
      <c r="C38" s="14" t="s">
        <v>4</v>
      </c>
      <c r="D38" s="3"/>
      <c r="E38" s="3" t="s">
        <v>4</v>
      </c>
    </row>
    <row r="39" spans="1:5" ht="13.5" thickBot="1">
      <c r="A39" s="4" t="s">
        <v>1</v>
      </c>
      <c r="B39" s="4" t="s">
        <v>2</v>
      </c>
      <c r="C39" s="15" t="s">
        <v>6</v>
      </c>
      <c r="D39" s="5" t="s">
        <v>3</v>
      </c>
      <c r="E39" s="5" t="s">
        <v>5</v>
      </c>
    </row>
    <row r="40" spans="1:5" ht="12.75">
      <c r="A40" s="9"/>
      <c r="B40" s="9"/>
      <c r="C40" s="17"/>
      <c r="D40" s="13"/>
      <c r="E40" s="13"/>
    </row>
    <row r="41" spans="1:5" ht="12.75">
      <c r="A41" s="9" t="s">
        <v>82</v>
      </c>
      <c r="B41" s="9" t="s">
        <v>38</v>
      </c>
      <c r="C41" s="17">
        <v>106300</v>
      </c>
      <c r="D41" s="13">
        <v>1272</v>
      </c>
      <c r="E41" s="13">
        <f>SUM(C41+D41)</f>
        <v>107572</v>
      </c>
    </row>
    <row r="42" spans="1:5" ht="12.75">
      <c r="A42" s="9" t="s">
        <v>83</v>
      </c>
      <c r="B42" s="9" t="s">
        <v>39</v>
      </c>
      <c r="C42" s="17">
        <v>20114</v>
      </c>
      <c r="D42" s="13">
        <v>197</v>
      </c>
      <c r="E42" s="13">
        <f>SUM(C42+D42)</f>
        <v>20311</v>
      </c>
    </row>
    <row r="43" spans="1:5" ht="12.75">
      <c r="A43" s="40" t="s">
        <v>84</v>
      </c>
      <c r="B43" s="40" t="s">
        <v>85</v>
      </c>
      <c r="C43" s="22">
        <v>2825</v>
      </c>
      <c r="D43" s="43">
        <v>31</v>
      </c>
      <c r="E43" s="43">
        <f>SUM(C43+D43)</f>
        <v>2856</v>
      </c>
    </row>
    <row r="44" spans="1:5" ht="12.75">
      <c r="A44" s="9" t="s">
        <v>51</v>
      </c>
      <c r="B44" s="9" t="s">
        <v>86</v>
      </c>
      <c r="C44" s="17">
        <f>SUM(C41:C43)</f>
        <v>129239</v>
      </c>
      <c r="D44" s="17">
        <f>SUM(D41:D43)</f>
        <v>1500</v>
      </c>
      <c r="E44" s="13">
        <f>SUM(C44+D44)</f>
        <v>130739</v>
      </c>
    </row>
    <row r="45" spans="1:5" ht="12.75">
      <c r="A45" s="9"/>
      <c r="B45" s="9"/>
      <c r="C45" s="17"/>
      <c r="D45" s="13"/>
      <c r="E45" s="13"/>
    </row>
    <row r="46" spans="1:5" ht="12.75">
      <c r="A46" s="9" t="s">
        <v>87</v>
      </c>
      <c r="B46" s="23" t="s">
        <v>28</v>
      </c>
      <c r="C46" s="17">
        <v>243536</v>
      </c>
      <c r="D46" s="13">
        <v>6701</v>
      </c>
      <c r="E46" s="13">
        <f>SUM(C46+D46)</f>
        <v>250237</v>
      </c>
    </row>
    <row r="47" spans="1:5" ht="12.75">
      <c r="A47" s="9" t="s">
        <v>88</v>
      </c>
      <c r="B47" s="9" t="s">
        <v>39</v>
      </c>
      <c r="C47" s="17">
        <v>40370</v>
      </c>
      <c r="D47" s="13">
        <v>1035</v>
      </c>
      <c r="E47" s="13">
        <f>SUM(C47+D47)</f>
        <v>41405</v>
      </c>
    </row>
    <row r="48" spans="1:5" ht="12.75">
      <c r="A48" s="40" t="s">
        <v>89</v>
      </c>
      <c r="B48" s="40" t="s">
        <v>85</v>
      </c>
      <c r="C48" s="22">
        <v>6406</v>
      </c>
      <c r="D48" s="43">
        <v>164</v>
      </c>
      <c r="E48" s="43">
        <f>SUM(C48+D48)</f>
        <v>6570</v>
      </c>
    </row>
    <row r="49" spans="1:5" ht="12.75">
      <c r="A49" s="9" t="s">
        <v>53</v>
      </c>
      <c r="B49" s="23" t="s">
        <v>58</v>
      </c>
      <c r="C49" s="17">
        <f>SUM(C46:C48)</f>
        <v>290312</v>
      </c>
      <c r="D49" s="13">
        <f>SUM(D46:D48)</f>
        <v>7900</v>
      </c>
      <c r="E49" s="13">
        <f>SUM(C49+D49)</f>
        <v>298212</v>
      </c>
    </row>
    <row r="50" spans="1:5" ht="12.75">
      <c r="A50" s="9"/>
      <c r="B50" s="23"/>
      <c r="C50" s="17"/>
      <c r="D50" s="13"/>
      <c r="E50" s="13"/>
    </row>
    <row r="51" spans="1:5" ht="12.75">
      <c r="A51" s="9" t="s">
        <v>90</v>
      </c>
      <c r="B51" s="23" t="s">
        <v>91</v>
      </c>
      <c r="C51" s="17">
        <v>2000</v>
      </c>
      <c r="D51" s="13">
        <v>5923</v>
      </c>
      <c r="E51" s="13">
        <f>SUM(C51+D51)</f>
        <v>7923</v>
      </c>
    </row>
    <row r="52" spans="1:5" ht="13.5" thickBot="1">
      <c r="A52" s="9"/>
      <c r="B52" s="9"/>
      <c r="C52" s="17"/>
      <c r="D52" s="13"/>
      <c r="E52" s="13"/>
    </row>
    <row r="53" spans="1:5" ht="13.5" thickBot="1">
      <c r="A53" s="29"/>
      <c r="B53" s="7" t="s">
        <v>12</v>
      </c>
      <c r="C53" s="41">
        <f>C44+C49+C51</f>
        <v>421551</v>
      </c>
      <c r="D53" s="41">
        <f>D44+D49+D51</f>
        <v>15323</v>
      </c>
      <c r="E53" s="8">
        <f>SUM(C53+D53)</f>
        <v>436874</v>
      </c>
    </row>
    <row r="54" spans="1:5" ht="12.75">
      <c r="A54" s="10"/>
      <c r="B54" s="18"/>
      <c r="C54" s="19"/>
      <c r="D54" s="19"/>
      <c r="E54" s="19"/>
    </row>
    <row r="55" spans="1:5" ht="12.75">
      <c r="A55" s="10"/>
      <c r="B55" s="18"/>
      <c r="C55" s="19"/>
      <c r="D55" s="19"/>
      <c r="E55" s="19"/>
    </row>
    <row r="56" spans="1:5" ht="12.75">
      <c r="A56" s="10"/>
      <c r="B56" s="18"/>
      <c r="C56" s="19"/>
      <c r="D56" s="19"/>
      <c r="E56" s="19"/>
    </row>
    <row r="57" spans="1:5" ht="12.75">
      <c r="A57" s="10"/>
      <c r="B57" s="18"/>
      <c r="C57" s="19"/>
      <c r="D57" s="19"/>
      <c r="E57" s="19"/>
    </row>
    <row r="58" spans="1:5" ht="12.75">
      <c r="A58" s="10"/>
      <c r="B58" s="18"/>
      <c r="C58" s="19"/>
      <c r="D58" s="19"/>
      <c r="E58" s="19"/>
    </row>
    <row r="59" spans="1:5" ht="12.75">
      <c r="A59" s="10"/>
      <c r="B59" s="18"/>
      <c r="C59" s="19"/>
      <c r="D59" s="19"/>
      <c r="E59" s="19"/>
    </row>
    <row r="60" spans="1:5" ht="12.75">
      <c r="A60" s="24" t="s">
        <v>92</v>
      </c>
      <c r="B60" s="24"/>
      <c r="C60" s="25"/>
      <c r="D60" s="25"/>
      <c r="E60" s="25"/>
    </row>
    <row r="61" spans="1:5" ht="12.75">
      <c r="A61" s="24" t="s">
        <v>93</v>
      </c>
      <c r="B61" s="24"/>
      <c r="C61" s="25"/>
      <c r="D61" s="25"/>
      <c r="E61" s="25"/>
    </row>
    <row r="62" spans="1:5" ht="12.75">
      <c r="A62" s="18" t="s">
        <v>94</v>
      </c>
      <c r="B62" s="24"/>
      <c r="C62" s="25"/>
      <c r="D62" s="25"/>
      <c r="E62" s="25"/>
    </row>
    <row r="63" spans="1:5" ht="12.75">
      <c r="A63" s="24"/>
      <c r="B63" s="24"/>
      <c r="C63" s="25"/>
      <c r="D63" s="25"/>
      <c r="E63" s="25"/>
    </row>
    <row r="64" spans="1:5" ht="12.75">
      <c r="A64" s="26" t="s">
        <v>40</v>
      </c>
      <c r="B64" s="24"/>
      <c r="C64" s="25"/>
      <c r="D64" s="25"/>
      <c r="E64" s="25"/>
    </row>
    <row r="65" spans="1:5" ht="12.75">
      <c r="A65" s="24"/>
      <c r="B65" s="24"/>
      <c r="C65" s="25"/>
      <c r="D65" s="25"/>
      <c r="E65" s="25"/>
    </row>
    <row r="66" spans="1:5" ht="12.75">
      <c r="A66" s="24"/>
      <c r="B66" s="24" t="s">
        <v>13</v>
      </c>
      <c r="C66" s="25">
        <v>22814697</v>
      </c>
      <c r="D66" s="25"/>
      <c r="E66" s="25"/>
    </row>
    <row r="67" spans="1:5" ht="12.75">
      <c r="A67" s="24"/>
      <c r="B67" s="24" t="s">
        <v>54</v>
      </c>
      <c r="C67" s="25">
        <v>665723.34</v>
      </c>
      <c r="D67" s="25"/>
      <c r="E67" s="25"/>
    </row>
    <row r="68" spans="1:5" ht="12.75">
      <c r="A68" s="24"/>
      <c r="B68" s="24" t="s">
        <v>14</v>
      </c>
      <c r="C68" s="25"/>
      <c r="D68" s="25"/>
      <c r="E68" s="25"/>
    </row>
    <row r="69" spans="1:5" ht="12.75">
      <c r="A69" s="24"/>
      <c r="B69" s="26" t="s">
        <v>55</v>
      </c>
      <c r="C69" s="25">
        <v>800000</v>
      </c>
      <c r="D69" s="25"/>
      <c r="E69" s="25"/>
    </row>
    <row r="70" spans="1:5" ht="12.75">
      <c r="A70" s="24"/>
      <c r="B70" s="26" t="s">
        <v>21</v>
      </c>
      <c r="C70" s="25"/>
      <c r="D70" s="25"/>
      <c r="E70" s="25"/>
    </row>
    <row r="71" spans="1:5" ht="13.5" thickBot="1">
      <c r="A71" s="24"/>
      <c r="B71" s="26" t="s">
        <v>56</v>
      </c>
      <c r="C71" s="28">
        <v>722247.66</v>
      </c>
      <c r="D71" s="25"/>
      <c r="E71" s="25"/>
    </row>
    <row r="72" spans="1:5" ht="12.75">
      <c r="A72" s="24"/>
      <c r="B72" s="24"/>
      <c r="C72" s="19">
        <f>SUM(C66:C71)</f>
        <v>25002668</v>
      </c>
      <c r="D72" s="25"/>
      <c r="E72" s="25"/>
    </row>
    <row r="73" spans="1:5" ht="12.75">
      <c r="A73" s="18"/>
      <c r="B73" s="18"/>
      <c r="C73" s="19"/>
      <c r="D73" s="19"/>
      <c r="E73" s="19"/>
    </row>
    <row r="74" spans="1:5" ht="13.5" thickBot="1">
      <c r="A74" s="18"/>
      <c r="B74" s="24" t="s">
        <v>15</v>
      </c>
      <c r="C74" s="28">
        <v>25002668</v>
      </c>
      <c r="D74" s="19"/>
      <c r="E74" s="19"/>
    </row>
    <row r="75" spans="1:5" ht="12.75">
      <c r="A75" s="10"/>
      <c r="B75" s="10"/>
      <c r="C75" s="19">
        <f>SUM(C74:C74)</f>
        <v>25002668</v>
      </c>
      <c r="D75" s="12"/>
      <c r="E75" s="12"/>
    </row>
    <row r="76" spans="1:5" ht="12.75">
      <c r="A76" s="10"/>
      <c r="B76" s="10"/>
      <c r="C76" s="19"/>
      <c r="D76" s="12"/>
      <c r="E76" s="12"/>
    </row>
    <row r="77" spans="1:5" ht="12.75">
      <c r="A77" s="10" t="s">
        <v>57</v>
      </c>
      <c r="B77" s="10"/>
      <c r="C77" s="19"/>
      <c r="D77" s="12"/>
      <c r="E77" s="12"/>
    </row>
    <row r="78" spans="1:5" ht="13.5" thickBot="1">
      <c r="A78" s="20"/>
      <c r="B78" s="20"/>
      <c r="C78" s="27"/>
      <c r="D78" s="21"/>
      <c r="E78" s="21"/>
    </row>
    <row r="79" spans="1:5" ht="12.75">
      <c r="A79" s="2" t="s">
        <v>0</v>
      </c>
      <c r="B79" s="2"/>
      <c r="C79" s="14" t="s">
        <v>4</v>
      </c>
      <c r="D79" s="3"/>
      <c r="E79" s="14" t="s">
        <v>4</v>
      </c>
    </row>
    <row r="80" spans="1:5" ht="13.5" thickBot="1">
      <c r="A80" s="4" t="s">
        <v>1</v>
      </c>
      <c r="B80" s="4" t="s">
        <v>2</v>
      </c>
      <c r="C80" s="15" t="s">
        <v>6</v>
      </c>
      <c r="D80" s="5" t="s">
        <v>3</v>
      </c>
      <c r="E80" s="15" t="s">
        <v>5</v>
      </c>
    </row>
    <row r="81" spans="1:5" ht="12.75">
      <c r="A81" s="48"/>
      <c r="B81" s="48"/>
      <c r="C81" s="36"/>
      <c r="D81" s="49"/>
      <c r="E81" s="32"/>
    </row>
    <row r="82" spans="1:5" ht="12.75">
      <c r="A82" s="9" t="s">
        <v>95</v>
      </c>
      <c r="B82" s="9" t="s">
        <v>29</v>
      </c>
      <c r="C82" s="17">
        <v>10000</v>
      </c>
      <c r="D82" s="13">
        <v>4000</v>
      </c>
      <c r="E82" s="30">
        <f aca="true" t="shared" si="0" ref="E82:E115">SUM(C82:D82)</f>
        <v>14000</v>
      </c>
    </row>
    <row r="83" spans="1:5" ht="12.75">
      <c r="A83" s="40" t="s">
        <v>96</v>
      </c>
      <c r="B83" s="40" t="s">
        <v>10</v>
      </c>
      <c r="C83" s="22">
        <v>18200</v>
      </c>
      <c r="D83" s="43">
        <v>-4000</v>
      </c>
      <c r="E83" s="31">
        <f t="shared" si="0"/>
        <v>14200</v>
      </c>
    </row>
    <row r="84" spans="1:5" ht="12.75">
      <c r="A84" s="9" t="s">
        <v>97</v>
      </c>
      <c r="B84" s="9" t="s">
        <v>98</v>
      </c>
      <c r="C84" s="17">
        <f>SUM(C82:C83)</f>
        <v>28200</v>
      </c>
      <c r="D84" s="17">
        <f>SUM(D82:D83)</f>
        <v>0</v>
      </c>
      <c r="E84" s="30">
        <f t="shared" si="0"/>
        <v>28200</v>
      </c>
    </row>
    <row r="85" spans="1:5" ht="12.75">
      <c r="A85" s="9"/>
      <c r="B85" s="9"/>
      <c r="C85" s="17"/>
      <c r="D85" s="13"/>
      <c r="E85" s="30"/>
    </row>
    <row r="86" spans="1:5" ht="12.75">
      <c r="A86" s="9" t="s">
        <v>99</v>
      </c>
      <c r="B86" s="9" t="s">
        <v>100</v>
      </c>
      <c r="C86" s="17">
        <v>1000</v>
      </c>
      <c r="D86" s="13">
        <v>-430</v>
      </c>
      <c r="E86" s="30">
        <f t="shared" si="0"/>
        <v>570</v>
      </c>
    </row>
    <row r="87" spans="1:5" ht="12.75">
      <c r="A87" s="9" t="s">
        <v>101</v>
      </c>
      <c r="B87" s="9" t="s">
        <v>102</v>
      </c>
      <c r="C87" s="17">
        <v>1500</v>
      </c>
      <c r="D87" s="13">
        <v>430</v>
      </c>
      <c r="E87" s="30">
        <f t="shared" si="0"/>
        <v>1930</v>
      </c>
    </row>
    <row r="88" spans="1:5" ht="12.75">
      <c r="A88" s="40"/>
      <c r="B88" s="40" t="s">
        <v>103</v>
      </c>
      <c r="C88" s="22"/>
      <c r="D88" s="43"/>
      <c r="E88" s="31"/>
    </row>
    <row r="89" spans="1:5" ht="12.75">
      <c r="A89" s="9" t="s">
        <v>30</v>
      </c>
      <c r="B89" s="23" t="s">
        <v>31</v>
      </c>
      <c r="C89" s="17">
        <f>SUM(C86:C88)</f>
        <v>2500</v>
      </c>
      <c r="D89" s="17">
        <f>SUM(D86:D88)</f>
        <v>0</v>
      </c>
      <c r="E89" s="30">
        <f t="shared" si="0"/>
        <v>2500</v>
      </c>
    </row>
    <row r="90" spans="1:5" ht="12.75">
      <c r="A90" s="9"/>
      <c r="B90" s="9"/>
      <c r="C90" s="17"/>
      <c r="D90" s="13"/>
      <c r="E90" s="30"/>
    </row>
    <row r="91" spans="1:5" ht="12.75">
      <c r="A91" s="42" t="s">
        <v>104</v>
      </c>
      <c r="B91" s="42" t="s">
        <v>11</v>
      </c>
      <c r="C91" s="22">
        <v>19694</v>
      </c>
      <c r="D91" s="43">
        <v>-2500</v>
      </c>
      <c r="E91" s="52">
        <f t="shared" si="0"/>
        <v>17194</v>
      </c>
    </row>
    <row r="92" spans="1:5" ht="12.75">
      <c r="A92" s="47" t="s">
        <v>43</v>
      </c>
      <c r="B92" s="47" t="s">
        <v>44</v>
      </c>
      <c r="C92" s="46">
        <f>SUM(C91:C91)</f>
        <v>19694</v>
      </c>
      <c r="D92" s="50">
        <f>SUM(D91:D91)</f>
        <v>-2500</v>
      </c>
      <c r="E92" s="50">
        <f t="shared" si="0"/>
        <v>17194</v>
      </c>
    </row>
    <row r="93" spans="1:5" ht="12.75">
      <c r="A93" s="23" t="s">
        <v>45</v>
      </c>
      <c r="B93" s="23" t="s">
        <v>42</v>
      </c>
      <c r="C93" s="17">
        <v>12300</v>
      </c>
      <c r="D93" s="13">
        <v>2500</v>
      </c>
      <c r="E93" s="35">
        <f t="shared" si="0"/>
        <v>14800</v>
      </c>
    </row>
    <row r="94" spans="1:5" ht="12.75">
      <c r="A94" s="9"/>
      <c r="B94" s="23" t="s">
        <v>41</v>
      </c>
      <c r="C94" s="17"/>
      <c r="D94" s="13"/>
      <c r="E94" s="35"/>
    </row>
    <row r="95" spans="1:5" ht="12.75">
      <c r="A95" s="23" t="s">
        <v>34</v>
      </c>
      <c r="B95" s="23" t="s">
        <v>20</v>
      </c>
      <c r="C95" s="17">
        <v>59050</v>
      </c>
      <c r="D95" s="13">
        <v>2500</v>
      </c>
      <c r="E95" s="35">
        <f t="shared" si="0"/>
        <v>61550</v>
      </c>
    </row>
    <row r="96" spans="1:5" ht="12.75">
      <c r="A96" s="42" t="s">
        <v>105</v>
      </c>
      <c r="B96" s="42" t="s">
        <v>106</v>
      </c>
      <c r="C96" s="22">
        <v>4480</v>
      </c>
      <c r="D96" s="43">
        <v>-2500</v>
      </c>
      <c r="E96" s="52">
        <f t="shared" si="0"/>
        <v>1980</v>
      </c>
    </row>
    <row r="97" spans="1:5" ht="12.75">
      <c r="A97" s="47" t="s">
        <v>46</v>
      </c>
      <c r="B97" s="47" t="s">
        <v>47</v>
      </c>
      <c r="C97" s="46">
        <f>SUM(C93:C96)</f>
        <v>75830</v>
      </c>
      <c r="D97" s="50">
        <f>SUM(D93:D96)</f>
        <v>2500</v>
      </c>
      <c r="E97" s="50">
        <f t="shared" si="0"/>
        <v>78330</v>
      </c>
    </row>
    <row r="98" spans="1:5" ht="12.75">
      <c r="A98" s="23"/>
      <c r="B98" s="54" t="s">
        <v>48</v>
      </c>
      <c r="C98" s="51">
        <f>C92+C97</f>
        <v>95524</v>
      </c>
      <c r="D98" s="51">
        <f>D92+D97</f>
        <v>0</v>
      </c>
      <c r="E98" s="53">
        <f t="shared" si="0"/>
        <v>95524</v>
      </c>
    </row>
    <row r="99" spans="1:5" ht="12.75">
      <c r="A99" s="23"/>
      <c r="B99" s="54"/>
      <c r="C99" s="51"/>
      <c r="D99" s="53"/>
      <c r="E99" s="53"/>
    </row>
    <row r="100" spans="1:5" ht="12.75">
      <c r="A100" s="23" t="s">
        <v>49</v>
      </c>
      <c r="B100" s="23" t="s">
        <v>50</v>
      </c>
      <c r="C100" s="17">
        <v>14918</v>
      </c>
      <c r="D100" s="13">
        <v>1000</v>
      </c>
      <c r="E100" s="35">
        <f t="shared" si="0"/>
        <v>15918</v>
      </c>
    </row>
    <row r="101" spans="1:5" ht="12.75">
      <c r="A101" s="23" t="s">
        <v>107</v>
      </c>
      <c r="B101" s="23" t="s">
        <v>108</v>
      </c>
      <c r="C101" s="17">
        <v>1000</v>
      </c>
      <c r="D101" s="13">
        <v>-800</v>
      </c>
      <c r="E101" s="35">
        <f t="shared" si="0"/>
        <v>200</v>
      </c>
    </row>
    <row r="102" spans="1:5" ht="12.75">
      <c r="A102" s="23" t="s">
        <v>109</v>
      </c>
      <c r="B102" s="23" t="s">
        <v>110</v>
      </c>
      <c r="C102" s="17">
        <v>3440</v>
      </c>
      <c r="D102" s="13">
        <v>187</v>
      </c>
      <c r="E102" s="35">
        <f t="shared" si="0"/>
        <v>3627</v>
      </c>
    </row>
    <row r="103" spans="1:5" ht="12.75">
      <c r="A103" s="23" t="s">
        <v>111</v>
      </c>
      <c r="B103" s="23" t="s">
        <v>16</v>
      </c>
      <c r="C103" s="17">
        <v>700</v>
      </c>
      <c r="D103" s="13">
        <v>-187</v>
      </c>
      <c r="E103" s="35">
        <f t="shared" si="0"/>
        <v>513</v>
      </c>
    </row>
    <row r="104" spans="1:5" ht="12.75">
      <c r="A104" s="23"/>
      <c r="B104" s="23" t="s">
        <v>17</v>
      </c>
      <c r="C104" s="17"/>
      <c r="D104" s="13"/>
      <c r="E104" s="35"/>
    </row>
    <row r="105" spans="1:5" ht="12.75">
      <c r="A105" s="42" t="s">
        <v>112</v>
      </c>
      <c r="B105" s="42" t="s">
        <v>113</v>
      </c>
      <c r="C105" s="22">
        <v>700</v>
      </c>
      <c r="D105" s="43">
        <v>-200</v>
      </c>
      <c r="E105" s="52">
        <f t="shared" si="0"/>
        <v>500</v>
      </c>
    </row>
    <row r="106" spans="1:5" ht="12.75">
      <c r="A106" s="23" t="s">
        <v>51</v>
      </c>
      <c r="B106" s="23" t="s">
        <v>52</v>
      </c>
      <c r="C106" s="17">
        <f>SUM(C100:C105)</f>
        <v>20758</v>
      </c>
      <c r="D106" s="13">
        <f>SUM(D100:D105)</f>
        <v>0</v>
      </c>
      <c r="E106" s="35">
        <f t="shared" si="0"/>
        <v>20758</v>
      </c>
    </row>
    <row r="107" spans="1:5" ht="12.75">
      <c r="A107" s="9"/>
      <c r="B107" s="23"/>
      <c r="C107" s="17"/>
      <c r="D107" s="13"/>
      <c r="E107" s="35"/>
    </row>
    <row r="108" spans="1:5" ht="12.75">
      <c r="A108" s="23" t="s">
        <v>22</v>
      </c>
      <c r="B108" s="23" t="s">
        <v>11</v>
      </c>
      <c r="C108" s="17">
        <v>10537.98</v>
      </c>
      <c r="D108" s="13">
        <v>-1860</v>
      </c>
      <c r="E108" s="35">
        <f t="shared" si="0"/>
        <v>8677.98</v>
      </c>
    </row>
    <row r="109" spans="1:5" ht="12.75">
      <c r="A109" s="23" t="s">
        <v>23</v>
      </c>
      <c r="B109" s="23" t="s">
        <v>10</v>
      </c>
      <c r="C109" s="17">
        <v>11329</v>
      </c>
      <c r="D109" s="13">
        <v>1700</v>
      </c>
      <c r="E109" s="35">
        <f t="shared" si="0"/>
        <v>13029</v>
      </c>
    </row>
    <row r="110" spans="1:5" ht="12.75">
      <c r="A110" s="23" t="s">
        <v>114</v>
      </c>
      <c r="B110" s="23" t="s">
        <v>35</v>
      </c>
      <c r="C110" s="17">
        <v>920</v>
      </c>
      <c r="D110" s="13">
        <v>160</v>
      </c>
      <c r="E110" s="35">
        <f t="shared" si="0"/>
        <v>1080</v>
      </c>
    </row>
    <row r="111" spans="1:5" ht="12.75">
      <c r="A111" s="23" t="s">
        <v>36</v>
      </c>
      <c r="B111" s="23" t="s">
        <v>16</v>
      </c>
      <c r="C111" s="17">
        <v>1550</v>
      </c>
      <c r="D111" s="13">
        <v>-65</v>
      </c>
      <c r="E111" s="35">
        <f t="shared" si="0"/>
        <v>1485</v>
      </c>
    </row>
    <row r="112" spans="1:5" ht="12.75">
      <c r="A112" s="23"/>
      <c r="B112" s="23" t="s">
        <v>17</v>
      </c>
      <c r="C112" s="17"/>
      <c r="D112" s="13"/>
      <c r="E112" s="35">
        <f t="shared" si="0"/>
        <v>0</v>
      </c>
    </row>
    <row r="113" spans="1:5" ht="12.75">
      <c r="A113" s="23" t="s">
        <v>24</v>
      </c>
      <c r="B113" s="23" t="s">
        <v>19</v>
      </c>
      <c r="C113" s="17">
        <v>3600</v>
      </c>
      <c r="D113" s="13">
        <v>65</v>
      </c>
      <c r="E113" s="35">
        <f t="shared" si="0"/>
        <v>3665</v>
      </c>
    </row>
    <row r="114" spans="1:5" ht="12.75">
      <c r="A114" s="42"/>
      <c r="B114" s="42" t="s">
        <v>18</v>
      </c>
      <c r="C114" s="22"/>
      <c r="D114" s="43"/>
      <c r="E114" s="52">
        <f t="shared" si="0"/>
        <v>0</v>
      </c>
    </row>
    <row r="115" spans="1:5" ht="12.75">
      <c r="A115" s="23" t="s">
        <v>25</v>
      </c>
      <c r="B115" s="23" t="s">
        <v>37</v>
      </c>
      <c r="C115" s="30">
        <f>SUM(C108:C114)</f>
        <v>27936.98</v>
      </c>
      <c r="D115" s="35">
        <f>SUM(D108:D114)</f>
        <v>0</v>
      </c>
      <c r="E115" s="35">
        <f t="shared" si="0"/>
        <v>27936.98</v>
      </c>
    </row>
    <row r="116" spans="1:5" ht="12.75">
      <c r="A116" s="23"/>
      <c r="B116" s="23" t="s">
        <v>26</v>
      </c>
      <c r="C116" s="30"/>
      <c r="D116" s="35"/>
      <c r="E116" s="35"/>
    </row>
    <row r="117" spans="1:5" ht="12.75">
      <c r="A117" s="9"/>
      <c r="B117" s="23" t="s">
        <v>27</v>
      </c>
      <c r="C117" s="17"/>
      <c r="D117" s="13"/>
      <c r="E117" s="35"/>
    </row>
    <row r="118" spans="1:5" ht="13.5" thickBot="1">
      <c r="A118" s="44"/>
      <c r="B118" s="44"/>
      <c r="C118" s="38"/>
      <c r="D118" s="45"/>
      <c r="E118" s="37"/>
    </row>
    <row r="119" spans="1:5" ht="12.75">
      <c r="A119" s="34"/>
      <c r="B119" s="34"/>
      <c r="C119" s="33"/>
      <c r="D119" s="33"/>
      <c r="E119" s="33"/>
    </row>
    <row r="120" spans="1:5" ht="12.75">
      <c r="A120" s="10"/>
      <c r="B120" s="10"/>
      <c r="C120" s="12"/>
      <c r="D120" s="12"/>
      <c r="E120" s="12"/>
    </row>
    <row r="121" spans="1:5" ht="12.75">
      <c r="A121" s="10"/>
      <c r="B121" s="10"/>
      <c r="C121" s="12"/>
      <c r="D121" s="12"/>
      <c r="E121" s="12"/>
    </row>
    <row r="122" spans="1:5" ht="30">
      <c r="A122" s="10"/>
      <c r="B122" s="10"/>
      <c r="C122" s="55" t="s">
        <v>115</v>
      </c>
      <c r="D122" s="10"/>
      <c r="E122" s="10"/>
    </row>
    <row r="123" spans="3:4" ht="15">
      <c r="C123" s="55" t="s">
        <v>116</v>
      </c>
      <c r="D123" t="s">
        <v>117</v>
      </c>
    </row>
  </sheetData>
  <printOptions/>
  <pageMargins left="0.75" right="0.75" top="1" bottom="1" header="0.5" footer="0.5"/>
  <pageSetup horizontalDpi="600" verticalDpi="600" orientation="portrait" paperSize="9" scale="93" r:id="rId1"/>
  <headerFooter alignWithMargins="0">
    <oddFooter>&amp;CStrona &amp;P</oddFooter>
  </headerFooter>
  <rowBreaks count="1" manualBreakCount="1">
    <brk id="5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2008-10-07T09:36:51Z</cp:lastPrinted>
  <dcterms:created xsi:type="dcterms:W3CDTF">2007-03-27T09:01:17Z</dcterms:created>
  <dcterms:modified xsi:type="dcterms:W3CDTF">2008-10-07T12:27:35Z</dcterms:modified>
  <cp:category/>
  <cp:version/>
  <cp:contentType/>
  <cp:contentStatus/>
</cp:coreProperties>
</file>