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39" activeTab="0"/>
  </bookViews>
  <sheets>
    <sheet name="Ankieta" sheetId="1" r:id="rId1"/>
    <sheet name="Bydynki,Budowle" sheetId="2" r:id="rId2"/>
    <sheet name="Środki trwałe" sheetId="3" r:id="rId3"/>
    <sheet name="Elektronika" sheetId="4" r:id="rId4"/>
    <sheet name="Pojazdy" sheetId="5" r:id="rId5"/>
    <sheet name="Maszyny, Urządzenia" sheetId="6" r:id="rId6"/>
  </sheets>
  <definedNames>
    <definedName name="_xlnm.Print_Area" localSheetId="1">'Bydynki,Budowle'!$A$1:$S$81</definedName>
    <definedName name="_xlnm.Print_Area" localSheetId="3">'Elektronika'!$A$1:$E$64</definedName>
    <definedName name="_xlnm.Print_Area" localSheetId="4">'Pojazdy'!$A$1:$X$13</definedName>
    <definedName name="_xlnm.Print_Area" localSheetId="2">'Środki trwałe'!$A$1:$C$10</definedName>
  </definedNames>
  <calcPr fullCalcOnLoad="1"/>
</workbook>
</file>

<file path=xl/sharedStrings.xml><?xml version="1.0" encoding="utf-8"?>
<sst xmlns="http://schemas.openxmlformats.org/spreadsheetml/2006/main" count="798" uniqueCount="334">
  <si>
    <t>TABELA NR 1</t>
  </si>
  <si>
    <t>Lp.</t>
  </si>
  <si>
    <t>Nazwa jednostki organizacyjnej</t>
  </si>
  <si>
    <t>Adres siedziby</t>
  </si>
  <si>
    <t>Inne lokalizacje prowadzenia działalności</t>
  </si>
  <si>
    <t>REGON</t>
  </si>
  <si>
    <t>NIP</t>
  </si>
  <si>
    <r>
      <t xml:space="preserve">Liczba uczniów lub wychowanków                                                          </t>
    </r>
    <r>
      <rPr>
        <sz val="10"/>
        <rFont val="Arial"/>
        <family val="2"/>
      </rPr>
      <t>(dotyczy szkół, ośrodków wychowawczych, domów dziecka, DPS)</t>
    </r>
  </si>
  <si>
    <t>Nauczyciele</t>
  </si>
  <si>
    <t>Pozostali pracownicy</t>
  </si>
  <si>
    <t>Gmina Miasto Nieszawa</t>
  </si>
  <si>
    <t>ul. 3-go Maja 2; 87-730 Nieszawa</t>
  </si>
  <si>
    <t>891 16 23 112</t>
  </si>
  <si>
    <t>Urząd Miejski</t>
  </si>
  <si>
    <t>000530092;</t>
  </si>
  <si>
    <t>891-13-97-443,</t>
  </si>
  <si>
    <t>Ochotnicza Straż Pożarna w Nieszawie</t>
  </si>
  <si>
    <t>ul. Sienkiewicza 13; 87-730 Nieszawa</t>
  </si>
  <si>
    <t>891-159-37-99</t>
  </si>
  <si>
    <t>TABELA NR 2</t>
  </si>
  <si>
    <t>lp.</t>
  </si>
  <si>
    <r>
      <t>Informacja o przeznaczeniu budynku/ budowli</t>
    </r>
    <r>
      <rPr>
        <sz val="12"/>
        <color indexed="10"/>
        <rFont val="Arial"/>
        <family val="2"/>
      </rPr>
      <t xml:space="preserve"> </t>
    </r>
    <r>
      <rPr>
        <i/>
        <sz val="12"/>
        <color indexed="10"/>
        <rFont val="Arial"/>
        <family val="2"/>
      </rPr>
      <t>(nie dotyczy infrastruktury drogowej)</t>
    </r>
  </si>
  <si>
    <r>
      <t xml:space="preserve">Czy budynek jest użytkowany? </t>
    </r>
    <r>
      <rPr>
        <i/>
        <sz val="12"/>
        <color indexed="10"/>
        <rFont val="Arial"/>
        <family val="2"/>
      </rPr>
      <t>(TAK/NIE)</t>
    </r>
  </si>
  <si>
    <r>
      <t xml:space="preserve">Czy budynek jest objety ochrona konserwatora zabytków? </t>
    </r>
    <r>
      <rPr>
        <b/>
        <sz val="12"/>
        <color indexed="10"/>
        <rFont val="Arial"/>
        <family val="2"/>
      </rPr>
      <t>(TAK/NIE)</t>
    </r>
  </si>
  <si>
    <t>Rok budowy</t>
  </si>
  <si>
    <r>
      <t xml:space="preserve">Wartość początkowa </t>
    </r>
    <r>
      <rPr>
        <sz val="12"/>
        <color indexed="10"/>
        <rFont val="Arial"/>
        <family val="2"/>
      </rPr>
      <t>(księgowa brutto)</t>
    </r>
    <r>
      <rPr>
        <sz val="12"/>
        <color indexed="18"/>
        <rFont val="Arial"/>
        <family val="2"/>
      </rPr>
      <t xml:space="preserve"> </t>
    </r>
    <r>
      <rPr>
        <b/>
        <sz val="12"/>
        <color indexed="18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</t>
    </r>
  </si>
  <si>
    <t>Wartość odtworzeniowa</t>
  </si>
  <si>
    <r>
      <t>powierzchnia użytkowa</t>
    </r>
    <r>
      <rPr>
        <sz val="12"/>
        <rFont val="Arial"/>
        <family val="2"/>
      </rPr>
      <t xml:space="preserve">                          </t>
    </r>
    <r>
      <rPr>
        <sz val="12"/>
        <color indexed="10"/>
        <rFont val="Arial"/>
        <family val="2"/>
      </rPr>
      <t>(w m²)</t>
    </r>
  </si>
  <si>
    <t xml:space="preserve">ilość kondygnacji </t>
  </si>
  <si>
    <r>
      <t xml:space="preserve">Czy budynek jest podpiwniczony? </t>
    </r>
    <r>
      <rPr>
        <sz val="12"/>
        <color indexed="10"/>
        <rFont val="Arial"/>
        <family val="2"/>
      </rPr>
      <t>(TAK/NIE)</t>
    </r>
  </si>
  <si>
    <r>
      <t xml:space="preserve">Czy w budynku/ budowli znajdują się instalacje sanitarne? </t>
    </r>
    <r>
      <rPr>
        <sz val="12"/>
        <color indexed="10"/>
        <rFont val="Arial"/>
        <family val="2"/>
      </rPr>
      <t>(TAK/NIE)</t>
    </r>
  </si>
  <si>
    <r>
      <t xml:space="preserve">Czy budynek/ budowla jest wyposażony w windę?                                                                </t>
    </r>
    <r>
      <rPr>
        <sz val="12"/>
        <color indexed="10"/>
        <rFont val="Arial"/>
        <family val="2"/>
      </rPr>
      <t>(TAK/NIE)</t>
    </r>
  </si>
  <si>
    <t>Rodzaj materiałów budowlanych, z jakich wykonano budynek</t>
  </si>
  <si>
    <r>
      <t xml:space="preserve">mury </t>
    </r>
    <r>
      <rPr>
        <sz val="12"/>
        <color indexed="10"/>
        <rFont val="Arial"/>
        <family val="2"/>
      </rPr>
      <t>(pustak, cegła, suporex, wielka płyta, inne-jakie?)</t>
    </r>
  </si>
  <si>
    <r>
      <t xml:space="preserve">stropy </t>
    </r>
    <r>
      <rPr>
        <sz val="12"/>
        <color indexed="10"/>
        <rFont val="Arial"/>
        <family val="2"/>
      </rPr>
      <t>(betonowy, drewniany, inny-jaki?)</t>
    </r>
  </si>
  <si>
    <r>
      <t xml:space="preserve">dach </t>
    </r>
    <r>
      <rPr>
        <i/>
        <sz val="12"/>
        <color indexed="10"/>
        <rFont val="Arial"/>
        <family val="2"/>
      </rPr>
      <t>[konstrukcja betonowa, stalowa, drewniana, inna-jaka?)</t>
    </r>
    <r>
      <rPr>
        <b/>
        <i/>
        <sz val="12"/>
        <rFont val="Arial"/>
        <family val="2"/>
      </rPr>
      <t xml:space="preserve"> i pokrycie </t>
    </r>
    <r>
      <rPr>
        <i/>
        <sz val="12"/>
        <color indexed="10"/>
        <rFont val="Arial"/>
        <family val="2"/>
      </rPr>
      <t>(papa, eternit, dachówka, blacha/blachodachówka, inne-jakie?)]</t>
    </r>
  </si>
  <si>
    <t>Budynek administracyjno-biurowy</t>
  </si>
  <si>
    <t>administracja</t>
  </si>
  <si>
    <t>tak</t>
  </si>
  <si>
    <t>Gaśnice</t>
  </si>
  <si>
    <t>ul. 3-go Maja 2</t>
  </si>
  <si>
    <t>nie</t>
  </si>
  <si>
    <t>cegła</t>
  </si>
  <si>
    <t>typu KLEINA</t>
  </si>
  <si>
    <t>drewniana, dachówka ceramiczna</t>
  </si>
  <si>
    <t>mieszkalny</t>
  </si>
  <si>
    <t>ul. Ogrodowa 3</t>
  </si>
  <si>
    <t>płyta prefabrykowana</t>
  </si>
  <si>
    <t>drewniana, dachówka betonowa</t>
  </si>
  <si>
    <t>ul. Zimna 3</t>
  </si>
  <si>
    <t>betonowe</t>
  </si>
  <si>
    <t>stropodach, papa</t>
  </si>
  <si>
    <t>ul. Browarna 4</t>
  </si>
  <si>
    <t>drewniane</t>
  </si>
  <si>
    <t>drewniana, dachówka ceramiczna, papa</t>
  </si>
  <si>
    <t>Gaśnic x2</t>
  </si>
  <si>
    <t>ul. Sienkiewicza 10</t>
  </si>
  <si>
    <t>drewniana, papa</t>
  </si>
  <si>
    <t>ul. Sienkiewicza 4</t>
  </si>
  <si>
    <t>pustak</t>
  </si>
  <si>
    <t>ul. Sienkiewicza 1</t>
  </si>
  <si>
    <t>ul. Sienkiewicza 11</t>
  </si>
  <si>
    <t>ul. Narutowicza 6</t>
  </si>
  <si>
    <t>NIE</t>
  </si>
  <si>
    <t>TAK</t>
  </si>
  <si>
    <t>drewniana, płytki azbestowe</t>
  </si>
  <si>
    <t>NISKA SUMA UBEZPIECZENIA BUDYNKÓW ZAZNACZONYCH NA CZERWONO</t>
  </si>
  <si>
    <t>ul. Narutowicza 4</t>
  </si>
  <si>
    <t>drewno, cegła</t>
  </si>
  <si>
    <t>ul. Narutowicza 1</t>
  </si>
  <si>
    <t>ul. 3-go Maja 21</t>
  </si>
  <si>
    <t>ul. 3-go Maja 23</t>
  </si>
  <si>
    <t>ul. 3-go Maja 4</t>
  </si>
  <si>
    <t>ul. Krzywdów i Bieńków 3</t>
  </si>
  <si>
    <t>drewniany</t>
  </si>
  <si>
    <t>ul. Jagiellończyka 3</t>
  </si>
  <si>
    <t>ul. Bulwary 34</t>
  </si>
  <si>
    <t>drewniana, blacha</t>
  </si>
  <si>
    <t>Budynek Gimnazjum</t>
  </si>
  <si>
    <t>edukacja</t>
  </si>
  <si>
    <t>ul. Zjazd 5</t>
  </si>
  <si>
    <t>cegła, pustak</t>
  </si>
  <si>
    <t>drewniana, blachodachówka</t>
  </si>
  <si>
    <t>Budynek Szkoły Podstawowej</t>
  </si>
  <si>
    <t>ul. Kościuszki 6</t>
  </si>
  <si>
    <t>Budynek Pawilonu Sportowego</t>
  </si>
  <si>
    <t>ul. Zjazd 3</t>
  </si>
  <si>
    <t>Plac zabaw</t>
  </si>
  <si>
    <t>ul. Kościuszko 6</t>
  </si>
  <si>
    <t>ul. Drzewna</t>
  </si>
  <si>
    <t>Kotłownie</t>
  </si>
  <si>
    <t>przemysłowe</t>
  </si>
  <si>
    <t>ul. Kościuszki 1</t>
  </si>
  <si>
    <t>Orlik</t>
  </si>
  <si>
    <t>cele sportowe</t>
  </si>
  <si>
    <t>Oczyszczalnia ścieków</t>
  </si>
  <si>
    <t>ul. Dymiec</t>
  </si>
  <si>
    <t>płyta warstwowa z rdzeniem poliuretanowym</t>
  </si>
  <si>
    <t>Szalet miejski</t>
  </si>
  <si>
    <t>ul. Piekarska</t>
  </si>
  <si>
    <t>Budynek komunalny</t>
  </si>
  <si>
    <t>ul. Stodólna 16</t>
  </si>
  <si>
    <t>prefabrykowane</t>
  </si>
  <si>
    <t>Wiata na opał</t>
  </si>
  <si>
    <t>brak</t>
  </si>
  <si>
    <t>stalowy</t>
  </si>
  <si>
    <t>stalowa, blacha</t>
  </si>
  <si>
    <t>Wiata-śmietnik</t>
  </si>
  <si>
    <t>betonowy</t>
  </si>
  <si>
    <t>Boisko prze Szkole Podstawowej</t>
  </si>
  <si>
    <t>Ogrodzenie Szkoła Podstawowa</t>
  </si>
  <si>
    <t>Boisko Sportowe (stadion)</t>
  </si>
  <si>
    <t>Ogrodzenie Boiska Sportowego (betonowe)</t>
  </si>
  <si>
    <t>Studnie głebinowe</t>
  </si>
  <si>
    <t>ul. Ciechocińska</t>
  </si>
  <si>
    <t>Zestaw pompowy</t>
  </si>
  <si>
    <t>ul. Warszawska/ Kolonia Nieszawa</t>
  </si>
  <si>
    <t>Sieć kanalizacyjna</t>
  </si>
  <si>
    <t>ul. Osiedlowa</t>
  </si>
  <si>
    <t>ul. Laskowskiego</t>
  </si>
  <si>
    <t>ul. Noakowskiego</t>
  </si>
  <si>
    <t>ul. Szkolna</t>
  </si>
  <si>
    <t>ul. Rybaki</t>
  </si>
  <si>
    <t>ul. Spornego</t>
  </si>
  <si>
    <t>ul. Sienkiewicza, Bulwary, Piekarska</t>
  </si>
  <si>
    <t>ul. Zjazd i Kościuszki</t>
  </si>
  <si>
    <t>ul. Krzywdów i Bieńków</t>
  </si>
  <si>
    <t>sieć wodociągowa</t>
  </si>
  <si>
    <t>ul. Ciechocińska, Mickiewicza, Kościuszki, Starościńska, Noakowskiego, Jagiellończyka</t>
  </si>
  <si>
    <t>ul. Dymiec, Osiedlowa</t>
  </si>
  <si>
    <t>sieć deszczowa</t>
  </si>
  <si>
    <t>Kanalizacja sanitarna</t>
  </si>
  <si>
    <t>Ciepłociąg</t>
  </si>
  <si>
    <t>Droga</t>
  </si>
  <si>
    <t>ul. 3-go Maja</t>
  </si>
  <si>
    <t>Kolonia Nieszawa</t>
  </si>
  <si>
    <t>ul. Starościńska</t>
  </si>
  <si>
    <t>ul. Stodólna</t>
  </si>
  <si>
    <t>ul.  Jagiellończyka</t>
  </si>
  <si>
    <t>RAZEM</t>
  </si>
  <si>
    <t>TABELA NR 5</t>
  </si>
  <si>
    <t>Rok produkcji</t>
  </si>
  <si>
    <t>Rodzaj wartości: KB-księgowa brutto; O-odtworzeniowa</t>
  </si>
  <si>
    <t>wartość (początkowa) księgowa brutto lub odtworzeniowa w złotych</t>
  </si>
  <si>
    <t>Zestawy komputerowe</t>
  </si>
  <si>
    <t>Centrala telefoniczna</t>
  </si>
  <si>
    <t>Komputer z drukarką</t>
  </si>
  <si>
    <t>Kserokopiarka</t>
  </si>
  <si>
    <t>Zestaw komputerowy</t>
  </si>
  <si>
    <t>Komputer Compaq</t>
  </si>
  <si>
    <t>Kopiarka Toschiba</t>
  </si>
  <si>
    <t>Komputer</t>
  </si>
  <si>
    <t>Serwer</t>
  </si>
  <si>
    <t>Drukarka Konica</t>
  </si>
  <si>
    <t>Router 2 szt</t>
  </si>
  <si>
    <t>Drukarka HP 2 szt</t>
  </si>
  <si>
    <t>Zestawy komputerowe 3 szt.</t>
  </si>
  <si>
    <t xml:space="preserve">Wartość (początkowa) - księgowa brutto lub odtworzeniowa w złotych </t>
  </si>
  <si>
    <t>Rodzaj sprzętu</t>
  </si>
  <si>
    <t>Monitoring</t>
  </si>
  <si>
    <t>TABELA NR 6</t>
  </si>
  <si>
    <t>Dane pojazdów/pojazdów wolnobieżnych</t>
  </si>
  <si>
    <t>Dane pojazdów/ pojazdów wolnobieżnych</t>
  </si>
  <si>
    <t>Nazwa jednostki użytkującej pojazd</t>
  </si>
  <si>
    <t>Marka</t>
  </si>
  <si>
    <t>Typ, model</t>
  </si>
  <si>
    <t>Nr nadwozia/ podwozia (VIN)</t>
  </si>
  <si>
    <t>Nr rejestracyjny</t>
  </si>
  <si>
    <t>Rodzaj         (osobowy/ ciężarowy/ przyczepa/ naczepa/ specjalny/ wolnobieżny, ciągnik rolniczy)</t>
  </si>
  <si>
    <t>Pojemność</t>
  </si>
  <si>
    <t>Data I rejestracji</t>
  </si>
  <si>
    <t>Ilość miejsc</t>
  </si>
  <si>
    <t>Ładowność</t>
  </si>
  <si>
    <t>Dopuszczalna masa całkowita</t>
  </si>
  <si>
    <t>Wartość rynkowa pojazdu w złotych</t>
  </si>
  <si>
    <r>
      <t xml:space="preserve">Rodzaj wartości pojazdu               </t>
    </r>
    <r>
      <rPr>
        <sz val="12"/>
        <rFont val="Arial"/>
        <family val="2"/>
      </rPr>
      <t xml:space="preserve"> (z VAT-brutto / Bez VAT-netto)</t>
    </r>
  </si>
  <si>
    <t>Suma ubezpieczenia NNW (w złotych)</t>
  </si>
  <si>
    <r>
      <t xml:space="preserve">Assistance                                                                          </t>
    </r>
    <r>
      <rPr>
        <i/>
        <sz val="12"/>
        <color indexed="10"/>
        <rFont val="Arial"/>
        <family val="2"/>
      </rPr>
      <t>(jeżeli pojazd ma być pozbawiony ubezpieczenia assistance w poniższych tabelach prosimy wpisać ,,brak")</t>
    </r>
  </si>
  <si>
    <t>Okres ubezpieczenia                                 OC i NW</t>
  </si>
  <si>
    <t>Okres ubezpieczenia                                AC i KR</t>
  </si>
  <si>
    <r>
      <t xml:space="preserve">podstawowy </t>
    </r>
    <r>
      <rPr>
        <i/>
        <sz val="12"/>
        <color indexed="10"/>
        <rFont val="Arial"/>
        <family val="2"/>
      </rPr>
      <t>TAK/NIE</t>
    </r>
  </si>
  <si>
    <r>
      <t xml:space="preserve">pełny                            </t>
    </r>
    <r>
      <rPr>
        <sz val="12"/>
        <color indexed="10"/>
        <rFont val="Arial"/>
        <family val="2"/>
      </rPr>
      <t>TAK/NIE</t>
    </r>
  </si>
  <si>
    <t>Od</t>
  </si>
  <si>
    <t>Do</t>
  </si>
  <si>
    <t>Urząd Miasta</t>
  </si>
  <si>
    <t>VW</t>
  </si>
  <si>
    <t>Transporter 7HC T5 Kombi</t>
  </si>
  <si>
    <t>WV2ZZZ7HZ7X010668</t>
  </si>
  <si>
    <t>CAL14LN</t>
  </si>
  <si>
    <t>Osobowy</t>
  </si>
  <si>
    <t>77Kw</t>
  </si>
  <si>
    <t>Zakład Gospodarki Komunalnej</t>
  </si>
  <si>
    <t>Pronar</t>
  </si>
  <si>
    <t>T655</t>
  </si>
  <si>
    <t>SZB6550XX91X00636</t>
  </si>
  <si>
    <t>CAL54GM</t>
  </si>
  <si>
    <t>Przyczepa</t>
  </si>
  <si>
    <t>03.03.2015</t>
  </si>
  <si>
    <t>Sam</t>
  </si>
  <si>
    <t>CAL006110002</t>
  </si>
  <si>
    <t>CAL31GV</t>
  </si>
  <si>
    <t>przyczepka lekka</t>
  </si>
  <si>
    <t>13.02.2013</t>
  </si>
  <si>
    <t>D35</t>
  </si>
  <si>
    <t>WL2200007</t>
  </si>
  <si>
    <t>CALF903</t>
  </si>
  <si>
    <t>Ochotnicza Straż Pożarna ul. Sienkiewicza 13, 87-730 Nieszawa</t>
  </si>
  <si>
    <t>Jelcz</t>
  </si>
  <si>
    <t>004M</t>
  </si>
  <si>
    <t>00000000000020036;</t>
  </si>
  <si>
    <t>CALH222</t>
  </si>
  <si>
    <t>specjalny pożarniczy</t>
  </si>
  <si>
    <t>Star</t>
  </si>
  <si>
    <t>244L</t>
  </si>
  <si>
    <t>00000000000012408;</t>
  </si>
  <si>
    <t>CALH848</t>
  </si>
  <si>
    <t>Ursus</t>
  </si>
  <si>
    <t>C 360 3P</t>
  </si>
  <si>
    <t>0628218;</t>
  </si>
  <si>
    <t>Ciągnik rolniczy</t>
  </si>
  <si>
    <t>OSP Nieszawa</t>
  </si>
  <si>
    <t xml:space="preserve">Wykaz maszyn i urządzeń min. pompy, silniki, agregaty, tokarki, frezarki, szlifierki, piły, kotły, piece, inne maszyny i rządzenia (w tym maszyny/urządzenia Ochotniczych Straży Pożarnych nie zamontowane na stałe na pojazdach pożarniczych np. motopompy, agregaty, piły, nożyce itd..) </t>
  </si>
  <si>
    <t>Nazwa jednostki- właściciel maszyny</t>
  </si>
  <si>
    <t>Nazwa jednostki- użytkownik maszyny</t>
  </si>
  <si>
    <t>Nazwa maszyny (urządzenia)</t>
  </si>
  <si>
    <t>Numer seryjny</t>
  </si>
  <si>
    <t>Moc znamionowa, wydajność, ciśnienie</t>
  </si>
  <si>
    <t>Producent</t>
  </si>
  <si>
    <t>Suma ubezpieczenia</t>
  </si>
  <si>
    <t>Czy maszyna (urządzenie) jest eksploatowana pod ziemią? (TAK/NIE)</t>
  </si>
  <si>
    <t>Miejsce ubezpieczenia (dokładny adres)</t>
  </si>
  <si>
    <r>
      <t>księgowa brutto</t>
    </r>
    <r>
      <rPr>
        <sz val="10"/>
        <rFont val="Arial"/>
        <family val="2"/>
      </rPr>
      <t xml:space="preserve"> (początkowa)</t>
    </r>
  </si>
  <si>
    <r>
      <t xml:space="preserve">odtworzeniowa </t>
    </r>
    <r>
      <rPr>
        <sz val="10"/>
        <rFont val="Arial"/>
        <family val="2"/>
      </rPr>
      <t>(aktualny koszt zakupu maszyny/ urządzenia)</t>
    </r>
  </si>
  <si>
    <t>Aparat powietrzny</t>
  </si>
  <si>
    <t>MSA AUER</t>
  </si>
  <si>
    <t>Teren Polski</t>
  </si>
  <si>
    <t>424113/11</t>
  </si>
  <si>
    <t>424134/11</t>
  </si>
  <si>
    <t>Mechaniczna pilarka łańcuchowa</t>
  </si>
  <si>
    <t>STIHL</t>
  </si>
  <si>
    <t>Pilarka do betonu i stali</t>
  </si>
  <si>
    <t>1 75 670 652</t>
  </si>
  <si>
    <t>Zestaw hydrauliczny</t>
  </si>
  <si>
    <t>00228408 0002</t>
  </si>
  <si>
    <t>LUKAS</t>
  </si>
  <si>
    <t>Zakład Gospodarki Komunalnej i Mieszkaniowej</t>
  </si>
  <si>
    <t>Stacja uzdatniania wody wraz z garażami i zbiornikiem retencyjnym</t>
  </si>
  <si>
    <t>uzdatnianie wody pitnej</t>
  </si>
  <si>
    <t>1982 r.</t>
  </si>
  <si>
    <t>2 gaśnice proszkowe odległość od najbliższe  jednostki sp 1 km , okratowanie okien parteru częściowe, 1 hydrant wewnętrzny, 3 sztuki zamków w drzwiach wejściowych</t>
  </si>
  <si>
    <t>308 m2 garaże – 124 m2, zbiornik retencyjny wody – poj 400 m3</t>
  </si>
  <si>
    <t>papa</t>
  </si>
  <si>
    <t>Przepompownia wody</t>
  </si>
  <si>
    <t>Zaopatrywanie w wodę mieszkańców miasta</t>
  </si>
  <si>
    <t>1990 r.</t>
  </si>
  <si>
    <t xml:space="preserve"> odległość od najbliższe  jednostki sp 1 km </t>
  </si>
  <si>
    <t>14,5 m2</t>
  </si>
  <si>
    <t>bloczki betonowe</t>
  </si>
  <si>
    <t>Stropo-dach</t>
  </si>
  <si>
    <t>ZGKiM</t>
  </si>
  <si>
    <t>Drukarka</t>
  </si>
  <si>
    <t>Notebook</t>
  </si>
  <si>
    <t>Pompa głębinowa GC.5,02 z  silnikiem 6" i przewodem zasilającym</t>
  </si>
  <si>
    <t>7,5 kW, 400V</t>
  </si>
  <si>
    <t>2011r</t>
  </si>
  <si>
    <t>HYDRO-VACUUM  S.A</t>
  </si>
  <si>
    <t>Ujęcie Wody ul. Ciechocińska</t>
  </si>
  <si>
    <t>Miejski Ośrodek Pomocy Społecznej</t>
  </si>
  <si>
    <t>891-158-49-78</t>
  </si>
  <si>
    <t>Niszczarka</t>
  </si>
  <si>
    <t>Zestaw Komputerowy</t>
  </si>
  <si>
    <t>Kopiarka drukarka</t>
  </si>
  <si>
    <t>Telefax</t>
  </si>
  <si>
    <t>Miejska Biblioteka Publiczna</t>
  </si>
  <si>
    <t>ul. Sienkiewicza 10; 87-730 Nieszawa</t>
  </si>
  <si>
    <t>Biblioteka Publiczna</t>
  </si>
  <si>
    <t>Zestawy komputerowe Biblioteka</t>
  </si>
  <si>
    <t>2007-2013</t>
  </si>
  <si>
    <t>Laptop</t>
  </si>
  <si>
    <t>Właścicielem budynku jest Urząd Miasta w Nieszawie; Biblioteka korzysta z budynku na podstawie umowy użyczenia</t>
  </si>
  <si>
    <t>Zespół Szkół w Nieszawie</t>
  </si>
  <si>
    <t>ul. Zjazd 5; 87-730 Nieszawa</t>
  </si>
  <si>
    <t>Zespół Szkół Nieszawa</t>
  </si>
  <si>
    <t>Sprzęt elektroniczny</t>
  </si>
  <si>
    <t>2008-2013</t>
  </si>
  <si>
    <t>ul. Ciechocińska 43; Nieszawa</t>
  </si>
  <si>
    <t>Urząd Miejski Nieszawa/ Gmina Miasto Nieszawa</t>
  </si>
  <si>
    <t xml:space="preserve">Rodzaj sprzętu </t>
  </si>
  <si>
    <r>
      <t xml:space="preserve">1. Wykaz sprzętu elektronicznego </t>
    </r>
    <r>
      <rPr>
        <b/>
        <i/>
        <u val="single"/>
        <sz val="12"/>
        <rFont val="Arial"/>
        <family val="2"/>
      </rPr>
      <t>stacjonarnego</t>
    </r>
    <r>
      <rPr>
        <b/>
        <i/>
        <sz val="12"/>
        <rFont val="Arial"/>
        <family val="2"/>
      </rPr>
      <t xml:space="preserve"> - rok 2008-2014</t>
    </r>
  </si>
  <si>
    <t>2008-2014</t>
  </si>
  <si>
    <t>KB</t>
  </si>
  <si>
    <t>3. Wykaz monitoringu wizyjnego/systemy alarmowe - system kamer, telewizja przemysłowa (zewnętrzny i wewnętrzny) itp. - rok 2008-2014</t>
  </si>
  <si>
    <r>
      <t xml:space="preserve">2. Wykaz sprzętu elektronicznego </t>
    </r>
    <r>
      <rPr>
        <b/>
        <i/>
        <u val="single"/>
        <sz val="12"/>
        <rFont val="Arial"/>
        <family val="2"/>
      </rPr>
      <t>przenośnego</t>
    </r>
    <r>
      <rPr>
        <b/>
        <i/>
        <sz val="12"/>
        <rFont val="Arial"/>
        <family val="2"/>
      </rPr>
      <t xml:space="preserve"> - rok 2008-2014 </t>
    </r>
  </si>
  <si>
    <t>ELEKTRONIKA STACJONARNA</t>
  </si>
  <si>
    <t>ELEKTRONIKA PRZENOŚNA</t>
  </si>
  <si>
    <t>MONITORING/ALARM</t>
  </si>
  <si>
    <t>27.10.2014</t>
  </si>
  <si>
    <t>26.10.2017</t>
  </si>
  <si>
    <t>03.03.2018</t>
  </si>
  <si>
    <t>13.02.2015</t>
  </si>
  <si>
    <t>12.02.2018</t>
  </si>
  <si>
    <t>01.01.2015</t>
  </si>
  <si>
    <t>31.12.2017</t>
  </si>
  <si>
    <t>29.03.2015</t>
  </si>
  <si>
    <t>28.03.2018</t>
  </si>
  <si>
    <t>20.04.2015</t>
  </si>
  <si>
    <t>19.04.2018</t>
  </si>
  <si>
    <t>I rok: 37 000; II rok: 33 500; III rok: 30 000</t>
  </si>
  <si>
    <t>brutto</t>
  </si>
  <si>
    <r>
      <t xml:space="preserve">Moc w kW lub KM </t>
    </r>
    <r>
      <rPr>
        <i/>
        <sz val="12"/>
        <rFont val="Arial"/>
        <family val="2"/>
      </rPr>
      <t>(1kW = 1,3596 KM)</t>
    </r>
  </si>
  <si>
    <t>CAL2C24</t>
  </si>
  <si>
    <t>X</t>
  </si>
  <si>
    <t>Teren Gminy Miasta Nieszawa</t>
  </si>
  <si>
    <r>
      <t xml:space="preserve">Liczba pracowników </t>
    </r>
    <r>
      <rPr>
        <sz val="10"/>
        <rFont val="Arial"/>
        <family val="2"/>
      </rPr>
      <t>(w przypadku szkół należy wpisać oddzielnie liczbę nauczycieli i liczbę pozostałych pracowników)</t>
    </r>
  </si>
  <si>
    <r>
      <t>Zabezpieczenia p-poż i przeciw kradzieżowe</t>
    </r>
    <r>
      <rPr>
        <i/>
        <sz val="12"/>
        <color indexed="18"/>
        <rFont val="Arial"/>
        <family val="2"/>
      </rPr>
      <t xml:space="preserve"> </t>
    </r>
  </si>
  <si>
    <r>
      <t>Nazwa Budynku/Budowli                                                         ( Grupa I i II środków trwałych)</t>
    </r>
    <r>
      <rPr>
        <b/>
        <i/>
        <sz val="12"/>
        <color indexed="18"/>
        <rFont val="Arial"/>
        <family val="2"/>
      </rPr>
      <t xml:space="preserve"> </t>
    </r>
  </si>
  <si>
    <t>Nazwa jednostki</t>
  </si>
  <si>
    <t>Rodzaj wartości/system ubezpieczenia: KB- księgowa brutto, O - odtworzeniowa, SS - sumy stałe, PR - pierwsze ryzyko</t>
  </si>
  <si>
    <t>KB/SS</t>
  </si>
  <si>
    <t>O/PR</t>
  </si>
  <si>
    <t>Gmina Nieszawa/Urząd Miasta; ul. 3-go Maja 2; 87-730 Nieszawa</t>
  </si>
  <si>
    <t>Ochotnicza Straż Pożarna; ul. Sienkiewicza 13; 87-730 Nieszawa</t>
  </si>
  <si>
    <t>Miejski Ośrodek Pomocy Społecznej; ul. 3-go Maja 2; 87-730 Nieszawa</t>
  </si>
  <si>
    <t>Miejska Biblioteka Publiczna; ul. Sienkiewicza 10; 87-730 Nieszawa</t>
  </si>
  <si>
    <t>Zespół Szkół w Nieszamie; ul. Zjazd 5; 87-730 Nieszawa</t>
  </si>
  <si>
    <t>Zakład Gospodarki Komunalnej i Mieszkaniowej; ul. 3-go Maja 2; 87-730 Nieszawa</t>
  </si>
  <si>
    <t>TABELA NR 3</t>
  </si>
  <si>
    <t>TABELA NR 4</t>
  </si>
  <si>
    <t>Budynek mieszkalny</t>
  </si>
  <si>
    <t>ul. Jagiellończyka 16A</t>
  </si>
  <si>
    <t>ul. Jagiellończyka 16</t>
  </si>
  <si>
    <t>ŁĄCZNIE BUDYNKI/BUDOWLE</t>
  </si>
  <si>
    <r>
      <t>Lokalizacja</t>
    </r>
    <r>
      <rPr>
        <i/>
        <sz val="12"/>
        <color indexed="10"/>
        <rFont val="Arial"/>
        <family val="2"/>
      </rPr>
      <t>:</t>
    </r>
    <r>
      <rPr>
        <i/>
        <sz val="12"/>
        <rFont val="Arial"/>
        <family val="2"/>
      </rPr>
      <t>87-730 Nieszawa</t>
    </r>
  </si>
  <si>
    <t>(Łączna wartość wszystkich środków ewidencjonowanych, w tym księgozbiory)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</si>
</sst>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#,##0.00\ _z_ł"/>
    <numFmt numFmtId="168" formatCode="d/mm/yyyy"/>
    <numFmt numFmtId="169" formatCode="#,##0.00\ &quot;zł&quot;"/>
  </numFmts>
  <fonts count="62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i/>
      <sz val="12"/>
      <color indexed="18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i/>
      <sz val="12"/>
      <color indexed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name val="Arial"/>
      <family val="2"/>
    </font>
    <font>
      <sz val="12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4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i/>
      <sz val="12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/>
      <right/>
      <top style="medium">
        <color indexed="8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53" applyFont="1">
      <alignment/>
      <protection/>
    </xf>
    <xf numFmtId="0" fontId="4" fillId="0" borderId="0" xfId="53" applyFont="1" applyFill="1">
      <alignment/>
      <protection/>
    </xf>
    <xf numFmtId="0" fontId="6" fillId="0" borderId="0" xfId="0" applyFont="1" applyAlignment="1">
      <alignment/>
    </xf>
    <xf numFmtId="0" fontId="7" fillId="33" borderId="10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wrapText="1"/>
    </xf>
    <xf numFmtId="0" fontId="6" fillId="34" borderId="0" xfId="0" applyNumberFormat="1" applyFont="1" applyFill="1" applyAlignment="1">
      <alignment wrapText="1"/>
    </xf>
    <xf numFmtId="0" fontId="8" fillId="0" borderId="10" xfId="53" applyNumberFormat="1" applyFont="1" applyBorder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1" fillId="0" borderId="10" xfId="53" applyNumberFormat="1" applyFont="1" applyBorder="1" applyAlignment="1">
      <alignment wrapText="1"/>
      <protection/>
    </xf>
    <xf numFmtId="0" fontId="3" fillId="0" borderId="0" xfId="0" applyNumberFormat="1" applyFont="1" applyAlignment="1">
      <alignment/>
    </xf>
    <xf numFmtId="0" fontId="10" fillId="0" borderId="0" xfId="53" applyFont="1">
      <alignment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" fillId="35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vertical="center" wrapText="1"/>
      <protection/>
    </xf>
    <xf numFmtId="165" fontId="10" fillId="0" borderId="12" xfId="53" applyNumberFormat="1" applyFont="1" applyFill="1" applyBorder="1" applyAlignment="1">
      <alignment vertical="center" wrapText="1"/>
      <protection/>
    </xf>
    <xf numFmtId="165" fontId="10" fillId="0" borderId="13" xfId="53" applyNumberFormat="1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 vertical="center" wrapText="1"/>
      <protection/>
    </xf>
    <xf numFmtId="0" fontId="10" fillId="35" borderId="12" xfId="53" applyFont="1" applyFill="1" applyBorder="1" applyAlignment="1">
      <alignment horizontal="center" vertical="center" wrapText="1"/>
      <protection/>
    </xf>
    <xf numFmtId="165" fontId="10" fillId="0" borderId="14" xfId="53" applyNumberFormat="1" applyFont="1" applyFill="1" applyBorder="1" applyAlignment="1">
      <alignment vertical="center" wrapText="1"/>
      <protection/>
    </xf>
    <xf numFmtId="165" fontId="10" fillId="0" borderId="10" xfId="53" applyNumberFormat="1" applyFont="1" applyFill="1" applyBorder="1" applyAlignment="1">
      <alignment vertical="center" wrapText="1"/>
      <protection/>
    </xf>
    <xf numFmtId="0" fontId="18" fillId="0" borderId="10" xfId="53" applyFont="1" applyFill="1" applyBorder="1" applyAlignment="1">
      <alignment vertical="center" wrapText="1"/>
      <protection/>
    </xf>
    <xf numFmtId="0" fontId="10" fillId="0" borderId="12" xfId="53" applyFont="1" applyFill="1" applyBorder="1" applyAlignment="1">
      <alignment wrapText="1"/>
      <protection/>
    </xf>
    <xf numFmtId="165" fontId="10" fillId="34" borderId="10" xfId="53" applyNumberFormat="1" applyFont="1" applyFill="1" applyBorder="1" applyAlignment="1">
      <alignment vertical="center" wrapText="1"/>
      <protection/>
    </xf>
    <xf numFmtId="0" fontId="10" fillId="34" borderId="12" xfId="53" applyFont="1" applyFill="1" applyBorder="1" applyAlignment="1">
      <alignment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vertical="center" wrapText="1"/>
      <protection/>
    </xf>
    <xf numFmtId="165" fontId="4" fillId="33" borderId="12" xfId="53" applyNumberFormat="1" applyFont="1" applyFill="1" applyBorder="1" applyAlignment="1">
      <alignment vertical="center" wrapText="1"/>
      <protection/>
    </xf>
    <xf numFmtId="4" fontId="18" fillId="33" borderId="12" xfId="53" applyNumberFormat="1" applyFont="1" applyFill="1" applyBorder="1" applyAlignment="1">
      <alignment vertical="center" wrapText="1"/>
      <protection/>
    </xf>
    <xf numFmtId="0" fontId="10" fillId="33" borderId="10" xfId="53" applyFont="1" applyFill="1" applyBorder="1" applyAlignment="1">
      <alignment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165" fontId="10" fillId="33" borderId="10" xfId="53" applyNumberFormat="1" applyFont="1" applyFill="1" applyBorder="1" applyAlignment="1">
      <alignment vertical="center" wrapText="1"/>
      <protection/>
    </xf>
    <xf numFmtId="0" fontId="18" fillId="33" borderId="10" xfId="53" applyFont="1" applyFill="1" applyBorder="1" applyAlignment="1">
      <alignment vertical="center" wrapText="1"/>
      <protection/>
    </xf>
    <xf numFmtId="0" fontId="4" fillId="36" borderId="10" xfId="53" applyFont="1" applyFill="1" applyBorder="1" applyAlignment="1">
      <alignment horizontal="center" vertical="center" wrapText="1"/>
      <protection/>
    </xf>
    <xf numFmtId="165" fontId="4" fillId="36" borderId="10" xfId="53" applyNumberFormat="1" applyFont="1" applyFill="1" applyBorder="1" applyAlignment="1">
      <alignment vertical="center" wrapText="1"/>
      <protection/>
    </xf>
    <xf numFmtId="165" fontId="4" fillId="36" borderId="14" xfId="53" applyNumberFormat="1" applyFont="1" applyFill="1" applyBorder="1" applyAlignment="1">
      <alignment vertical="center" wrapText="1"/>
      <protection/>
    </xf>
    <xf numFmtId="0" fontId="18" fillId="0" borderId="14" xfId="53" applyFont="1" applyFill="1" applyBorder="1" applyAlignment="1">
      <alignment vertical="center" wrapText="1"/>
      <protection/>
    </xf>
    <xf numFmtId="0" fontId="10" fillId="35" borderId="12" xfId="53" applyFont="1" applyFill="1" applyBorder="1" applyAlignment="1">
      <alignment vertical="center" wrapText="1"/>
      <protection/>
    </xf>
    <xf numFmtId="0" fontId="6" fillId="0" borderId="0" xfId="0" applyFont="1" applyAlignment="1">
      <alignment wrapText="1"/>
    </xf>
    <xf numFmtId="165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165" fontId="10" fillId="0" borderId="15" xfId="53" applyNumberFormat="1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165" fontId="4" fillId="36" borderId="10" xfId="53" applyNumberFormat="1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vertical="center" wrapText="1"/>
      <protection/>
    </xf>
    <xf numFmtId="0" fontId="4" fillId="36" borderId="14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wrapText="1"/>
      <protection/>
    </xf>
    <xf numFmtId="0" fontId="4" fillId="0" borderId="0" xfId="53" applyFont="1" applyFill="1" applyAlignment="1">
      <alignment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19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vertical="center" wrapText="1"/>
      <protection/>
    </xf>
    <xf numFmtId="165" fontId="10" fillId="0" borderId="16" xfId="53" applyNumberFormat="1" applyFont="1" applyFill="1" applyBorder="1" applyAlignment="1">
      <alignment vertical="center" wrapText="1"/>
      <protection/>
    </xf>
    <xf numFmtId="0" fontId="10" fillId="36" borderId="10" xfId="53" applyFont="1" applyFill="1" applyBorder="1" applyAlignment="1">
      <alignment horizontal="center" vertical="center" wrapText="1"/>
      <protection/>
    </xf>
    <xf numFmtId="0" fontId="10" fillId="36" borderId="1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2" fontId="10" fillId="0" borderId="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wrapText="1"/>
      <protection/>
    </xf>
    <xf numFmtId="0" fontId="10" fillId="0" borderId="0" xfId="53" applyFont="1" applyFill="1" applyAlignment="1">
      <alignment wrapText="1"/>
      <protection/>
    </xf>
    <xf numFmtId="0" fontId="21" fillId="0" borderId="0" xfId="0" applyFont="1" applyAlignment="1">
      <alignment/>
    </xf>
    <xf numFmtId="0" fontId="21" fillId="34" borderId="0" xfId="0" applyFont="1" applyFill="1" applyAlignment="1">
      <alignment/>
    </xf>
    <xf numFmtId="0" fontId="10" fillId="0" borderId="0" xfId="53" applyFont="1" applyFill="1" applyAlignment="1">
      <alignment vertical="center"/>
      <protection/>
    </xf>
    <xf numFmtId="0" fontId="10" fillId="34" borderId="0" xfId="53" applyFont="1" applyFill="1" applyAlignment="1">
      <alignment vertical="center"/>
      <protection/>
    </xf>
    <xf numFmtId="0" fontId="17" fillId="0" borderId="0" xfId="53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2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168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0" fillId="37" borderId="10" xfId="53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center" vertical="center" wrapText="1"/>
      <protection/>
    </xf>
    <xf numFmtId="168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0" fontId="10" fillId="0" borderId="12" xfId="52" applyNumberFormat="1" applyFont="1" applyFill="1" applyBorder="1" applyAlignment="1">
      <alignment horizontal="center" vertical="center" wrapText="1"/>
      <protection/>
    </xf>
    <xf numFmtId="167" fontId="10" fillId="0" borderId="12" xfId="52" applyNumberFormat="1" applyFont="1" applyFill="1" applyBorder="1" applyAlignment="1">
      <alignment horizontal="center" vertical="center" wrapText="1"/>
      <protection/>
    </xf>
    <xf numFmtId="0" fontId="10" fillId="34" borderId="12" xfId="54" applyNumberFormat="1" applyFont="1" applyFill="1" applyBorder="1" applyAlignment="1">
      <alignment horizontal="center" vertical="center" wrapText="1"/>
      <protection/>
    </xf>
    <xf numFmtId="167" fontId="10" fillId="34" borderId="12" xfId="52" applyNumberFormat="1" applyFont="1" applyFill="1" applyBorder="1" applyAlignment="1">
      <alignment horizontal="center" vertical="center" wrapText="1"/>
      <protection/>
    </xf>
    <xf numFmtId="0" fontId="10" fillId="0" borderId="12" xfId="65" applyNumberFormat="1" applyFont="1" applyFill="1" applyBorder="1" applyAlignment="1" applyProtection="1">
      <alignment horizontal="center" vertical="center" wrapText="1"/>
      <protection/>
    </xf>
    <xf numFmtId="167" fontId="10" fillId="0" borderId="13" xfId="52" applyNumberFormat="1" applyFont="1" applyFill="1" applyBorder="1" applyAlignment="1">
      <alignment horizontal="center" vertical="center" wrapText="1"/>
      <protection/>
    </xf>
    <xf numFmtId="167" fontId="10" fillId="0" borderId="10" xfId="52" applyNumberFormat="1" applyFont="1" applyFill="1" applyBorder="1" applyAlignment="1">
      <alignment horizontal="center" vertical="center" wrapText="1"/>
      <protection/>
    </xf>
    <xf numFmtId="0" fontId="10" fillId="0" borderId="14" xfId="52" applyNumberFormat="1" applyFont="1" applyFill="1" applyBorder="1" applyAlignment="1">
      <alignment horizontal="center" vertical="center" wrapText="1"/>
      <protection/>
    </xf>
    <xf numFmtId="0" fontId="10" fillId="0" borderId="10" xfId="52" applyNumberFormat="1" applyFont="1" applyBorder="1" applyAlignment="1">
      <alignment horizontal="center" vertical="center" wrapText="1"/>
      <protection/>
    </xf>
    <xf numFmtId="167" fontId="10" fillId="0" borderId="10" xfId="52" applyNumberFormat="1" applyFont="1" applyBorder="1" applyAlignment="1">
      <alignment horizontal="center" vertical="center" wrapText="1"/>
      <protection/>
    </xf>
    <xf numFmtId="0" fontId="10" fillId="0" borderId="10" xfId="65" applyNumberFormat="1" applyFont="1" applyFill="1" applyBorder="1" applyAlignment="1" applyProtection="1">
      <alignment horizontal="center" vertical="center" wrapText="1"/>
      <protection/>
    </xf>
    <xf numFmtId="167" fontId="10" fillId="0" borderId="10" xfId="65" applyNumberFormat="1" applyFont="1" applyFill="1" applyBorder="1" applyAlignment="1" applyProtection="1">
      <alignment horizontal="center" vertical="center" wrapText="1"/>
      <protection/>
    </xf>
    <xf numFmtId="0" fontId="10" fillId="34" borderId="10" xfId="52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10" fillId="0" borderId="13" xfId="52" applyNumberFormat="1" applyFont="1" applyFill="1" applyBorder="1" applyAlignment="1">
      <alignment horizontal="center" vertical="center" wrapText="1"/>
      <protection/>
    </xf>
    <xf numFmtId="167" fontId="10" fillId="0" borderId="15" xfId="52" applyNumberFormat="1" applyFont="1" applyFill="1" applyBorder="1" applyAlignment="1">
      <alignment horizontal="center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167" fontId="10" fillId="0" borderId="10" xfId="54" applyNumberFormat="1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right"/>
      <protection/>
    </xf>
    <xf numFmtId="0" fontId="4" fillId="36" borderId="10" xfId="52" applyNumberFormat="1" applyFont="1" applyFill="1" applyBorder="1" applyAlignment="1">
      <alignment horizontal="center" vertical="center"/>
      <protection/>
    </xf>
    <xf numFmtId="164" fontId="4" fillId="36" borderId="10" xfId="52" applyNumberFormat="1" applyFont="1" applyFill="1" applyBorder="1" applyAlignment="1">
      <alignment horizontal="center" vertical="center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165" fontId="10" fillId="0" borderId="21" xfId="53" applyNumberFormat="1" applyFont="1" applyFill="1" applyBorder="1" applyAlignment="1">
      <alignment horizontal="center" vertical="center" wrapText="1"/>
      <protection/>
    </xf>
    <xf numFmtId="4" fontId="18" fillId="0" borderId="14" xfId="53" applyNumberFormat="1" applyFont="1" applyFill="1" applyBorder="1" applyAlignment="1">
      <alignment vertical="center" wrapText="1"/>
      <protection/>
    </xf>
    <xf numFmtId="0" fontId="60" fillId="38" borderId="0" xfId="0" applyNumberFormat="1" applyFont="1" applyFill="1" applyAlignment="1">
      <alignment wrapText="1"/>
    </xf>
    <xf numFmtId="0" fontId="10" fillId="0" borderId="22" xfId="53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vertical="center" wrapText="1"/>
      <protection/>
    </xf>
    <xf numFmtId="169" fontId="10" fillId="0" borderId="22" xfId="53" applyNumberFormat="1" applyFont="1" applyFill="1" applyBorder="1" applyAlignment="1">
      <alignment horizontal="right" vertical="center" wrapText="1"/>
      <protection/>
    </xf>
    <xf numFmtId="0" fontId="10" fillId="39" borderId="22" xfId="53" applyFont="1" applyFill="1" applyBorder="1" applyAlignment="1">
      <alignment horizontal="center" vertical="center" wrapText="1"/>
      <protection/>
    </xf>
    <xf numFmtId="0" fontId="4" fillId="39" borderId="22" xfId="53" applyFont="1" applyFill="1" applyBorder="1" applyAlignment="1">
      <alignment horizontal="center" vertical="center" wrapText="1"/>
      <protection/>
    </xf>
    <xf numFmtId="0" fontId="10" fillId="39" borderId="22" xfId="53" applyFont="1" applyFill="1" applyBorder="1" applyAlignment="1">
      <alignment vertical="center" wrapText="1"/>
      <protection/>
    </xf>
    <xf numFmtId="169" fontId="4" fillId="39" borderId="22" xfId="53" applyNumberFormat="1" applyFont="1" applyFill="1" applyBorder="1" applyAlignment="1">
      <alignment vertical="center" wrapText="1"/>
      <protection/>
    </xf>
    <xf numFmtId="169" fontId="10" fillId="0" borderId="22" xfId="53" applyNumberFormat="1" applyFont="1" applyFill="1" applyBorder="1" applyAlignment="1">
      <alignment vertical="center" wrapText="1"/>
      <protection/>
    </xf>
    <xf numFmtId="0" fontId="10" fillId="38" borderId="10" xfId="53" applyFont="1" applyFill="1" applyBorder="1" applyAlignment="1">
      <alignment vertical="center" wrapText="1"/>
      <protection/>
    </xf>
    <xf numFmtId="169" fontId="10" fillId="38" borderId="10" xfId="53" applyNumberFormat="1" applyFont="1" applyFill="1" applyBorder="1" applyAlignment="1">
      <alignment vertical="center" wrapText="1"/>
      <protection/>
    </xf>
    <xf numFmtId="0" fontId="1" fillId="34" borderId="10" xfId="53" applyNumberFormat="1" applyFont="1" applyFill="1" applyBorder="1" applyAlignment="1">
      <alignment horizontal="center" vertical="center" wrapText="1"/>
      <protection/>
    </xf>
    <xf numFmtId="0" fontId="10" fillId="34" borderId="10" xfId="53" applyNumberFormat="1" applyFont="1" applyFill="1" applyBorder="1" applyAlignment="1">
      <alignment horizontal="center" vertical="center" wrapText="1"/>
      <protection/>
    </xf>
    <xf numFmtId="0" fontId="10" fillId="34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10" fillId="40" borderId="22" xfId="53" applyNumberFormat="1" applyFont="1" applyFill="1" applyBorder="1" applyAlignment="1">
      <alignment horizontal="center" vertical="center" wrapText="1"/>
      <protection/>
    </xf>
    <xf numFmtId="0" fontId="10" fillId="41" borderId="22" xfId="53" applyFont="1" applyFill="1" applyBorder="1" applyAlignment="1">
      <alignment horizontal="center" vertical="center" wrapText="1"/>
      <protection/>
    </xf>
    <xf numFmtId="0" fontId="10" fillId="40" borderId="22" xfId="53" applyFont="1" applyFill="1" applyBorder="1" applyAlignment="1">
      <alignment horizontal="center" vertical="center" wrapText="1"/>
      <protection/>
    </xf>
    <xf numFmtId="0" fontId="10" fillId="0" borderId="22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38" borderId="22" xfId="53" applyFont="1" applyFill="1" applyBorder="1" applyAlignment="1">
      <alignment horizontal="center" vertical="center" wrapText="1"/>
      <protection/>
    </xf>
    <xf numFmtId="0" fontId="10" fillId="0" borderId="23" xfId="53" applyFont="1" applyFill="1" applyBorder="1" applyAlignment="1">
      <alignment horizontal="center" vertical="center" wrapText="1"/>
      <protection/>
    </xf>
    <xf numFmtId="0" fontId="4" fillId="42" borderId="24" xfId="53" applyFont="1" applyFill="1" applyBorder="1" applyAlignment="1">
      <alignment horizontal="center" vertical="center" wrapText="1"/>
      <protection/>
    </xf>
    <xf numFmtId="0" fontId="4" fillId="42" borderId="25" xfId="53" applyFont="1" applyFill="1" applyBorder="1" applyAlignment="1">
      <alignment horizontal="center" vertical="center" wrapText="1"/>
      <protection/>
    </xf>
    <xf numFmtId="0" fontId="10" fillId="42" borderId="12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horizontal="center" wrapText="1"/>
      <protection/>
    </xf>
    <xf numFmtId="0" fontId="10" fillId="33" borderId="12" xfId="53" applyFont="1" applyFill="1" applyBorder="1" applyAlignment="1">
      <alignment wrapText="1"/>
      <protection/>
    </xf>
    <xf numFmtId="0" fontId="10" fillId="33" borderId="10" xfId="53" applyFont="1" applyFill="1" applyBorder="1" applyAlignment="1">
      <alignment wrapText="1"/>
      <protection/>
    </xf>
    <xf numFmtId="0" fontId="10" fillId="0" borderId="23" xfId="53" applyFont="1" applyFill="1" applyBorder="1" applyAlignment="1">
      <alignment wrapText="1"/>
      <protection/>
    </xf>
    <xf numFmtId="0" fontId="10" fillId="0" borderId="15" xfId="53" applyFont="1" applyFill="1" applyBorder="1" applyAlignment="1">
      <alignment wrapText="1"/>
      <protection/>
    </xf>
    <xf numFmtId="0" fontId="10" fillId="43" borderId="12" xfId="53" applyFont="1" applyFill="1" applyBorder="1" applyAlignment="1">
      <alignment wrapText="1"/>
      <protection/>
    </xf>
    <xf numFmtId="0" fontId="0" fillId="0" borderId="0" xfId="0" applyAlignment="1">
      <alignment horizont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0" fillId="44" borderId="12" xfId="53" applyFont="1" applyFill="1" applyBorder="1" applyAlignment="1">
      <alignment wrapText="1"/>
      <protection/>
    </xf>
    <xf numFmtId="0" fontId="10" fillId="44" borderId="12" xfId="5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18" fillId="44" borderId="12" xfId="53" applyNumberFormat="1" applyFont="1" applyFill="1" applyBorder="1" applyAlignment="1">
      <alignment horizontal="center" vertical="center" wrapText="1"/>
      <protection/>
    </xf>
    <xf numFmtId="4" fontId="18" fillId="44" borderId="10" xfId="53" applyNumberFormat="1" applyFont="1" applyFill="1" applyBorder="1" applyAlignment="1">
      <alignment horizontal="center" vertical="center" wrapText="1"/>
      <protection/>
    </xf>
    <xf numFmtId="0" fontId="18" fillId="44" borderId="10" xfId="53" applyFont="1" applyFill="1" applyBorder="1" applyAlignment="1">
      <alignment horizontal="center" vertical="center" wrapText="1"/>
      <protection/>
    </xf>
    <xf numFmtId="0" fontId="18" fillId="38" borderId="10" xfId="53" applyFont="1" applyFill="1" applyBorder="1" applyAlignment="1">
      <alignment horizontal="center" vertical="center" wrapText="1"/>
      <protection/>
    </xf>
    <xf numFmtId="165" fontId="18" fillId="44" borderId="10" xfId="53" applyNumberFormat="1" applyFont="1" applyFill="1" applyBorder="1" applyAlignment="1">
      <alignment horizontal="center" vertical="center" wrapText="1"/>
      <protection/>
    </xf>
    <xf numFmtId="0" fontId="10" fillId="38" borderId="12" xfId="53" applyFont="1" applyFill="1" applyBorder="1" applyAlignment="1">
      <alignment horizontal="center" vertical="center" wrapText="1"/>
      <protection/>
    </xf>
    <xf numFmtId="0" fontId="10" fillId="38" borderId="10" xfId="5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19" fillId="45" borderId="22" xfId="0" applyFont="1" applyFill="1" applyBorder="1" applyAlignment="1">
      <alignment wrapText="1"/>
    </xf>
    <xf numFmtId="0" fontId="10" fillId="0" borderId="26" xfId="53" applyFont="1" applyFill="1" applyBorder="1" applyAlignment="1">
      <alignment horizontal="left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167" fontId="10" fillId="0" borderId="15" xfId="53" applyNumberFormat="1" applyFont="1" applyFill="1" applyBorder="1" applyAlignment="1">
      <alignment horizontal="right" vertical="center" wrapText="1"/>
      <protection/>
    </xf>
    <xf numFmtId="167" fontId="10" fillId="0" borderId="21" xfId="53" applyNumberFormat="1" applyFont="1" applyFill="1" applyBorder="1" applyAlignment="1">
      <alignment horizontal="right" vertical="center" wrapText="1"/>
      <protection/>
    </xf>
    <xf numFmtId="167" fontId="10" fillId="0" borderId="29" xfId="53" applyNumberFormat="1" applyFont="1" applyFill="1" applyBorder="1" applyAlignment="1">
      <alignment horizontal="right" vertical="center" wrapText="1"/>
      <protection/>
    </xf>
    <xf numFmtId="167" fontId="10" fillId="38" borderId="15" xfId="53" applyNumberFormat="1" applyFont="1" applyFill="1" applyBorder="1" applyAlignment="1">
      <alignment horizontal="right" vertical="center" wrapText="1"/>
      <protection/>
    </xf>
    <xf numFmtId="0" fontId="4" fillId="36" borderId="13" xfId="53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167" fontId="10" fillId="0" borderId="16" xfId="52" applyNumberFormat="1" applyFont="1" applyFill="1" applyBorder="1" applyAlignment="1">
      <alignment horizontal="center" vertical="center" wrapText="1"/>
      <protection/>
    </xf>
    <xf numFmtId="165" fontId="10" fillId="38" borderId="12" xfId="53" applyNumberFormat="1" applyFont="1" applyFill="1" applyBorder="1" applyAlignment="1">
      <alignment vertical="center" wrapText="1"/>
      <protection/>
    </xf>
    <xf numFmtId="165" fontId="10" fillId="44" borderId="12" xfId="53" applyNumberFormat="1" applyFont="1" applyFill="1" applyBorder="1" applyAlignment="1">
      <alignment vertical="center" wrapText="1"/>
      <protection/>
    </xf>
    <xf numFmtId="165" fontId="10" fillId="44" borderId="10" xfId="53" applyNumberFormat="1" applyFont="1" applyFill="1" applyBorder="1" applyAlignment="1">
      <alignment vertical="center" wrapText="1"/>
      <protection/>
    </xf>
    <xf numFmtId="165" fontId="10" fillId="44" borderId="24" xfId="53" applyNumberFormat="1" applyFont="1" applyFill="1" applyBorder="1" applyAlignment="1">
      <alignment vertical="center" wrapText="1"/>
      <protection/>
    </xf>
    <xf numFmtId="165" fontId="10" fillId="38" borderId="10" xfId="53" applyNumberFormat="1" applyFont="1" applyFill="1" applyBorder="1" applyAlignment="1">
      <alignment vertical="center" wrapText="1"/>
      <protection/>
    </xf>
    <xf numFmtId="0" fontId="7" fillId="33" borderId="16" xfId="53" applyFont="1" applyFill="1" applyBorder="1" applyAlignment="1">
      <alignment horizontal="center" vertical="center" wrapText="1"/>
      <protection/>
    </xf>
    <xf numFmtId="0" fontId="7" fillId="33" borderId="29" xfId="53" applyFont="1" applyFill="1" applyBorder="1" applyAlignment="1">
      <alignment horizontal="center" vertical="center" wrapText="1"/>
      <protection/>
    </xf>
    <xf numFmtId="0" fontId="7" fillId="33" borderId="22" xfId="53" applyFont="1" applyFill="1" applyBorder="1" applyAlignment="1">
      <alignment horizontal="center" vertical="center" wrapText="1"/>
      <protection/>
    </xf>
    <xf numFmtId="0" fontId="7" fillId="33" borderId="30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 wrapText="1"/>
      <protection/>
    </xf>
    <xf numFmtId="0" fontId="23" fillId="46" borderId="0" xfId="0" applyFont="1" applyFill="1" applyAlignment="1">
      <alignment horizontal="center" wrapText="1"/>
    </xf>
    <xf numFmtId="165" fontId="23" fillId="46" borderId="0" xfId="0" applyNumberFormat="1" applyFont="1" applyFill="1" applyAlignment="1">
      <alignment horizontal="center" wrapText="1"/>
    </xf>
    <xf numFmtId="0" fontId="4" fillId="47" borderId="14" xfId="53" applyFont="1" applyFill="1" applyBorder="1" applyAlignment="1">
      <alignment horizontal="left" vertical="center" wrapText="1"/>
      <protection/>
    </xf>
    <xf numFmtId="0" fontId="4" fillId="47" borderId="23" xfId="53" applyFont="1" applyFill="1" applyBorder="1" applyAlignment="1">
      <alignment horizontal="left" vertical="center" wrapText="1"/>
      <protection/>
    </xf>
    <xf numFmtId="0" fontId="4" fillId="47" borderId="15" xfId="53" applyFont="1" applyFill="1" applyBorder="1" applyAlignment="1">
      <alignment horizontal="left" vertical="center" wrapText="1"/>
      <protection/>
    </xf>
    <xf numFmtId="0" fontId="10" fillId="0" borderId="14" xfId="53" applyFont="1" applyFill="1" applyBorder="1" applyAlignment="1">
      <alignment horizontal="left" vertical="center" wrapText="1"/>
      <protection/>
    </xf>
    <xf numFmtId="0" fontId="10" fillId="0" borderId="23" xfId="53" applyFont="1" applyFill="1" applyBorder="1" applyAlignment="1">
      <alignment horizontal="left" vertical="center" wrapText="1"/>
      <protection/>
    </xf>
    <xf numFmtId="0" fontId="10" fillId="0" borderId="15" xfId="53" applyFont="1" applyFill="1" applyBorder="1" applyAlignment="1">
      <alignment horizontal="left" vertical="center" wrapText="1"/>
      <protection/>
    </xf>
    <xf numFmtId="0" fontId="4" fillId="0" borderId="31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4" fillId="0" borderId="34" xfId="53" applyFont="1" applyFill="1" applyBorder="1" applyAlignment="1">
      <alignment horizontal="center" vertical="center" wrapText="1"/>
      <protection/>
    </xf>
    <xf numFmtId="0" fontId="4" fillId="35" borderId="33" xfId="53" applyFont="1" applyFill="1" applyBorder="1" applyAlignment="1">
      <alignment horizontal="center" vertical="center" wrapText="1"/>
      <protection/>
    </xf>
    <xf numFmtId="0" fontId="4" fillId="35" borderId="35" xfId="53" applyFont="1" applyFill="1" applyBorder="1" applyAlignment="1">
      <alignment horizontal="center" vertical="center" wrapText="1"/>
      <protection/>
    </xf>
    <xf numFmtId="0" fontId="4" fillId="36" borderId="10" xfId="53" applyFont="1" applyFill="1" applyBorder="1" applyAlignment="1">
      <alignment horizontal="center" vertical="center" wrapText="1"/>
      <protection/>
    </xf>
    <xf numFmtId="0" fontId="4" fillId="46" borderId="22" xfId="53" applyFont="1" applyFill="1" applyBorder="1" applyAlignment="1">
      <alignment horizontal="left" vertical="center" wrapText="1"/>
      <protection/>
    </xf>
    <xf numFmtId="0" fontId="4" fillId="0" borderId="36" xfId="53" applyFont="1" applyFill="1" applyBorder="1" applyAlignment="1">
      <alignment horizontal="left" wrapText="1"/>
      <protection/>
    </xf>
    <xf numFmtId="0" fontId="4" fillId="0" borderId="0" xfId="53" applyFont="1" applyFill="1" applyBorder="1" applyAlignment="1">
      <alignment horizontal="left" wrapText="1"/>
      <protection/>
    </xf>
    <xf numFmtId="165" fontId="19" fillId="45" borderId="22" xfId="0" applyNumberFormat="1" applyFont="1" applyFill="1" applyBorder="1" applyAlignment="1">
      <alignment horizontal="center" wrapText="1"/>
    </xf>
    <xf numFmtId="0" fontId="19" fillId="45" borderId="22" xfId="0" applyFont="1" applyFill="1" applyBorder="1" applyAlignment="1">
      <alignment horizontal="center" wrapText="1"/>
    </xf>
    <xf numFmtId="0" fontId="17" fillId="0" borderId="37" xfId="53" applyFont="1" applyFill="1" applyBorder="1" applyAlignment="1">
      <alignment horizontal="center" vertical="center" wrapText="1"/>
      <protection/>
    </xf>
    <xf numFmtId="0" fontId="12" fillId="33" borderId="26" xfId="53" applyFont="1" applyFill="1" applyBorder="1" applyAlignment="1">
      <alignment horizontal="left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2" fillId="48" borderId="38" xfId="53" applyFont="1" applyFill="1" applyBorder="1" applyAlignment="1">
      <alignment horizontal="left" vertical="center" wrapText="1"/>
      <protection/>
    </xf>
    <xf numFmtId="0" fontId="61" fillId="48" borderId="38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37" borderId="10" xfId="53" applyFont="1" applyFill="1" applyBorder="1" applyAlignment="1">
      <alignment horizontal="center" vertical="center" wrapText="1"/>
      <protection/>
    </xf>
    <xf numFmtId="164" fontId="1" fillId="0" borderId="10" xfId="52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/>
      <protection/>
    </xf>
    <xf numFmtId="0" fontId="4" fillId="35" borderId="10" xfId="52" applyFont="1" applyFill="1" applyBorder="1" applyAlignment="1">
      <alignment horizontal="left" vertical="center"/>
      <protection/>
    </xf>
    <xf numFmtId="167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/>
      <protection/>
    </xf>
    <xf numFmtId="0" fontId="19" fillId="0" borderId="10" xfId="53" applyFont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pozostałe da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="60" workbookViewId="0" topLeftCell="A1">
      <selection activeCell="E4" sqref="E4"/>
    </sheetView>
  </sheetViews>
  <sheetFormatPr defaultColWidth="8.796875" defaultRowHeight="14.25"/>
  <cols>
    <col min="1" max="1" width="7.69921875" style="1" customWidth="1"/>
    <col min="2" max="2" width="23.5" style="1" customWidth="1"/>
    <col min="3" max="3" width="17.69921875" style="1" customWidth="1"/>
    <col min="4" max="4" width="19" style="1" customWidth="1"/>
    <col min="5" max="5" width="15.8984375" style="1" customWidth="1"/>
    <col min="6" max="6" width="18.59765625" style="1" customWidth="1"/>
    <col min="7" max="7" width="22.19921875" style="1" customWidth="1"/>
    <col min="8" max="8" width="28.19921875" style="1" customWidth="1"/>
    <col min="9" max="9" width="31.8984375" style="1" customWidth="1"/>
    <col min="10" max="16384" width="9" style="1" customWidth="1"/>
  </cols>
  <sheetData>
    <row r="1" spans="1:9" ht="15.75">
      <c r="A1" s="2"/>
      <c r="B1" s="3" t="s">
        <v>0</v>
      </c>
      <c r="C1" s="2"/>
      <c r="D1" s="2"/>
      <c r="E1" s="2"/>
      <c r="F1" s="2"/>
      <c r="G1" s="2"/>
      <c r="H1" s="2"/>
      <c r="I1" s="2"/>
    </row>
    <row r="2" spans="1:9" s="6" customFormat="1" ht="79.5" customHeight="1">
      <c r="A2" s="176" t="s">
        <v>1</v>
      </c>
      <c r="B2" s="176" t="s">
        <v>2</v>
      </c>
      <c r="C2" s="176" t="s">
        <v>3</v>
      </c>
      <c r="D2" s="179" t="s">
        <v>4</v>
      </c>
      <c r="E2" s="178" t="s">
        <v>5</v>
      </c>
      <c r="F2" s="177" t="s">
        <v>6</v>
      </c>
      <c r="G2" s="176" t="s">
        <v>313</v>
      </c>
      <c r="H2" s="176"/>
      <c r="I2" s="176" t="s">
        <v>7</v>
      </c>
    </row>
    <row r="3" spans="1:9" s="6" customFormat="1" ht="44.25" customHeight="1">
      <c r="A3" s="176"/>
      <c r="B3" s="176"/>
      <c r="C3" s="176"/>
      <c r="D3" s="180"/>
      <c r="E3" s="178"/>
      <c r="F3" s="177"/>
      <c r="G3" s="5" t="s">
        <v>8</v>
      </c>
      <c r="H3" s="5" t="s">
        <v>9</v>
      </c>
      <c r="I3" s="176"/>
    </row>
    <row r="4" spans="1:9" s="7" customFormat="1" ht="82.5" customHeight="1">
      <c r="A4" s="119">
        <v>1</v>
      </c>
      <c r="B4" s="120" t="s">
        <v>10</v>
      </c>
      <c r="C4" s="120" t="s">
        <v>11</v>
      </c>
      <c r="D4" s="120" t="s">
        <v>312</v>
      </c>
      <c r="E4" s="121">
        <v>910866407</v>
      </c>
      <c r="F4" s="120" t="s">
        <v>12</v>
      </c>
      <c r="G4" s="120"/>
      <c r="H4" s="120"/>
      <c r="I4" s="120"/>
    </row>
    <row r="5" spans="1:9" s="7" customFormat="1" ht="82.5" customHeight="1">
      <c r="A5" s="119">
        <v>2</v>
      </c>
      <c r="B5" s="79" t="s">
        <v>13</v>
      </c>
      <c r="C5" s="79" t="s">
        <v>11</v>
      </c>
      <c r="D5" s="120" t="s">
        <v>312</v>
      </c>
      <c r="E5" s="79" t="s">
        <v>14</v>
      </c>
      <c r="F5" s="122" t="s">
        <v>15</v>
      </c>
      <c r="G5" s="120"/>
      <c r="H5" s="120">
        <v>12</v>
      </c>
      <c r="I5" s="120"/>
    </row>
    <row r="6" spans="1:9" s="11" customFormat="1" ht="72.75" customHeight="1">
      <c r="A6" s="119">
        <v>3</v>
      </c>
      <c r="B6" s="64" t="s">
        <v>16</v>
      </c>
      <c r="C6" s="79" t="s">
        <v>17</v>
      </c>
      <c r="D6" s="120" t="s">
        <v>312</v>
      </c>
      <c r="E6" s="43">
        <v>910280050</v>
      </c>
      <c r="F6" s="43" t="s">
        <v>18</v>
      </c>
      <c r="G6" s="8"/>
      <c r="H6" s="8"/>
      <c r="I6" s="10"/>
    </row>
    <row r="7" spans="1:9" s="7" customFormat="1" ht="82.5" customHeight="1">
      <c r="A7" s="119">
        <v>4</v>
      </c>
      <c r="B7" s="82" t="s">
        <v>245</v>
      </c>
      <c r="C7" s="79" t="s">
        <v>11</v>
      </c>
      <c r="D7" s="120" t="s">
        <v>312</v>
      </c>
      <c r="E7" s="123">
        <v>910154960</v>
      </c>
      <c r="F7" s="124">
        <v>8910006280</v>
      </c>
      <c r="G7" s="75"/>
      <c r="H7" s="75">
        <v>7</v>
      </c>
      <c r="I7" s="120"/>
    </row>
    <row r="8" spans="1:9" s="108" customFormat="1" ht="82.5" customHeight="1">
      <c r="A8" s="119">
        <v>5</v>
      </c>
      <c r="B8" s="82" t="s">
        <v>267</v>
      </c>
      <c r="C8" s="79" t="s">
        <v>11</v>
      </c>
      <c r="D8" s="120" t="s">
        <v>312</v>
      </c>
      <c r="E8" s="123">
        <v>340398947</v>
      </c>
      <c r="F8" s="123" t="s">
        <v>268</v>
      </c>
      <c r="G8" s="125"/>
      <c r="H8" s="125">
        <v>5</v>
      </c>
      <c r="I8" s="125"/>
    </row>
    <row r="9" spans="1:9" s="108" customFormat="1" ht="82.5" customHeight="1">
      <c r="A9" s="119">
        <v>6</v>
      </c>
      <c r="B9" s="126" t="s">
        <v>273</v>
      </c>
      <c r="C9" s="126" t="s">
        <v>274</v>
      </c>
      <c r="D9" s="120" t="s">
        <v>312</v>
      </c>
      <c r="E9" s="126">
        <v>340213066</v>
      </c>
      <c r="F9" s="127">
        <v>8911574431</v>
      </c>
      <c r="G9" s="125"/>
      <c r="H9" s="125">
        <v>2</v>
      </c>
      <c r="I9" s="125"/>
    </row>
    <row r="10" spans="1:9" s="108" customFormat="1" ht="82.5" customHeight="1">
      <c r="A10" s="119">
        <v>7</v>
      </c>
      <c r="B10" s="128" t="s">
        <v>280</v>
      </c>
      <c r="C10" s="128" t="s">
        <v>281</v>
      </c>
      <c r="D10" s="120" t="s">
        <v>312</v>
      </c>
      <c r="E10" s="129">
        <v>340076592</v>
      </c>
      <c r="F10" s="130">
        <v>8911573489</v>
      </c>
      <c r="G10" s="125">
        <v>30</v>
      </c>
      <c r="H10" s="125">
        <v>5</v>
      </c>
      <c r="I10" s="125">
        <v>240</v>
      </c>
    </row>
  </sheetData>
  <sheetProtection selectLockedCells="1" selectUnlockedCells="1"/>
  <mergeCells count="8">
    <mergeCell ref="I2:I3"/>
    <mergeCell ref="F2:F3"/>
    <mergeCell ref="A2:A3"/>
    <mergeCell ref="B2:B3"/>
    <mergeCell ref="C2:C3"/>
    <mergeCell ref="E2:E3"/>
    <mergeCell ref="D2:D3"/>
    <mergeCell ref="G2:H2"/>
  </mergeCells>
  <printOptions/>
  <pageMargins left="0.14583333333333334" right="0.36736111111111114" top="0.75" bottom="0.75" header="0.5118055555555555" footer="0.5118055555555555"/>
  <pageSetup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1"/>
  <sheetViews>
    <sheetView view="pageBreakPreview" zoomScale="60" workbookViewId="0" topLeftCell="A1">
      <selection activeCell="G81" sqref="G81:H81"/>
    </sheetView>
  </sheetViews>
  <sheetFormatPr defaultColWidth="8.796875" defaultRowHeight="14.25"/>
  <cols>
    <col min="1" max="1" width="5.3984375" style="14" customWidth="1"/>
    <col min="2" max="2" width="28.59765625" style="14" customWidth="1"/>
    <col min="3" max="3" width="15.5" style="14" customWidth="1"/>
    <col min="4" max="4" width="15.5" style="141" customWidth="1"/>
    <col min="5" max="5" width="15.5" style="14" customWidth="1"/>
    <col min="6" max="6" width="11.59765625" style="141" customWidth="1"/>
    <col min="7" max="7" width="19.5" style="14" customWidth="1"/>
    <col min="8" max="8" width="20" style="14" customWidth="1"/>
    <col min="9" max="9" width="28.09765625" style="14" customWidth="1"/>
    <col min="10" max="10" width="27.69921875" style="141" customWidth="1"/>
    <col min="11" max="11" width="4.8984375" style="14" customWidth="1"/>
    <col min="12" max="12" width="16.8984375" style="14" customWidth="1"/>
    <col min="13" max="13" width="16" style="14" customWidth="1"/>
    <col min="14" max="14" width="18" style="14" customWidth="1"/>
    <col min="15" max="15" width="17.59765625" style="14" customWidth="1"/>
    <col min="16" max="16" width="16.69921875" style="14" customWidth="1"/>
    <col min="17" max="17" width="20.19921875" style="14" customWidth="1"/>
    <col min="18" max="18" width="21.5" style="14" customWidth="1"/>
    <col min="19" max="19" width="28.59765625" style="14" customWidth="1"/>
  </cols>
  <sheetData>
    <row r="2" spans="1:19" ht="15.75">
      <c r="A2" s="49"/>
      <c r="B2" s="50" t="s">
        <v>19</v>
      </c>
      <c r="C2" s="49"/>
      <c r="D2" s="135"/>
      <c r="E2" s="49"/>
      <c r="F2" s="135"/>
      <c r="G2" s="49"/>
      <c r="H2" s="49"/>
      <c r="I2" s="49"/>
      <c r="J2" s="135"/>
      <c r="K2" s="49"/>
      <c r="L2" s="49"/>
      <c r="M2" s="49"/>
      <c r="N2" s="49"/>
      <c r="O2" s="49"/>
      <c r="P2" s="49"/>
      <c r="Q2" s="49"/>
      <c r="R2" s="49"/>
      <c r="S2" s="49"/>
    </row>
    <row r="3" spans="1:19" s="14" customFormat="1" ht="15" customHeight="1" thickBot="1">
      <c r="A3" s="189" t="s">
        <v>20</v>
      </c>
      <c r="B3" s="191" t="s">
        <v>315</v>
      </c>
      <c r="C3" s="191" t="s">
        <v>21</v>
      </c>
      <c r="D3" s="191" t="s">
        <v>22</v>
      </c>
      <c r="E3" s="191" t="s">
        <v>23</v>
      </c>
      <c r="F3" s="191" t="s">
        <v>24</v>
      </c>
      <c r="G3" s="191" t="s">
        <v>25</v>
      </c>
      <c r="H3" s="191" t="s">
        <v>26</v>
      </c>
      <c r="I3" s="191" t="s">
        <v>314</v>
      </c>
      <c r="J3" s="191" t="s">
        <v>332</v>
      </c>
      <c r="K3" s="193" t="s">
        <v>1</v>
      </c>
      <c r="L3" s="193" t="s">
        <v>27</v>
      </c>
      <c r="M3" s="193" t="s">
        <v>28</v>
      </c>
      <c r="N3" s="193" t="s">
        <v>29</v>
      </c>
      <c r="O3" s="193" t="s">
        <v>30</v>
      </c>
      <c r="P3" s="193" t="s">
        <v>31</v>
      </c>
      <c r="Q3" s="194" t="s">
        <v>32</v>
      </c>
      <c r="R3" s="194"/>
      <c r="S3" s="194"/>
    </row>
    <row r="4" spans="1:19" s="14" customFormat="1" ht="177" customHeight="1" thickBot="1">
      <c r="A4" s="190"/>
      <c r="B4" s="192"/>
      <c r="C4" s="192"/>
      <c r="D4" s="192"/>
      <c r="E4" s="192"/>
      <c r="F4" s="192"/>
      <c r="G4" s="192"/>
      <c r="H4" s="192"/>
      <c r="I4" s="192"/>
      <c r="J4" s="192"/>
      <c r="K4" s="193"/>
      <c r="L4" s="193"/>
      <c r="M4" s="193"/>
      <c r="N4" s="193"/>
      <c r="O4" s="193"/>
      <c r="P4" s="193"/>
      <c r="Q4" s="15" t="s">
        <v>33</v>
      </c>
      <c r="R4" s="15" t="s">
        <v>34</v>
      </c>
      <c r="S4" s="15" t="s">
        <v>35</v>
      </c>
    </row>
    <row r="5" spans="1:19" s="14" customFormat="1" ht="22.5" customHeight="1">
      <c r="A5" s="196" t="s">
        <v>286</v>
      </c>
      <c r="B5" s="196"/>
      <c r="C5" s="196"/>
      <c r="D5" s="196"/>
      <c r="E5" s="196"/>
      <c r="F5" s="196"/>
      <c r="G5" s="196"/>
      <c r="H5" s="196"/>
      <c r="I5" s="196"/>
      <c r="J5" s="196"/>
      <c r="K5" s="133"/>
      <c r="L5" s="132"/>
      <c r="M5" s="132"/>
      <c r="N5" s="132"/>
      <c r="O5" s="132"/>
      <c r="P5" s="132"/>
      <c r="Q5" s="132"/>
      <c r="R5" s="132"/>
      <c r="S5" s="132"/>
    </row>
    <row r="6" spans="1:19" ht="30">
      <c r="A6" s="16">
        <v>1</v>
      </c>
      <c r="B6" s="17" t="s">
        <v>36</v>
      </c>
      <c r="C6" s="17" t="s">
        <v>37</v>
      </c>
      <c r="D6" s="16" t="s">
        <v>38</v>
      </c>
      <c r="E6" s="17"/>
      <c r="F6" s="16">
        <v>1768</v>
      </c>
      <c r="G6" s="171"/>
      <c r="H6" s="19">
        <v>690000</v>
      </c>
      <c r="I6" s="150" t="s">
        <v>39</v>
      </c>
      <c r="J6" s="16" t="s">
        <v>40</v>
      </c>
      <c r="K6" s="21">
        <v>1</v>
      </c>
      <c r="L6" s="145">
        <v>230</v>
      </c>
      <c r="M6" s="145">
        <v>2</v>
      </c>
      <c r="N6" s="145" t="s">
        <v>41</v>
      </c>
      <c r="O6" s="145" t="s">
        <v>38</v>
      </c>
      <c r="P6" s="145" t="s">
        <v>41</v>
      </c>
      <c r="Q6" s="145" t="s">
        <v>42</v>
      </c>
      <c r="R6" s="145" t="s">
        <v>43</v>
      </c>
      <c r="S6" s="145" t="s">
        <v>44</v>
      </c>
    </row>
    <row r="7" spans="1:19" ht="30">
      <c r="A7" s="16">
        <v>2</v>
      </c>
      <c r="B7" s="17" t="s">
        <v>328</v>
      </c>
      <c r="C7" s="17" t="s">
        <v>45</v>
      </c>
      <c r="D7" s="16" t="s">
        <v>38</v>
      </c>
      <c r="E7" s="17"/>
      <c r="F7" s="16">
        <v>1991</v>
      </c>
      <c r="G7" s="171"/>
      <c r="H7" s="19">
        <v>1242000</v>
      </c>
      <c r="I7" s="151"/>
      <c r="J7" s="43" t="s">
        <v>46</v>
      </c>
      <c r="K7" s="21">
        <v>2</v>
      </c>
      <c r="L7" s="145">
        <v>413.8</v>
      </c>
      <c r="M7" s="145">
        <v>2</v>
      </c>
      <c r="N7" s="145" t="s">
        <v>41</v>
      </c>
      <c r="O7" s="145" t="s">
        <v>38</v>
      </c>
      <c r="P7" s="145" t="s">
        <v>41</v>
      </c>
      <c r="Q7" s="145" t="s">
        <v>47</v>
      </c>
      <c r="R7" s="145" t="s">
        <v>47</v>
      </c>
      <c r="S7" s="145" t="s">
        <v>48</v>
      </c>
    </row>
    <row r="8" spans="1:19" ht="27.75" customHeight="1">
      <c r="A8" s="16">
        <v>3</v>
      </c>
      <c r="B8" s="17" t="s">
        <v>328</v>
      </c>
      <c r="C8" s="17" t="s">
        <v>45</v>
      </c>
      <c r="D8" s="16" t="s">
        <v>38</v>
      </c>
      <c r="E8" s="17"/>
      <c r="F8" s="16">
        <v>1967</v>
      </c>
      <c r="G8" s="172"/>
      <c r="H8" s="19">
        <v>921000</v>
      </c>
      <c r="I8" s="151"/>
      <c r="J8" s="43" t="s">
        <v>49</v>
      </c>
      <c r="K8" s="21">
        <v>3</v>
      </c>
      <c r="L8" s="145">
        <v>307.4</v>
      </c>
      <c r="M8" s="145">
        <v>2</v>
      </c>
      <c r="N8" s="145" t="s">
        <v>41</v>
      </c>
      <c r="O8" s="145" t="s">
        <v>38</v>
      </c>
      <c r="P8" s="145" t="s">
        <v>41</v>
      </c>
      <c r="Q8" s="145" t="s">
        <v>42</v>
      </c>
      <c r="R8" s="145" t="s">
        <v>50</v>
      </c>
      <c r="S8" s="145" t="s">
        <v>51</v>
      </c>
    </row>
    <row r="9" spans="1:19" ht="30">
      <c r="A9" s="16">
        <v>4</v>
      </c>
      <c r="B9" s="17" t="s">
        <v>328</v>
      </c>
      <c r="C9" s="17" t="s">
        <v>45</v>
      </c>
      <c r="D9" s="16" t="s">
        <v>38</v>
      </c>
      <c r="E9" s="17"/>
      <c r="F9" s="16">
        <v>1850</v>
      </c>
      <c r="G9" s="172"/>
      <c r="H9" s="19">
        <v>334500</v>
      </c>
      <c r="I9" s="151"/>
      <c r="J9" s="43" t="s">
        <v>52</v>
      </c>
      <c r="K9" s="21">
        <v>4</v>
      </c>
      <c r="L9" s="145">
        <v>223.05</v>
      </c>
      <c r="M9" s="145">
        <v>2</v>
      </c>
      <c r="N9" s="145" t="s">
        <v>38</v>
      </c>
      <c r="O9" s="145" t="s">
        <v>38</v>
      </c>
      <c r="P9" s="145" t="s">
        <v>41</v>
      </c>
      <c r="Q9" s="145" t="s">
        <v>42</v>
      </c>
      <c r="R9" s="145" t="s">
        <v>53</v>
      </c>
      <c r="S9" s="145" t="s">
        <v>54</v>
      </c>
    </row>
    <row r="10" spans="1:19" ht="23.25" customHeight="1">
      <c r="A10" s="16">
        <v>5</v>
      </c>
      <c r="B10" s="17" t="s">
        <v>328</v>
      </c>
      <c r="C10" s="17" t="s">
        <v>45</v>
      </c>
      <c r="D10" s="16" t="s">
        <v>38</v>
      </c>
      <c r="E10" s="17"/>
      <c r="F10" s="16">
        <v>1863</v>
      </c>
      <c r="G10" s="172"/>
      <c r="H10" s="19">
        <v>450000</v>
      </c>
      <c r="I10" s="151" t="s">
        <v>55</v>
      </c>
      <c r="J10" s="43" t="s">
        <v>56</v>
      </c>
      <c r="K10" s="21">
        <v>5</v>
      </c>
      <c r="L10" s="145">
        <v>300</v>
      </c>
      <c r="M10" s="145">
        <v>2</v>
      </c>
      <c r="N10" s="145" t="s">
        <v>41</v>
      </c>
      <c r="O10" s="145" t="s">
        <v>38</v>
      </c>
      <c r="P10" s="145" t="s">
        <v>41</v>
      </c>
      <c r="Q10" s="145" t="s">
        <v>42</v>
      </c>
      <c r="R10" s="145" t="s">
        <v>53</v>
      </c>
      <c r="S10" s="145" t="s">
        <v>57</v>
      </c>
    </row>
    <row r="11" spans="1:19" ht="22.5" customHeight="1">
      <c r="A11" s="16">
        <v>6</v>
      </c>
      <c r="B11" s="17" t="s">
        <v>328</v>
      </c>
      <c r="C11" s="17" t="s">
        <v>45</v>
      </c>
      <c r="D11" s="16" t="s">
        <v>38</v>
      </c>
      <c r="E11" s="17"/>
      <c r="F11" s="16">
        <v>1908</v>
      </c>
      <c r="G11" s="172"/>
      <c r="H11" s="19">
        <v>160000</v>
      </c>
      <c r="I11" s="151"/>
      <c r="J11" s="43" t="s">
        <v>58</v>
      </c>
      <c r="K11" s="21">
        <v>6</v>
      </c>
      <c r="L11" s="145">
        <v>79.57</v>
      </c>
      <c r="M11" s="145">
        <v>2</v>
      </c>
      <c r="N11" s="145" t="s">
        <v>38</v>
      </c>
      <c r="O11" s="145" t="s">
        <v>38</v>
      </c>
      <c r="P11" s="145" t="s">
        <v>41</v>
      </c>
      <c r="Q11" s="145" t="s">
        <v>59</v>
      </c>
      <c r="R11" s="145" t="s">
        <v>50</v>
      </c>
      <c r="S11" s="145" t="s">
        <v>51</v>
      </c>
    </row>
    <row r="12" spans="1:19" ht="30">
      <c r="A12" s="16">
        <v>7</v>
      </c>
      <c r="B12" s="17" t="s">
        <v>328</v>
      </c>
      <c r="C12" s="17" t="s">
        <v>45</v>
      </c>
      <c r="D12" s="16" t="s">
        <v>38</v>
      </c>
      <c r="E12" s="17"/>
      <c r="F12" s="16">
        <v>1952</v>
      </c>
      <c r="G12" s="172"/>
      <c r="H12" s="19">
        <v>594000</v>
      </c>
      <c r="I12" s="151"/>
      <c r="J12" s="43" t="s">
        <v>60</v>
      </c>
      <c r="K12" s="21">
        <v>7</v>
      </c>
      <c r="L12" s="145">
        <v>198.12</v>
      </c>
      <c r="M12" s="145">
        <v>2</v>
      </c>
      <c r="N12" s="145" t="s">
        <v>41</v>
      </c>
      <c r="O12" s="145" t="s">
        <v>38</v>
      </c>
      <c r="P12" s="145" t="s">
        <v>41</v>
      </c>
      <c r="Q12" s="145" t="s">
        <v>42</v>
      </c>
      <c r="R12" s="145" t="s">
        <v>53</v>
      </c>
      <c r="S12" s="145" t="s">
        <v>44</v>
      </c>
    </row>
    <row r="13" spans="1:19" ht="22.5" customHeight="1">
      <c r="A13" s="16">
        <v>8</v>
      </c>
      <c r="B13" s="17" t="s">
        <v>328</v>
      </c>
      <c r="C13" s="17" t="s">
        <v>45</v>
      </c>
      <c r="D13" s="16" t="s">
        <v>38</v>
      </c>
      <c r="E13" s="17"/>
      <c r="F13" s="16">
        <v>1909</v>
      </c>
      <c r="G13" s="172"/>
      <c r="H13" s="19">
        <v>234000</v>
      </c>
      <c r="I13" s="151"/>
      <c r="J13" s="43" t="s">
        <v>61</v>
      </c>
      <c r="K13" s="21">
        <v>8</v>
      </c>
      <c r="L13" s="145">
        <v>117.05</v>
      </c>
      <c r="M13" s="145">
        <v>1</v>
      </c>
      <c r="N13" s="145" t="s">
        <v>41</v>
      </c>
      <c r="O13" s="145" t="s">
        <v>38</v>
      </c>
      <c r="P13" s="145" t="s">
        <v>41</v>
      </c>
      <c r="Q13" s="145" t="s">
        <v>42</v>
      </c>
      <c r="R13" s="145" t="s">
        <v>53</v>
      </c>
      <c r="S13" s="145" t="s">
        <v>57</v>
      </c>
    </row>
    <row r="14" spans="1:19" ht="22.5" customHeight="1">
      <c r="A14" s="16">
        <v>9</v>
      </c>
      <c r="B14" s="17" t="s">
        <v>328</v>
      </c>
      <c r="C14" s="17" t="s">
        <v>45</v>
      </c>
      <c r="D14" s="16" t="s">
        <v>38</v>
      </c>
      <c r="E14" s="17"/>
      <c r="F14" s="16">
        <v>1892</v>
      </c>
      <c r="G14" s="172"/>
      <c r="H14" s="19">
        <v>264000</v>
      </c>
      <c r="I14" s="151"/>
      <c r="J14" s="43" t="s">
        <v>62</v>
      </c>
      <c r="K14" s="21">
        <v>9</v>
      </c>
      <c r="L14" s="145">
        <v>175.66</v>
      </c>
      <c r="M14" s="145">
        <v>2</v>
      </c>
      <c r="N14" s="145" t="s">
        <v>63</v>
      </c>
      <c r="O14" s="145" t="s">
        <v>64</v>
      </c>
      <c r="P14" s="145" t="s">
        <v>41</v>
      </c>
      <c r="Q14" s="145" t="s">
        <v>53</v>
      </c>
      <c r="R14" s="145" t="s">
        <v>53</v>
      </c>
      <c r="S14" s="145" t="s">
        <v>65</v>
      </c>
    </row>
    <row r="15" spans="1:19" ht="75">
      <c r="A15" s="16">
        <v>10</v>
      </c>
      <c r="B15" s="17" t="s">
        <v>328</v>
      </c>
      <c r="C15" s="17" t="s">
        <v>45</v>
      </c>
      <c r="D15" s="16" t="s">
        <v>38</v>
      </c>
      <c r="E15" s="17"/>
      <c r="F15" s="43">
        <v>1870</v>
      </c>
      <c r="G15" s="173"/>
      <c r="H15" s="22">
        <v>492000</v>
      </c>
      <c r="I15" s="152" t="s">
        <v>66</v>
      </c>
      <c r="J15" s="43" t="s">
        <v>67</v>
      </c>
      <c r="K15" s="21">
        <v>10</v>
      </c>
      <c r="L15" s="145">
        <v>328.5</v>
      </c>
      <c r="M15" s="145">
        <v>1</v>
      </c>
      <c r="N15" s="145" t="s">
        <v>38</v>
      </c>
      <c r="O15" s="145" t="s">
        <v>38</v>
      </c>
      <c r="P15" s="145" t="s">
        <v>41</v>
      </c>
      <c r="Q15" s="145" t="s">
        <v>68</v>
      </c>
      <c r="R15" s="145" t="s">
        <v>53</v>
      </c>
      <c r="S15" s="145" t="s">
        <v>54</v>
      </c>
    </row>
    <row r="16" spans="1:19" ht="30">
      <c r="A16" s="16">
        <v>11</v>
      </c>
      <c r="B16" s="17" t="s">
        <v>328</v>
      </c>
      <c r="C16" s="17" t="s">
        <v>45</v>
      </c>
      <c r="D16" s="16" t="s">
        <v>38</v>
      </c>
      <c r="E16" s="17"/>
      <c r="F16" s="43">
        <v>1930</v>
      </c>
      <c r="G16" s="173"/>
      <c r="H16" s="22">
        <v>656000</v>
      </c>
      <c r="I16" s="152"/>
      <c r="J16" s="43" t="s">
        <v>69</v>
      </c>
      <c r="K16" s="21">
        <v>11</v>
      </c>
      <c r="L16" s="145">
        <v>328.5</v>
      </c>
      <c r="M16" s="145">
        <v>2</v>
      </c>
      <c r="N16" s="145" t="s">
        <v>38</v>
      </c>
      <c r="O16" s="145" t="s">
        <v>38</v>
      </c>
      <c r="P16" s="145" t="s">
        <v>41</v>
      </c>
      <c r="Q16" s="145" t="s">
        <v>42</v>
      </c>
      <c r="R16" s="145" t="s">
        <v>53</v>
      </c>
      <c r="S16" s="145" t="s">
        <v>44</v>
      </c>
    </row>
    <row r="17" spans="1:19" ht="30">
      <c r="A17" s="16">
        <v>12</v>
      </c>
      <c r="B17" s="17" t="s">
        <v>328</v>
      </c>
      <c r="C17" s="17" t="s">
        <v>45</v>
      </c>
      <c r="D17" s="16" t="s">
        <v>38</v>
      </c>
      <c r="E17" s="17"/>
      <c r="F17" s="43">
        <v>1998</v>
      </c>
      <c r="G17" s="174"/>
      <c r="H17" s="22">
        <v>573000</v>
      </c>
      <c r="I17" s="152"/>
      <c r="J17" s="43" t="s">
        <v>70</v>
      </c>
      <c r="K17" s="21">
        <v>12</v>
      </c>
      <c r="L17" s="145">
        <v>190.81</v>
      </c>
      <c r="M17" s="145">
        <v>2</v>
      </c>
      <c r="N17" s="145" t="s">
        <v>38</v>
      </c>
      <c r="O17" s="145" t="s">
        <v>38</v>
      </c>
      <c r="P17" s="145" t="s">
        <v>41</v>
      </c>
      <c r="Q17" s="145" t="s">
        <v>42</v>
      </c>
      <c r="R17" s="145" t="s">
        <v>53</v>
      </c>
      <c r="S17" s="145" t="s">
        <v>44</v>
      </c>
    </row>
    <row r="18" spans="1:19" ht="30">
      <c r="A18" s="16">
        <v>13</v>
      </c>
      <c r="B18" s="17" t="s">
        <v>328</v>
      </c>
      <c r="C18" s="17" t="s">
        <v>45</v>
      </c>
      <c r="D18" s="16" t="s">
        <v>38</v>
      </c>
      <c r="E18" s="17"/>
      <c r="F18" s="43">
        <v>1948</v>
      </c>
      <c r="G18" s="173"/>
      <c r="H18" s="22">
        <v>844000</v>
      </c>
      <c r="I18" s="152"/>
      <c r="J18" s="43" t="s">
        <v>71</v>
      </c>
      <c r="K18" s="21">
        <v>13</v>
      </c>
      <c r="L18" s="145">
        <v>421.79</v>
      </c>
      <c r="M18" s="145">
        <v>3</v>
      </c>
      <c r="N18" s="145" t="s">
        <v>41</v>
      </c>
      <c r="O18" s="145" t="s">
        <v>38</v>
      </c>
      <c r="P18" s="145" t="s">
        <v>41</v>
      </c>
      <c r="Q18" s="145" t="s">
        <v>42</v>
      </c>
      <c r="R18" s="145" t="s">
        <v>53</v>
      </c>
      <c r="S18" s="145" t="s">
        <v>44</v>
      </c>
    </row>
    <row r="19" spans="1:19" ht="30">
      <c r="A19" s="16">
        <v>14</v>
      </c>
      <c r="B19" s="17" t="s">
        <v>328</v>
      </c>
      <c r="C19" s="17" t="s">
        <v>45</v>
      </c>
      <c r="D19" s="16" t="s">
        <v>38</v>
      </c>
      <c r="E19" s="17"/>
      <c r="F19" s="43">
        <v>1899</v>
      </c>
      <c r="G19" s="173"/>
      <c r="H19" s="22">
        <v>294000</v>
      </c>
      <c r="I19" s="152"/>
      <c r="J19" s="43" t="s">
        <v>72</v>
      </c>
      <c r="K19" s="21">
        <v>14</v>
      </c>
      <c r="L19" s="145">
        <v>196.22</v>
      </c>
      <c r="M19" s="145">
        <v>2</v>
      </c>
      <c r="N19" s="145" t="s">
        <v>38</v>
      </c>
      <c r="O19" s="145" t="s">
        <v>38</v>
      </c>
      <c r="P19" s="145" t="s">
        <v>41</v>
      </c>
      <c r="Q19" s="145" t="s">
        <v>42</v>
      </c>
      <c r="R19" s="145" t="s">
        <v>53</v>
      </c>
      <c r="S19" s="145" t="s">
        <v>44</v>
      </c>
    </row>
    <row r="20" spans="1:19" ht="30">
      <c r="A20" s="16">
        <v>15</v>
      </c>
      <c r="B20" s="17" t="s">
        <v>328</v>
      </c>
      <c r="C20" s="17" t="s">
        <v>45</v>
      </c>
      <c r="D20" s="16" t="s">
        <v>38</v>
      </c>
      <c r="E20" s="17"/>
      <c r="F20" s="43">
        <v>1963</v>
      </c>
      <c r="G20" s="173"/>
      <c r="H20" s="22">
        <v>261000</v>
      </c>
      <c r="I20" s="152"/>
      <c r="J20" s="43" t="s">
        <v>73</v>
      </c>
      <c r="K20" s="21">
        <v>15</v>
      </c>
      <c r="L20" s="145">
        <v>86.95</v>
      </c>
      <c r="M20" s="145">
        <v>1</v>
      </c>
      <c r="N20" s="145" t="s">
        <v>41</v>
      </c>
      <c r="O20" s="145" t="s">
        <v>38</v>
      </c>
      <c r="P20" s="145" t="s">
        <v>41</v>
      </c>
      <c r="Q20" s="145" t="s">
        <v>42</v>
      </c>
      <c r="R20" s="145" t="s">
        <v>53</v>
      </c>
      <c r="S20" s="145" t="s">
        <v>44</v>
      </c>
    </row>
    <row r="21" spans="1:19" ht="30">
      <c r="A21" s="16">
        <v>16</v>
      </c>
      <c r="B21" s="17" t="s">
        <v>328</v>
      </c>
      <c r="C21" s="17" t="s">
        <v>45</v>
      </c>
      <c r="D21" s="16" t="s">
        <v>38</v>
      </c>
      <c r="E21" s="17"/>
      <c r="F21" s="43">
        <v>1853</v>
      </c>
      <c r="G21" s="173"/>
      <c r="H21" s="22">
        <v>150000</v>
      </c>
      <c r="I21" s="152"/>
      <c r="J21" s="43" t="s">
        <v>329</v>
      </c>
      <c r="K21" s="21">
        <v>16</v>
      </c>
      <c r="L21" s="145">
        <v>100</v>
      </c>
      <c r="M21" s="145">
        <v>1</v>
      </c>
      <c r="N21" s="145" t="s">
        <v>41</v>
      </c>
      <c r="O21" s="145" t="s">
        <v>38</v>
      </c>
      <c r="P21" s="145" t="s">
        <v>41</v>
      </c>
      <c r="Q21" s="145" t="s">
        <v>74</v>
      </c>
      <c r="R21" s="145" t="s">
        <v>53</v>
      </c>
      <c r="S21" s="145" t="s">
        <v>44</v>
      </c>
    </row>
    <row r="22" spans="1:19" ht="30">
      <c r="A22" s="16">
        <v>17</v>
      </c>
      <c r="B22" s="17" t="s">
        <v>328</v>
      </c>
      <c r="C22" s="17" t="s">
        <v>45</v>
      </c>
      <c r="D22" s="16" t="s">
        <v>38</v>
      </c>
      <c r="E22" s="17"/>
      <c r="F22" s="43">
        <v>1906</v>
      </c>
      <c r="G22" s="173"/>
      <c r="H22" s="22">
        <v>249000</v>
      </c>
      <c r="I22" s="152"/>
      <c r="J22" s="43" t="s">
        <v>330</v>
      </c>
      <c r="K22" s="21">
        <v>17</v>
      </c>
      <c r="L22" s="145">
        <v>166</v>
      </c>
      <c r="M22" s="145">
        <v>2</v>
      </c>
      <c r="N22" s="145" t="s">
        <v>38</v>
      </c>
      <c r="O22" s="145" t="s">
        <v>38</v>
      </c>
      <c r="P22" s="145" t="s">
        <v>41</v>
      </c>
      <c r="Q22" s="145" t="s">
        <v>42</v>
      </c>
      <c r="R22" s="145" t="s">
        <v>50</v>
      </c>
      <c r="S22" s="145" t="s">
        <v>44</v>
      </c>
    </row>
    <row r="23" spans="1:19" ht="33.75" customHeight="1">
      <c r="A23" s="16">
        <v>18</v>
      </c>
      <c r="B23" s="17" t="s">
        <v>328</v>
      </c>
      <c r="C23" s="17" t="s">
        <v>45</v>
      </c>
      <c r="D23" s="16" t="s">
        <v>38</v>
      </c>
      <c r="E23" s="17"/>
      <c r="F23" s="43">
        <v>1842</v>
      </c>
      <c r="G23" s="173"/>
      <c r="H23" s="22">
        <v>207000</v>
      </c>
      <c r="I23" s="152"/>
      <c r="J23" s="43" t="s">
        <v>75</v>
      </c>
      <c r="K23" s="21">
        <v>18</v>
      </c>
      <c r="L23" s="145">
        <v>138.09</v>
      </c>
      <c r="M23" s="145">
        <v>2</v>
      </c>
      <c r="N23" s="145" t="s">
        <v>41</v>
      </c>
      <c r="O23" s="145" t="s">
        <v>38</v>
      </c>
      <c r="P23" s="145" t="s">
        <v>41</v>
      </c>
      <c r="Q23" s="145" t="s">
        <v>42</v>
      </c>
      <c r="R23" s="145" t="s">
        <v>53</v>
      </c>
      <c r="S23" s="145" t="s">
        <v>44</v>
      </c>
    </row>
    <row r="24" spans="1:19" ht="27" customHeight="1">
      <c r="A24" s="16">
        <v>19</v>
      </c>
      <c r="B24" s="17" t="s">
        <v>328</v>
      </c>
      <c r="C24" s="17" t="s">
        <v>45</v>
      </c>
      <c r="D24" s="16" t="s">
        <v>38</v>
      </c>
      <c r="E24" s="17"/>
      <c r="F24" s="43"/>
      <c r="G24" s="173"/>
      <c r="H24" s="22">
        <v>196500</v>
      </c>
      <c r="I24" s="152"/>
      <c r="J24" s="43" t="s">
        <v>76</v>
      </c>
      <c r="K24" s="21">
        <v>19</v>
      </c>
      <c r="L24" s="145">
        <v>131.41</v>
      </c>
      <c r="M24" s="145">
        <v>2</v>
      </c>
      <c r="N24" s="145" t="s">
        <v>41</v>
      </c>
      <c r="O24" s="145" t="s">
        <v>38</v>
      </c>
      <c r="P24" s="145" t="s">
        <v>41</v>
      </c>
      <c r="Q24" s="145" t="s">
        <v>42</v>
      </c>
      <c r="R24" s="145" t="s">
        <v>50</v>
      </c>
      <c r="S24" s="145" t="s">
        <v>77</v>
      </c>
    </row>
    <row r="25" spans="1:19" ht="31.5" customHeight="1">
      <c r="A25" s="16">
        <v>20</v>
      </c>
      <c r="B25" s="17" t="s">
        <v>78</v>
      </c>
      <c r="C25" s="17" t="s">
        <v>79</v>
      </c>
      <c r="D25" s="16" t="s">
        <v>38</v>
      </c>
      <c r="E25" s="17"/>
      <c r="F25" s="43"/>
      <c r="G25" s="175"/>
      <c r="H25" s="22">
        <v>2640000</v>
      </c>
      <c r="I25" s="152" t="s">
        <v>39</v>
      </c>
      <c r="J25" s="43" t="s">
        <v>80</v>
      </c>
      <c r="K25" s="21">
        <v>20</v>
      </c>
      <c r="L25" s="145">
        <v>1600</v>
      </c>
      <c r="M25" s="145">
        <v>2</v>
      </c>
      <c r="N25" s="145" t="s">
        <v>41</v>
      </c>
      <c r="O25" s="145" t="s">
        <v>38</v>
      </c>
      <c r="P25" s="145" t="s">
        <v>41</v>
      </c>
      <c r="Q25" s="145" t="s">
        <v>81</v>
      </c>
      <c r="R25" s="145" t="s">
        <v>50</v>
      </c>
      <c r="S25" s="145" t="s">
        <v>82</v>
      </c>
    </row>
    <row r="26" spans="1:19" ht="27" customHeight="1">
      <c r="A26" s="16">
        <v>21</v>
      </c>
      <c r="B26" s="17" t="s">
        <v>83</v>
      </c>
      <c r="C26" s="17" t="s">
        <v>79</v>
      </c>
      <c r="D26" s="16" t="s">
        <v>38</v>
      </c>
      <c r="E26" s="17"/>
      <c r="F26" s="43"/>
      <c r="G26" s="175"/>
      <c r="H26" s="22">
        <v>1650000</v>
      </c>
      <c r="I26" s="152" t="s">
        <v>39</v>
      </c>
      <c r="J26" s="43" t="s">
        <v>84</v>
      </c>
      <c r="K26" s="21">
        <v>21</v>
      </c>
      <c r="L26" s="145">
        <v>1000</v>
      </c>
      <c r="M26" s="145">
        <v>2</v>
      </c>
      <c r="N26" s="145" t="s">
        <v>38</v>
      </c>
      <c r="O26" s="145" t="s">
        <v>38</v>
      </c>
      <c r="P26" s="145" t="s">
        <v>41</v>
      </c>
      <c r="Q26" s="145" t="s">
        <v>42</v>
      </c>
      <c r="R26" s="145" t="s">
        <v>53</v>
      </c>
      <c r="S26" s="145" t="s">
        <v>57</v>
      </c>
    </row>
    <row r="27" spans="1:19" ht="30">
      <c r="A27" s="16">
        <v>22</v>
      </c>
      <c r="B27" s="17" t="s">
        <v>85</v>
      </c>
      <c r="C27" s="17"/>
      <c r="D27" s="16" t="s">
        <v>38</v>
      </c>
      <c r="E27" s="17"/>
      <c r="F27" s="43"/>
      <c r="G27" s="173">
        <v>77755.39</v>
      </c>
      <c r="H27" s="22"/>
      <c r="I27" s="152" t="s">
        <v>39</v>
      </c>
      <c r="J27" s="43" t="s">
        <v>86</v>
      </c>
      <c r="K27" s="21">
        <v>22</v>
      </c>
      <c r="L27" s="145">
        <v>160</v>
      </c>
      <c r="M27" s="145">
        <v>1</v>
      </c>
      <c r="N27" s="145" t="s">
        <v>41</v>
      </c>
      <c r="O27" s="145" t="s">
        <v>38</v>
      </c>
      <c r="P27" s="145" t="s">
        <v>41</v>
      </c>
      <c r="Q27" s="145" t="s">
        <v>42</v>
      </c>
      <c r="R27" s="145" t="s">
        <v>50</v>
      </c>
      <c r="S27" s="145" t="s">
        <v>51</v>
      </c>
    </row>
    <row r="28" spans="1:19" ht="23.25" customHeight="1">
      <c r="A28" s="16">
        <v>23</v>
      </c>
      <c r="B28" s="17" t="s">
        <v>87</v>
      </c>
      <c r="C28" s="17"/>
      <c r="D28" s="16" t="s">
        <v>38</v>
      </c>
      <c r="E28" s="17"/>
      <c r="F28" s="43"/>
      <c r="G28" s="23">
        <v>20700</v>
      </c>
      <c r="H28" s="22"/>
      <c r="I28" s="153"/>
      <c r="J28" s="43" t="s">
        <v>88</v>
      </c>
      <c r="K28" s="21">
        <v>23</v>
      </c>
      <c r="L28" s="155"/>
      <c r="M28" s="155"/>
      <c r="N28" s="155"/>
      <c r="O28" s="155"/>
      <c r="P28" s="155"/>
      <c r="Q28" s="155"/>
      <c r="R28" s="155"/>
      <c r="S28" s="155"/>
    </row>
    <row r="29" spans="1:19" ht="23.25" customHeight="1">
      <c r="A29" s="16">
        <v>24</v>
      </c>
      <c r="B29" s="17" t="s">
        <v>87</v>
      </c>
      <c r="C29" s="17"/>
      <c r="D29" s="16" t="s">
        <v>38</v>
      </c>
      <c r="E29" s="17"/>
      <c r="F29" s="43"/>
      <c r="G29" s="23">
        <v>30000</v>
      </c>
      <c r="H29" s="22"/>
      <c r="I29" s="153"/>
      <c r="J29" s="43" t="s">
        <v>89</v>
      </c>
      <c r="K29" s="21">
        <v>24</v>
      </c>
      <c r="L29" s="155"/>
      <c r="M29" s="155"/>
      <c r="N29" s="155"/>
      <c r="O29" s="155"/>
      <c r="P29" s="155"/>
      <c r="Q29" s="155"/>
      <c r="R29" s="155"/>
      <c r="S29" s="155"/>
    </row>
    <row r="30" spans="1:19" ht="22.5" customHeight="1">
      <c r="A30" s="16">
        <v>25</v>
      </c>
      <c r="B30" s="17" t="s">
        <v>90</v>
      </c>
      <c r="C30" s="17" t="s">
        <v>91</v>
      </c>
      <c r="D30" s="16" t="s">
        <v>38</v>
      </c>
      <c r="E30" s="17"/>
      <c r="F30" s="43"/>
      <c r="G30" s="23">
        <v>341950</v>
      </c>
      <c r="H30" s="22"/>
      <c r="I30" s="154"/>
      <c r="J30" s="43" t="s">
        <v>92</v>
      </c>
      <c r="K30" s="21">
        <v>25</v>
      </c>
      <c r="L30" s="145"/>
      <c r="M30" s="145">
        <v>1</v>
      </c>
      <c r="N30" s="145" t="s">
        <v>41</v>
      </c>
      <c r="O30" s="145" t="s">
        <v>38</v>
      </c>
      <c r="P30" s="145" t="s">
        <v>41</v>
      </c>
      <c r="Q30" s="145" t="s">
        <v>59</v>
      </c>
      <c r="R30" s="145" t="s">
        <v>50</v>
      </c>
      <c r="S30" s="145"/>
    </row>
    <row r="31" spans="1:19" ht="24.75" customHeight="1">
      <c r="A31" s="16">
        <v>26</v>
      </c>
      <c r="B31" s="17" t="s">
        <v>93</v>
      </c>
      <c r="C31" s="17" t="s">
        <v>94</v>
      </c>
      <c r="D31" s="16" t="s">
        <v>38</v>
      </c>
      <c r="E31" s="17"/>
      <c r="F31" s="43">
        <v>2009</v>
      </c>
      <c r="G31" s="23">
        <v>1002190.22</v>
      </c>
      <c r="H31" s="22"/>
      <c r="I31" s="153"/>
      <c r="J31" s="43" t="s">
        <v>84</v>
      </c>
      <c r="K31" s="21">
        <v>26</v>
      </c>
      <c r="L31" s="155"/>
      <c r="M31" s="155"/>
      <c r="N31" s="155"/>
      <c r="O31" s="155"/>
      <c r="P31" s="155"/>
      <c r="Q31" s="155"/>
      <c r="R31" s="155"/>
      <c r="S31" s="155"/>
    </row>
    <row r="32" spans="1:19" ht="45">
      <c r="A32" s="16">
        <v>27</v>
      </c>
      <c r="B32" s="17" t="s">
        <v>95</v>
      </c>
      <c r="C32" s="17"/>
      <c r="D32" s="16" t="s">
        <v>38</v>
      </c>
      <c r="E32" s="17"/>
      <c r="F32" s="43">
        <v>1996</v>
      </c>
      <c r="G32" s="26">
        <v>220800</v>
      </c>
      <c r="H32" s="22"/>
      <c r="I32" s="152" t="s">
        <v>39</v>
      </c>
      <c r="J32" s="43" t="s">
        <v>96</v>
      </c>
      <c r="K32" s="21">
        <v>27</v>
      </c>
      <c r="L32" s="145">
        <v>50</v>
      </c>
      <c r="M32" s="145">
        <v>1</v>
      </c>
      <c r="N32" s="145" t="s">
        <v>41</v>
      </c>
      <c r="O32" s="145" t="s">
        <v>38</v>
      </c>
      <c r="P32" s="145" t="s">
        <v>41</v>
      </c>
      <c r="Q32" s="145" t="s">
        <v>59</v>
      </c>
      <c r="R32" s="145" t="s">
        <v>97</v>
      </c>
      <c r="S32" s="145" t="s">
        <v>97</v>
      </c>
    </row>
    <row r="33" spans="1:19" ht="30">
      <c r="A33" s="16">
        <v>28</v>
      </c>
      <c r="B33" s="17" t="s">
        <v>98</v>
      </c>
      <c r="C33" s="17"/>
      <c r="D33" s="16" t="s">
        <v>38</v>
      </c>
      <c r="E33" s="17"/>
      <c r="F33" s="43"/>
      <c r="G33" s="26">
        <v>30095.21</v>
      </c>
      <c r="H33" s="22"/>
      <c r="I33" s="152"/>
      <c r="J33" s="43" t="s">
        <v>99</v>
      </c>
      <c r="K33" s="21">
        <v>28</v>
      </c>
      <c r="L33" s="145">
        <v>35</v>
      </c>
      <c r="M33" s="145">
        <v>1</v>
      </c>
      <c r="N33" s="145" t="s">
        <v>41</v>
      </c>
      <c r="O33" s="145" t="s">
        <v>38</v>
      </c>
      <c r="P33" s="145" t="s">
        <v>41</v>
      </c>
      <c r="Q33" s="145" t="s">
        <v>42</v>
      </c>
      <c r="R33" s="145" t="s">
        <v>50</v>
      </c>
      <c r="S33" s="145" t="s">
        <v>44</v>
      </c>
    </row>
    <row r="34" spans="1:19" ht="27" customHeight="1">
      <c r="A34" s="16">
        <v>29</v>
      </c>
      <c r="B34" s="17" t="s">
        <v>100</v>
      </c>
      <c r="C34" s="17"/>
      <c r="D34" s="16" t="s">
        <v>38</v>
      </c>
      <c r="E34" s="17"/>
      <c r="F34" s="43">
        <v>2011</v>
      </c>
      <c r="G34" s="26">
        <v>1585450.23</v>
      </c>
      <c r="H34" s="22"/>
      <c r="I34" s="152"/>
      <c r="J34" s="43" t="s">
        <v>101</v>
      </c>
      <c r="K34" s="21">
        <v>29</v>
      </c>
      <c r="L34" s="145">
        <v>622.4</v>
      </c>
      <c r="M34" s="145">
        <v>2</v>
      </c>
      <c r="N34" s="145" t="s">
        <v>38</v>
      </c>
      <c r="O34" s="145" t="s">
        <v>38</v>
      </c>
      <c r="P34" s="145" t="s">
        <v>41</v>
      </c>
      <c r="Q34" s="145" t="s">
        <v>59</v>
      </c>
      <c r="R34" s="145" t="s">
        <v>102</v>
      </c>
      <c r="S34" s="145" t="s">
        <v>82</v>
      </c>
    </row>
    <row r="35" spans="1:19" ht="25.5" customHeight="1">
      <c r="A35" s="16">
        <v>30</v>
      </c>
      <c r="B35" s="17" t="s">
        <v>103</v>
      </c>
      <c r="C35" s="17"/>
      <c r="D35" s="16" t="s">
        <v>38</v>
      </c>
      <c r="E35" s="17"/>
      <c r="F35" s="43"/>
      <c r="G35" s="23">
        <v>21866.17</v>
      </c>
      <c r="H35" s="22"/>
      <c r="I35" s="153"/>
      <c r="J35" s="43" t="s">
        <v>46</v>
      </c>
      <c r="K35" s="21">
        <v>30</v>
      </c>
      <c r="L35" s="145">
        <v>120</v>
      </c>
      <c r="M35" s="145">
        <v>1</v>
      </c>
      <c r="N35" s="145" t="s">
        <v>41</v>
      </c>
      <c r="O35" s="145" t="s">
        <v>41</v>
      </c>
      <c r="P35" s="145" t="s">
        <v>41</v>
      </c>
      <c r="Q35" s="145" t="s">
        <v>104</v>
      </c>
      <c r="R35" s="145" t="s">
        <v>105</v>
      </c>
      <c r="S35" s="145" t="s">
        <v>106</v>
      </c>
    </row>
    <row r="36" spans="1:19" ht="21.75" customHeight="1">
      <c r="A36" s="16">
        <v>31</v>
      </c>
      <c r="B36" s="17" t="s">
        <v>107</v>
      </c>
      <c r="C36" s="17"/>
      <c r="D36" s="16" t="s">
        <v>38</v>
      </c>
      <c r="E36" s="17"/>
      <c r="F36" s="43"/>
      <c r="G36" s="23">
        <v>2847.73</v>
      </c>
      <c r="H36" s="22"/>
      <c r="I36" s="153"/>
      <c r="J36" s="43" t="s">
        <v>46</v>
      </c>
      <c r="K36" s="21">
        <v>31</v>
      </c>
      <c r="L36" s="145">
        <v>20</v>
      </c>
      <c r="M36" s="145">
        <v>1</v>
      </c>
      <c r="N36" s="145" t="s">
        <v>41</v>
      </c>
      <c r="O36" s="145" t="s">
        <v>41</v>
      </c>
      <c r="P36" s="145" t="s">
        <v>41</v>
      </c>
      <c r="Q36" s="145" t="s">
        <v>42</v>
      </c>
      <c r="R36" s="145" t="s">
        <v>108</v>
      </c>
      <c r="S36" s="145" t="s">
        <v>51</v>
      </c>
    </row>
    <row r="37" spans="1:19" ht="30">
      <c r="A37" s="16">
        <v>32</v>
      </c>
      <c r="B37" s="17" t="s">
        <v>109</v>
      </c>
      <c r="C37" s="17"/>
      <c r="D37" s="16" t="s">
        <v>38</v>
      </c>
      <c r="E37" s="17"/>
      <c r="F37" s="43"/>
      <c r="G37" s="23">
        <v>130713.11</v>
      </c>
      <c r="H37" s="22"/>
      <c r="I37" s="153"/>
      <c r="J37" s="43" t="s">
        <v>84</v>
      </c>
      <c r="K37" s="21">
        <v>32</v>
      </c>
      <c r="L37" s="155"/>
      <c r="M37" s="155"/>
      <c r="N37" s="155"/>
      <c r="O37" s="155"/>
      <c r="P37" s="155"/>
      <c r="Q37" s="155"/>
      <c r="R37" s="155"/>
      <c r="S37" s="155"/>
    </row>
    <row r="38" spans="1:19" ht="30">
      <c r="A38" s="16">
        <v>33</v>
      </c>
      <c r="B38" s="17" t="s">
        <v>110</v>
      </c>
      <c r="C38" s="17"/>
      <c r="D38" s="16" t="s">
        <v>38</v>
      </c>
      <c r="E38" s="17"/>
      <c r="F38" s="43"/>
      <c r="G38" s="23">
        <v>8097.32</v>
      </c>
      <c r="H38" s="22"/>
      <c r="I38" s="153"/>
      <c r="J38" s="43" t="s">
        <v>84</v>
      </c>
      <c r="K38" s="21">
        <v>33</v>
      </c>
      <c r="L38" s="155"/>
      <c r="M38" s="155"/>
      <c r="N38" s="155"/>
      <c r="O38" s="155"/>
      <c r="P38" s="155"/>
      <c r="Q38" s="155"/>
      <c r="R38" s="155"/>
      <c r="S38" s="155"/>
    </row>
    <row r="39" spans="1:19" ht="27.75" customHeight="1">
      <c r="A39" s="16">
        <v>34</v>
      </c>
      <c r="B39" s="17" t="s">
        <v>111</v>
      </c>
      <c r="C39" s="17"/>
      <c r="D39" s="16" t="s">
        <v>38</v>
      </c>
      <c r="E39" s="17"/>
      <c r="F39" s="43"/>
      <c r="G39" s="23">
        <v>78649.8</v>
      </c>
      <c r="H39" s="22"/>
      <c r="I39" s="153"/>
      <c r="J39" s="43" t="s">
        <v>86</v>
      </c>
      <c r="K39" s="21">
        <v>34</v>
      </c>
      <c r="L39" s="155"/>
      <c r="M39" s="155"/>
      <c r="N39" s="155"/>
      <c r="O39" s="155"/>
      <c r="P39" s="155"/>
      <c r="Q39" s="155"/>
      <c r="R39" s="155"/>
      <c r="S39" s="155"/>
    </row>
    <row r="40" spans="1:19" ht="30">
      <c r="A40" s="16">
        <v>35</v>
      </c>
      <c r="B40" s="17" t="s">
        <v>112</v>
      </c>
      <c r="C40" s="17"/>
      <c r="D40" s="16" t="s">
        <v>38</v>
      </c>
      <c r="E40" s="17"/>
      <c r="F40" s="43"/>
      <c r="G40" s="23">
        <v>24181.27</v>
      </c>
      <c r="H40" s="22"/>
      <c r="I40" s="24"/>
      <c r="J40" s="43" t="s">
        <v>86</v>
      </c>
      <c r="K40" s="21">
        <v>35</v>
      </c>
      <c r="L40" s="155"/>
      <c r="M40" s="155"/>
      <c r="N40" s="155"/>
      <c r="O40" s="155"/>
      <c r="P40" s="155"/>
      <c r="Q40" s="155"/>
      <c r="R40" s="155"/>
      <c r="S40" s="155"/>
    </row>
    <row r="41" spans="1:19" ht="27" customHeight="1">
      <c r="A41" s="16">
        <v>36</v>
      </c>
      <c r="B41" s="17" t="s">
        <v>113</v>
      </c>
      <c r="C41" s="17"/>
      <c r="D41" s="16" t="s">
        <v>38</v>
      </c>
      <c r="E41" s="17"/>
      <c r="F41" s="43"/>
      <c r="G41" s="23">
        <v>71026</v>
      </c>
      <c r="H41" s="22"/>
      <c r="I41" s="24"/>
      <c r="J41" s="43" t="s">
        <v>114</v>
      </c>
      <c r="K41" s="21">
        <v>36</v>
      </c>
      <c r="L41" s="155"/>
      <c r="M41" s="155"/>
      <c r="N41" s="155"/>
      <c r="O41" s="155"/>
      <c r="P41" s="155"/>
      <c r="Q41" s="155"/>
      <c r="R41" s="155"/>
      <c r="S41" s="155"/>
    </row>
    <row r="42" spans="1:19" ht="30">
      <c r="A42" s="16">
        <v>37</v>
      </c>
      <c r="B42" s="27" t="s">
        <v>115</v>
      </c>
      <c r="C42" s="17" t="s">
        <v>91</v>
      </c>
      <c r="D42" s="16" t="s">
        <v>38</v>
      </c>
      <c r="E42" s="17"/>
      <c r="F42" s="43"/>
      <c r="G42" s="23">
        <v>52460</v>
      </c>
      <c r="H42" s="22"/>
      <c r="I42" s="24"/>
      <c r="J42" s="43" t="s">
        <v>116</v>
      </c>
      <c r="K42" s="21">
        <v>37</v>
      </c>
      <c r="L42" s="155"/>
      <c r="M42" s="155"/>
      <c r="N42" s="155"/>
      <c r="O42" s="155"/>
      <c r="P42" s="155"/>
      <c r="Q42" s="155"/>
      <c r="R42" s="155"/>
      <c r="S42" s="155"/>
    </row>
    <row r="43" spans="1:19" ht="15.75">
      <c r="A43" s="28"/>
      <c r="B43" s="29"/>
      <c r="C43" s="29"/>
      <c r="D43" s="28"/>
      <c r="E43" s="29"/>
      <c r="F43" s="28"/>
      <c r="G43" s="30">
        <f>SUM(G27:G42)</f>
        <v>3698782.4499999993</v>
      </c>
      <c r="H43" s="30">
        <f>SUM(H6:H42)</f>
        <v>13102000</v>
      </c>
      <c r="I43" s="31"/>
      <c r="J43" s="28"/>
      <c r="K43" s="28"/>
      <c r="L43" s="136"/>
      <c r="M43" s="136"/>
      <c r="N43" s="136"/>
      <c r="O43" s="136"/>
      <c r="P43" s="136"/>
      <c r="Q43" s="136"/>
      <c r="R43" s="136"/>
      <c r="S43" s="136"/>
    </row>
    <row r="44" spans="1:19" ht="15">
      <c r="A44" s="16">
        <v>38</v>
      </c>
      <c r="B44" s="17" t="s">
        <v>117</v>
      </c>
      <c r="C44" s="17"/>
      <c r="D44" s="16" t="s">
        <v>38</v>
      </c>
      <c r="E44" s="17"/>
      <c r="F44" s="43"/>
      <c r="G44" s="26">
        <v>94839</v>
      </c>
      <c r="H44" s="22"/>
      <c r="I44" s="24"/>
      <c r="J44" s="43" t="s">
        <v>118</v>
      </c>
      <c r="K44" s="21">
        <v>1</v>
      </c>
      <c r="L44" s="25"/>
      <c r="M44" s="25"/>
      <c r="N44" s="25"/>
      <c r="O44" s="25"/>
      <c r="P44" s="25"/>
      <c r="Q44" s="25"/>
      <c r="R44" s="25"/>
      <c r="S44" s="25"/>
    </row>
    <row r="45" spans="1:19" ht="15">
      <c r="A45" s="16">
        <v>39</v>
      </c>
      <c r="B45" s="17" t="s">
        <v>117</v>
      </c>
      <c r="C45" s="17"/>
      <c r="D45" s="16" t="s">
        <v>38</v>
      </c>
      <c r="E45" s="17"/>
      <c r="F45" s="43"/>
      <c r="G45" s="26">
        <v>44500</v>
      </c>
      <c r="H45" s="22"/>
      <c r="I45" s="24"/>
      <c r="J45" s="43" t="s">
        <v>119</v>
      </c>
      <c r="K45" s="21">
        <v>2</v>
      </c>
      <c r="L45" s="25"/>
      <c r="M45" s="25"/>
      <c r="N45" s="25"/>
      <c r="O45" s="25"/>
      <c r="P45" s="25"/>
      <c r="Q45" s="25"/>
      <c r="R45" s="25"/>
      <c r="S45" s="25"/>
    </row>
    <row r="46" spans="1:19" ht="15">
      <c r="A46" s="16">
        <v>40</v>
      </c>
      <c r="B46" s="17" t="s">
        <v>117</v>
      </c>
      <c r="C46" s="17"/>
      <c r="D46" s="16" t="s">
        <v>38</v>
      </c>
      <c r="E46" s="17"/>
      <c r="F46" s="43"/>
      <c r="G46" s="26">
        <v>124830</v>
      </c>
      <c r="H46" s="22"/>
      <c r="I46" s="24"/>
      <c r="J46" s="43" t="s">
        <v>120</v>
      </c>
      <c r="K46" s="21">
        <v>3</v>
      </c>
      <c r="L46" s="25"/>
      <c r="M46" s="25"/>
      <c r="N46" s="25"/>
      <c r="O46" s="25"/>
      <c r="P46" s="25"/>
      <c r="Q46" s="25"/>
      <c r="R46" s="25"/>
      <c r="S46" s="25"/>
    </row>
    <row r="47" spans="1:19" ht="15">
      <c r="A47" s="16">
        <v>41</v>
      </c>
      <c r="B47" s="17" t="s">
        <v>117</v>
      </c>
      <c r="C47" s="17"/>
      <c r="D47" s="16" t="s">
        <v>38</v>
      </c>
      <c r="E47" s="17"/>
      <c r="F47" s="43"/>
      <c r="G47" s="26">
        <v>90023.2</v>
      </c>
      <c r="H47" s="22"/>
      <c r="I47" s="24"/>
      <c r="J47" s="43" t="s">
        <v>121</v>
      </c>
      <c r="K47" s="21">
        <v>4</v>
      </c>
      <c r="L47" s="25"/>
      <c r="M47" s="25"/>
      <c r="N47" s="25"/>
      <c r="O47" s="25"/>
      <c r="P47" s="25"/>
      <c r="Q47" s="25"/>
      <c r="R47" s="25"/>
      <c r="S47" s="25"/>
    </row>
    <row r="48" spans="1:19" ht="15">
      <c r="A48" s="16">
        <v>42</v>
      </c>
      <c r="B48" s="17" t="s">
        <v>117</v>
      </c>
      <c r="C48" s="17"/>
      <c r="D48" s="16" t="s">
        <v>38</v>
      </c>
      <c r="E48" s="17"/>
      <c r="F48" s="43"/>
      <c r="G48" s="26">
        <v>2510</v>
      </c>
      <c r="H48" s="22"/>
      <c r="I48" s="24"/>
      <c r="J48" s="43" t="s">
        <v>122</v>
      </c>
      <c r="K48" s="21">
        <v>5</v>
      </c>
      <c r="L48" s="25"/>
      <c r="M48" s="25"/>
      <c r="N48" s="25"/>
      <c r="O48" s="25"/>
      <c r="P48" s="25"/>
      <c r="Q48" s="25"/>
      <c r="R48" s="25"/>
      <c r="S48" s="25"/>
    </row>
    <row r="49" spans="1:19" ht="15">
      <c r="A49" s="16">
        <v>43</v>
      </c>
      <c r="B49" s="17" t="s">
        <v>117</v>
      </c>
      <c r="C49" s="17"/>
      <c r="D49" s="16" t="s">
        <v>38</v>
      </c>
      <c r="E49" s="17"/>
      <c r="F49" s="43"/>
      <c r="G49" s="26">
        <v>32000</v>
      </c>
      <c r="H49" s="22"/>
      <c r="I49" s="24"/>
      <c r="J49" s="43" t="s">
        <v>123</v>
      </c>
      <c r="K49" s="21">
        <v>6</v>
      </c>
      <c r="L49" s="25"/>
      <c r="M49" s="25"/>
      <c r="N49" s="25"/>
      <c r="O49" s="25"/>
      <c r="P49" s="25"/>
      <c r="Q49" s="25"/>
      <c r="R49" s="25"/>
      <c r="S49" s="25"/>
    </row>
    <row r="50" spans="1:19" ht="30">
      <c r="A50" s="16">
        <v>44</v>
      </c>
      <c r="B50" s="17" t="s">
        <v>117</v>
      </c>
      <c r="C50" s="17"/>
      <c r="D50" s="16" t="s">
        <v>38</v>
      </c>
      <c r="E50" s="17"/>
      <c r="F50" s="43"/>
      <c r="G50" s="26">
        <v>110803.1</v>
      </c>
      <c r="H50" s="22"/>
      <c r="I50" s="24"/>
      <c r="J50" s="43" t="s">
        <v>124</v>
      </c>
      <c r="K50" s="21">
        <v>7</v>
      </c>
      <c r="L50" s="25"/>
      <c r="M50" s="25"/>
      <c r="N50" s="25"/>
      <c r="O50" s="25"/>
      <c r="P50" s="25"/>
      <c r="Q50" s="25"/>
      <c r="R50" s="25"/>
      <c r="S50" s="25"/>
    </row>
    <row r="51" spans="1:19" ht="15">
      <c r="A51" s="16">
        <v>45</v>
      </c>
      <c r="B51" s="17" t="s">
        <v>117</v>
      </c>
      <c r="C51" s="17"/>
      <c r="D51" s="16" t="s">
        <v>38</v>
      </c>
      <c r="E51" s="17"/>
      <c r="F51" s="43"/>
      <c r="G51" s="26">
        <v>46624</v>
      </c>
      <c r="H51" s="22"/>
      <c r="I51" s="24"/>
      <c r="J51" s="43" t="s">
        <v>125</v>
      </c>
      <c r="K51" s="21">
        <v>8</v>
      </c>
      <c r="L51" s="25"/>
      <c r="M51" s="25"/>
      <c r="N51" s="25"/>
      <c r="O51" s="25"/>
      <c r="P51" s="25"/>
      <c r="Q51" s="25"/>
      <c r="R51" s="25"/>
      <c r="S51" s="25"/>
    </row>
    <row r="52" spans="1:19" ht="15">
      <c r="A52" s="16">
        <v>46</v>
      </c>
      <c r="B52" s="17" t="s">
        <v>117</v>
      </c>
      <c r="C52" s="17"/>
      <c r="D52" s="16" t="s">
        <v>38</v>
      </c>
      <c r="E52" s="17"/>
      <c r="F52" s="43"/>
      <c r="G52" s="26">
        <v>2658</v>
      </c>
      <c r="H52" s="22"/>
      <c r="I52" s="24"/>
      <c r="J52" s="43" t="s">
        <v>126</v>
      </c>
      <c r="K52" s="21">
        <v>9</v>
      </c>
      <c r="L52" s="25"/>
      <c r="M52" s="25"/>
      <c r="N52" s="25"/>
      <c r="O52" s="25"/>
      <c r="P52" s="25"/>
      <c r="Q52" s="25"/>
      <c r="R52" s="25"/>
      <c r="S52" s="25"/>
    </row>
    <row r="53" spans="1:19" ht="15" customHeight="1">
      <c r="A53" s="16">
        <v>47</v>
      </c>
      <c r="B53" s="17" t="s">
        <v>127</v>
      </c>
      <c r="C53" s="17"/>
      <c r="D53" s="16" t="s">
        <v>38</v>
      </c>
      <c r="E53" s="17"/>
      <c r="F53" s="43"/>
      <c r="G53" s="26">
        <v>261602</v>
      </c>
      <c r="H53" s="22"/>
      <c r="I53" s="24"/>
      <c r="J53" s="43" t="s">
        <v>128</v>
      </c>
      <c r="K53" s="21">
        <v>10</v>
      </c>
      <c r="L53" s="25"/>
      <c r="M53" s="25"/>
      <c r="N53" s="25"/>
      <c r="O53" s="25"/>
      <c r="P53" s="25"/>
      <c r="Q53" s="25"/>
      <c r="R53" s="25"/>
      <c r="S53" s="25"/>
    </row>
    <row r="54" spans="1:19" ht="15">
      <c r="A54" s="16">
        <v>48</v>
      </c>
      <c r="B54" s="17" t="s">
        <v>127</v>
      </c>
      <c r="C54" s="17"/>
      <c r="D54" s="16" t="s">
        <v>38</v>
      </c>
      <c r="E54" s="17"/>
      <c r="F54" s="43"/>
      <c r="G54" s="26">
        <v>2546.3</v>
      </c>
      <c r="H54" s="22"/>
      <c r="I54" s="24"/>
      <c r="J54" s="43" t="s">
        <v>129</v>
      </c>
      <c r="K54" s="21">
        <v>11</v>
      </c>
      <c r="L54" s="25"/>
      <c r="M54" s="25"/>
      <c r="N54" s="25"/>
      <c r="O54" s="25"/>
      <c r="P54" s="25"/>
      <c r="Q54" s="25"/>
      <c r="R54" s="25"/>
      <c r="S54" s="25"/>
    </row>
    <row r="55" spans="1:19" ht="15">
      <c r="A55" s="16">
        <v>49</v>
      </c>
      <c r="B55" s="17" t="s">
        <v>127</v>
      </c>
      <c r="C55" s="17"/>
      <c r="D55" s="16" t="s">
        <v>38</v>
      </c>
      <c r="E55" s="17"/>
      <c r="F55" s="43"/>
      <c r="G55" s="26">
        <v>4542.07</v>
      </c>
      <c r="H55" s="22"/>
      <c r="I55" s="24"/>
      <c r="J55" s="43" t="s">
        <v>123</v>
      </c>
      <c r="K55" s="21">
        <v>12</v>
      </c>
      <c r="L55" s="25"/>
      <c r="M55" s="25"/>
      <c r="N55" s="25"/>
      <c r="O55" s="25"/>
      <c r="P55" s="25"/>
      <c r="Q55" s="25"/>
      <c r="R55" s="25"/>
      <c r="S55" s="25"/>
    </row>
    <row r="56" spans="1:19" ht="15">
      <c r="A56" s="16">
        <v>50</v>
      </c>
      <c r="B56" s="17" t="s">
        <v>130</v>
      </c>
      <c r="C56" s="17"/>
      <c r="D56" s="16" t="s">
        <v>38</v>
      </c>
      <c r="E56" s="17"/>
      <c r="F56" s="43"/>
      <c r="G56" s="26">
        <v>40267.49</v>
      </c>
      <c r="H56" s="22"/>
      <c r="I56" s="24"/>
      <c r="J56" s="43" t="s">
        <v>121</v>
      </c>
      <c r="K56" s="21">
        <v>13</v>
      </c>
      <c r="L56" s="25"/>
      <c r="M56" s="25"/>
      <c r="N56" s="25"/>
      <c r="O56" s="25"/>
      <c r="P56" s="25"/>
      <c r="Q56" s="25"/>
      <c r="R56" s="25"/>
      <c r="S56" s="25"/>
    </row>
    <row r="57" spans="1:19" ht="15">
      <c r="A57" s="16">
        <v>51</v>
      </c>
      <c r="B57" s="17" t="s">
        <v>131</v>
      </c>
      <c r="C57" s="17"/>
      <c r="D57" s="16" t="s">
        <v>38</v>
      </c>
      <c r="E57" s="17"/>
      <c r="F57" s="43"/>
      <c r="G57" s="26">
        <v>31663.14</v>
      </c>
      <c r="H57" s="22"/>
      <c r="I57" s="24"/>
      <c r="J57" s="43" t="s">
        <v>121</v>
      </c>
      <c r="K57" s="21">
        <v>14</v>
      </c>
      <c r="L57" s="25"/>
      <c r="M57" s="25"/>
      <c r="N57" s="25"/>
      <c r="O57" s="25"/>
      <c r="P57" s="25"/>
      <c r="Q57" s="25"/>
      <c r="R57" s="25"/>
      <c r="S57" s="25"/>
    </row>
    <row r="58" spans="1:19" ht="15">
      <c r="A58" s="16">
        <v>52</v>
      </c>
      <c r="B58" s="17" t="s">
        <v>132</v>
      </c>
      <c r="C58" s="17"/>
      <c r="D58" s="16" t="s">
        <v>41</v>
      </c>
      <c r="E58" s="17"/>
      <c r="F58" s="43"/>
      <c r="G58" s="23">
        <v>13663.14</v>
      </c>
      <c r="H58" s="22"/>
      <c r="I58" s="24"/>
      <c r="J58" s="43" t="s">
        <v>92</v>
      </c>
      <c r="K58" s="21">
        <v>15</v>
      </c>
      <c r="L58" s="25"/>
      <c r="M58" s="25"/>
      <c r="N58" s="25"/>
      <c r="O58" s="25"/>
      <c r="P58" s="25"/>
      <c r="Q58" s="25"/>
      <c r="R58" s="25"/>
      <c r="S58" s="25"/>
    </row>
    <row r="59" spans="1:19" ht="15.75">
      <c r="A59" s="28"/>
      <c r="B59" s="29"/>
      <c r="C59" s="29"/>
      <c r="D59" s="28"/>
      <c r="E59" s="29"/>
      <c r="F59" s="28"/>
      <c r="G59" s="30">
        <f>SUM(G44:G58)</f>
        <v>903071.4400000001</v>
      </c>
      <c r="H59" s="30">
        <f>SUM(H44:H58)</f>
        <v>0</v>
      </c>
      <c r="I59" s="31"/>
      <c r="J59" s="28"/>
      <c r="K59" s="28"/>
      <c r="L59" s="136"/>
      <c r="M59" s="136"/>
      <c r="N59" s="136"/>
      <c r="O59" s="136"/>
      <c r="P59" s="136"/>
      <c r="Q59" s="136"/>
      <c r="R59" s="136"/>
      <c r="S59" s="136"/>
    </row>
    <row r="60" spans="1:19" ht="15">
      <c r="A60" s="16">
        <v>53</v>
      </c>
      <c r="B60" s="17" t="s">
        <v>133</v>
      </c>
      <c r="C60" s="17"/>
      <c r="D60" s="16" t="s">
        <v>38</v>
      </c>
      <c r="E60" s="17"/>
      <c r="F60" s="43"/>
      <c r="G60" s="26">
        <v>182591</v>
      </c>
      <c r="H60" s="22"/>
      <c r="I60" s="24"/>
      <c r="J60" s="43" t="s">
        <v>134</v>
      </c>
      <c r="K60" s="21">
        <v>1</v>
      </c>
      <c r="L60" s="25"/>
      <c r="M60" s="25"/>
      <c r="N60" s="25"/>
      <c r="O60" s="25"/>
      <c r="P60" s="25"/>
      <c r="Q60" s="25"/>
      <c r="R60" s="25"/>
      <c r="S60" s="25"/>
    </row>
    <row r="61" spans="1:19" ht="15">
      <c r="A61" s="16">
        <v>54</v>
      </c>
      <c r="B61" s="17" t="s">
        <v>133</v>
      </c>
      <c r="C61" s="17"/>
      <c r="D61" s="16" t="s">
        <v>38</v>
      </c>
      <c r="E61" s="17"/>
      <c r="F61" s="43"/>
      <c r="G61" s="26">
        <v>264437</v>
      </c>
      <c r="H61" s="22"/>
      <c r="I61" s="24"/>
      <c r="J61" s="43" t="s">
        <v>120</v>
      </c>
      <c r="K61" s="21">
        <v>2</v>
      </c>
      <c r="L61" s="25"/>
      <c r="M61" s="25"/>
      <c r="N61" s="25"/>
      <c r="O61" s="25"/>
      <c r="P61" s="25"/>
      <c r="Q61" s="25"/>
      <c r="R61" s="25"/>
      <c r="S61" s="25"/>
    </row>
    <row r="62" spans="1:19" ht="15">
      <c r="A62" s="16">
        <v>55</v>
      </c>
      <c r="B62" s="17" t="s">
        <v>133</v>
      </c>
      <c r="C62" s="17"/>
      <c r="D62" s="16" t="s">
        <v>38</v>
      </c>
      <c r="E62" s="17"/>
      <c r="F62" s="43"/>
      <c r="G62" s="26">
        <v>83593.84</v>
      </c>
      <c r="H62" s="22"/>
      <c r="I62" s="24"/>
      <c r="J62" s="43" t="s">
        <v>89</v>
      </c>
      <c r="K62" s="21">
        <v>3</v>
      </c>
      <c r="L62" s="25"/>
      <c r="M62" s="25"/>
      <c r="N62" s="25"/>
      <c r="O62" s="25"/>
      <c r="P62" s="25"/>
      <c r="Q62" s="25"/>
      <c r="R62" s="25"/>
      <c r="S62" s="25"/>
    </row>
    <row r="63" spans="1:19" ht="15">
      <c r="A63" s="16">
        <v>56</v>
      </c>
      <c r="B63" s="17" t="s">
        <v>133</v>
      </c>
      <c r="C63" s="17"/>
      <c r="D63" s="16" t="s">
        <v>38</v>
      </c>
      <c r="E63" s="17"/>
      <c r="F63" s="43"/>
      <c r="G63" s="26">
        <v>18117.97</v>
      </c>
      <c r="H63" s="22"/>
      <c r="I63" s="24"/>
      <c r="J63" s="43" t="s">
        <v>126</v>
      </c>
      <c r="K63" s="21">
        <v>4</v>
      </c>
      <c r="L63" s="25"/>
      <c r="M63" s="25"/>
      <c r="N63" s="25"/>
      <c r="O63" s="25"/>
      <c r="P63" s="25"/>
      <c r="Q63" s="25"/>
      <c r="R63" s="25"/>
      <c r="S63" s="25"/>
    </row>
    <row r="64" spans="1:19" ht="15">
      <c r="A64" s="16">
        <v>57</v>
      </c>
      <c r="B64" s="17" t="s">
        <v>133</v>
      </c>
      <c r="C64" s="17"/>
      <c r="D64" s="16" t="s">
        <v>38</v>
      </c>
      <c r="E64" s="17"/>
      <c r="F64" s="43"/>
      <c r="G64" s="26">
        <v>50592.78</v>
      </c>
      <c r="H64" s="22"/>
      <c r="I64" s="24"/>
      <c r="J64" s="43" t="s">
        <v>135</v>
      </c>
      <c r="K64" s="21">
        <v>5</v>
      </c>
      <c r="L64" s="25"/>
      <c r="M64" s="25"/>
      <c r="N64" s="25"/>
      <c r="O64" s="25"/>
      <c r="P64" s="25"/>
      <c r="Q64" s="25"/>
      <c r="R64" s="25"/>
      <c r="S64" s="25"/>
    </row>
    <row r="65" spans="1:19" ht="15">
      <c r="A65" s="16">
        <v>58</v>
      </c>
      <c r="B65" s="17" t="s">
        <v>133</v>
      </c>
      <c r="C65" s="17"/>
      <c r="D65" s="16" t="s">
        <v>38</v>
      </c>
      <c r="E65" s="17"/>
      <c r="F65" s="43"/>
      <c r="G65" s="26">
        <v>41827.64</v>
      </c>
      <c r="H65" s="22"/>
      <c r="I65" s="24"/>
      <c r="J65" s="43" t="s">
        <v>135</v>
      </c>
      <c r="K65" s="21">
        <v>6</v>
      </c>
      <c r="L65" s="25"/>
      <c r="M65" s="25"/>
      <c r="N65" s="25"/>
      <c r="O65" s="25"/>
      <c r="P65" s="25"/>
      <c r="Q65" s="25"/>
      <c r="R65" s="25"/>
      <c r="S65" s="25"/>
    </row>
    <row r="66" spans="1:19" ht="15">
      <c r="A66" s="16">
        <v>59</v>
      </c>
      <c r="B66" s="17" t="s">
        <v>133</v>
      </c>
      <c r="C66" s="17"/>
      <c r="D66" s="16" t="s">
        <v>38</v>
      </c>
      <c r="E66" s="17"/>
      <c r="F66" s="43"/>
      <c r="G66" s="26">
        <v>46388.77</v>
      </c>
      <c r="H66" s="22"/>
      <c r="I66" s="24"/>
      <c r="J66" s="43" t="s">
        <v>121</v>
      </c>
      <c r="K66" s="21">
        <v>7</v>
      </c>
      <c r="L66" s="25"/>
      <c r="M66" s="25"/>
      <c r="N66" s="25"/>
      <c r="O66" s="25"/>
      <c r="P66" s="25"/>
      <c r="Q66" s="25"/>
      <c r="R66" s="25"/>
      <c r="S66" s="25"/>
    </row>
    <row r="67" spans="1:19" ht="15">
      <c r="A67" s="16">
        <v>60</v>
      </c>
      <c r="B67" s="17" t="s">
        <v>133</v>
      </c>
      <c r="C67" s="17"/>
      <c r="D67" s="16" t="s">
        <v>38</v>
      </c>
      <c r="E67" s="17"/>
      <c r="F67" s="43"/>
      <c r="G67" s="26">
        <v>66578.49</v>
      </c>
      <c r="H67" s="22"/>
      <c r="I67" s="24"/>
      <c r="J67" s="43" t="s">
        <v>136</v>
      </c>
      <c r="K67" s="21">
        <v>8</v>
      </c>
      <c r="L67" s="25"/>
      <c r="M67" s="25"/>
      <c r="N67" s="25"/>
      <c r="O67" s="25"/>
      <c r="P67" s="25"/>
      <c r="Q67" s="25"/>
      <c r="R67" s="25"/>
      <c r="S67" s="25"/>
    </row>
    <row r="68" spans="1:19" ht="15">
      <c r="A68" s="16">
        <v>61</v>
      </c>
      <c r="B68" s="17" t="s">
        <v>133</v>
      </c>
      <c r="C68" s="17"/>
      <c r="D68" s="16" t="s">
        <v>38</v>
      </c>
      <c r="E68" s="17"/>
      <c r="F68" s="43"/>
      <c r="G68" s="26">
        <v>99460.49</v>
      </c>
      <c r="H68" s="22"/>
      <c r="I68" s="24"/>
      <c r="J68" s="43" t="s">
        <v>137</v>
      </c>
      <c r="K68" s="21">
        <v>9</v>
      </c>
      <c r="L68" s="25"/>
      <c r="M68" s="25"/>
      <c r="N68" s="25"/>
      <c r="O68" s="25"/>
      <c r="P68" s="25"/>
      <c r="Q68" s="25"/>
      <c r="R68" s="25"/>
      <c r="S68" s="25"/>
    </row>
    <row r="69" spans="1:19" ht="15">
      <c r="A69" s="16">
        <v>62</v>
      </c>
      <c r="B69" s="17" t="s">
        <v>133</v>
      </c>
      <c r="C69" s="17"/>
      <c r="D69" s="16" t="s">
        <v>38</v>
      </c>
      <c r="E69" s="17"/>
      <c r="F69" s="43"/>
      <c r="G69" s="26">
        <v>31328</v>
      </c>
      <c r="H69" s="22"/>
      <c r="I69" s="24"/>
      <c r="J69" s="43" t="s">
        <v>138</v>
      </c>
      <c r="K69" s="21">
        <v>10</v>
      </c>
      <c r="L69" s="25"/>
      <c r="M69" s="25"/>
      <c r="N69" s="25"/>
      <c r="O69" s="25"/>
      <c r="P69" s="25"/>
      <c r="Q69" s="25"/>
      <c r="R69" s="25"/>
      <c r="S69" s="25"/>
    </row>
    <row r="70" spans="1:19" ht="15">
      <c r="A70" s="16">
        <v>63</v>
      </c>
      <c r="B70" s="17" t="s">
        <v>133</v>
      </c>
      <c r="C70" s="17"/>
      <c r="D70" s="16" t="s">
        <v>38</v>
      </c>
      <c r="E70" s="17"/>
      <c r="F70" s="43"/>
      <c r="G70" s="26">
        <v>9237</v>
      </c>
      <c r="H70" s="22"/>
      <c r="I70" s="24"/>
      <c r="J70" s="43" t="s">
        <v>119</v>
      </c>
      <c r="K70" s="21">
        <v>11</v>
      </c>
      <c r="L70" s="25"/>
      <c r="M70" s="25"/>
      <c r="N70" s="25"/>
      <c r="O70" s="25"/>
      <c r="P70" s="25"/>
      <c r="Q70" s="25"/>
      <c r="R70" s="25"/>
      <c r="S70" s="25"/>
    </row>
    <row r="71" spans="1:19" ht="15">
      <c r="A71" s="16">
        <v>64</v>
      </c>
      <c r="B71" s="17" t="s">
        <v>133</v>
      </c>
      <c r="C71" s="17"/>
      <c r="D71" s="16" t="s">
        <v>38</v>
      </c>
      <c r="E71" s="17"/>
      <c r="F71" s="43"/>
      <c r="G71" s="26">
        <v>39420</v>
      </c>
      <c r="H71" s="22"/>
      <c r="I71" s="24"/>
      <c r="J71" s="43" t="s">
        <v>60</v>
      </c>
      <c r="K71" s="21">
        <v>12</v>
      </c>
      <c r="L71" s="25"/>
      <c r="M71" s="25"/>
      <c r="N71" s="25"/>
      <c r="O71" s="25"/>
      <c r="P71" s="25"/>
      <c r="Q71" s="25"/>
      <c r="R71" s="25"/>
      <c r="S71" s="25"/>
    </row>
    <row r="72" spans="1:19" ht="15">
      <c r="A72" s="16"/>
      <c r="B72" s="32"/>
      <c r="C72" s="32"/>
      <c r="D72" s="33"/>
      <c r="E72" s="32"/>
      <c r="F72" s="33"/>
      <c r="G72" s="34">
        <f>SUM(G60:G71)</f>
        <v>933572.98</v>
      </c>
      <c r="H72" s="34">
        <f>SUM(H60:H69)</f>
        <v>0</v>
      </c>
      <c r="I72" s="35"/>
      <c r="J72" s="33"/>
      <c r="K72" s="28"/>
      <c r="L72" s="137"/>
      <c r="M72" s="137"/>
      <c r="N72" s="137"/>
      <c r="O72" s="137"/>
      <c r="P72" s="137"/>
      <c r="Q72" s="137"/>
      <c r="R72" s="137"/>
      <c r="S72" s="137"/>
    </row>
    <row r="73" spans="1:19" ht="24.75" customHeight="1">
      <c r="A73" s="195" t="s">
        <v>139</v>
      </c>
      <c r="B73" s="195"/>
      <c r="C73" s="195"/>
      <c r="D73" s="195"/>
      <c r="E73" s="195"/>
      <c r="F73" s="195"/>
      <c r="G73" s="37">
        <f>SUM(G72,G59,G43)</f>
        <v>5535426.869999999</v>
      </c>
      <c r="H73" s="38">
        <f>SUM(H43)</f>
        <v>13102000</v>
      </c>
      <c r="I73" s="39"/>
      <c r="J73" s="131"/>
      <c r="K73" s="40"/>
      <c r="L73" s="138"/>
      <c r="M73" s="138"/>
      <c r="N73" s="138"/>
      <c r="O73" s="138"/>
      <c r="P73" s="138"/>
      <c r="Q73" s="138"/>
      <c r="R73" s="138"/>
      <c r="S73" s="139"/>
    </row>
    <row r="74" spans="1:19" ht="33" customHeight="1">
      <c r="A74" s="183" t="s">
        <v>245</v>
      </c>
      <c r="B74" s="184"/>
      <c r="C74" s="184"/>
      <c r="D74" s="184"/>
      <c r="E74" s="184"/>
      <c r="F74" s="184"/>
      <c r="G74" s="184"/>
      <c r="H74" s="184"/>
      <c r="I74" s="184"/>
      <c r="J74" s="185"/>
      <c r="K74" s="134"/>
      <c r="L74" s="140"/>
      <c r="M74" s="140"/>
      <c r="N74" s="140"/>
      <c r="O74" s="140"/>
      <c r="P74" s="140"/>
      <c r="Q74" s="140"/>
      <c r="R74" s="140"/>
      <c r="S74" s="140"/>
    </row>
    <row r="75" spans="1:19" ht="85.5">
      <c r="A75" s="142">
        <v>1</v>
      </c>
      <c r="B75" s="17" t="s">
        <v>246</v>
      </c>
      <c r="C75" s="146" t="s">
        <v>247</v>
      </c>
      <c r="D75" s="105" t="s">
        <v>38</v>
      </c>
      <c r="E75" s="146" t="s">
        <v>41</v>
      </c>
      <c r="F75" s="147" t="s">
        <v>248</v>
      </c>
      <c r="G75" s="106">
        <v>307850</v>
      </c>
      <c r="H75" s="107"/>
      <c r="I75" s="148" t="s">
        <v>249</v>
      </c>
      <c r="J75" s="81" t="s">
        <v>285</v>
      </c>
      <c r="K75" s="21"/>
      <c r="L75" s="145" t="s">
        <v>250</v>
      </c>
      <c r="M75" s="145">
        <v>1</v>
      </c>
      <c r="N75" s="145" t="s">
        <v>41</v>
      </c>
      <c r="O75" s="145" t="s">
        <v>38</v>
      </c>
      <c r="P75" s="145" t="s">
        <v>41</v>
      </c>
      <c r="Q75" s="145" t="s">
        <v>42</v>
      </c>
      <c r="R75" s="145" t="s">
        <v>108</v>
      </c>
      <c r="S75" s="145" t="s">
        <v>251</v>
      </c>
    </row>
    <row r="76" spans="1:19" ht="57">
      <c r="A76" s="143">
        <v>2</v>
      </c>
      <c r="B76" s="20" t="s">
        <v>252</v>
      </c>
      <c r="C76" s="148" t="s">
        <v>253</v>
      </c>
      <c r="D76" s="105" t="s">
        <v>38</v>
      </c>
      <c r="E76" s="148" t="s">
        <v>41</v>
      </c>
      <c r="F76" s="149" t="s">
        <v>254</v>
      </c>
      <c r="G76" s="44">
        <v>145700</v>
      </c>
      <c r="H76" s="107"/>
      <c r="I76" s="148" t="s">
        <v>255</v>
      </c>
      <c r="J76" s="81" t="s">
        <v>135</v>
      </c>
      <c r="K76" s="21"/>
      <c r="L76" s="145" t="s">
        <v>256</v>
      </c>
      <c r="M76" s="145">
        <v>1</v>
      </c>
      <c r="N76" s="145" t="s">
        <v>41</v>
      </c>
      <c r="O76" s="145" t="s">
        <v>41</v>
      </c>
      <c r="P76" s="145" t="s">
        <v>41</v>
      </c>
      <c r="Q76" s="145" t="s">
        <v>257</v>
      </c>
      <c r="R76" s="145" t="s">
        <v>258</v>
      </c>
      <c r="S76" s="145" t="s">
        <v>251</v>
      </c>
    </row>
    <row r="77" spans="1:19" ht="22.5" customHeight="1">
      <c r="A77" s="195" t="s">
        <v>139</v>
      </c>
      <c r="B77" s="195"/>
      <c r="C77" s="195"/>
      <c r="D77" s="195"/>
      <c r="E77" s="195"/>
      <c r="F77" s="195"/>
      <c r="G77" s="37">
        <f>SUM(G74:G76)</f>
        <v>453550</v>
      </c>
      <c r="H77" s="38">
        <f>SUM(H74:H76)</f>
        <v>0</v>
      </c>
      <c r="I77" s="39"/>
      <c r="J77" s="131"/>
      <c r="K77" s="40"/>
      <c r="L77" s="138"/>
      <c r="M77" s="138"/>
      <c r="N77" s="138"/>
      <c r="O77" s="138"/>
      <c r="P77" s="138"/>
      <c r="Q77" s="138"/>
      <c r="R77" s="138"/>
      <c r="S77" s="139"/>
    </row>
    <row r="78" spans="1:19" ht="33" customHeight="1">
      <c r="A78" s="183" t="s">
        <v>273</v>
      </c>
      <c r="B78" s="184"/>
      <c r="C78" s="184"/>
      <c r="D78" s="184"/>
      <c r="E78" s="184"/>
      <c r="F78" s="184"/>
      <c r="G78" s="184"/>
      <c r="H78" s="184"/>
      <c r="I78" s="184"/>
      <c r="J78" s="185"/>
      <c r="K78" s="134"/>
      <c r="L78" s="140"/>
      <c r="M78" s="140"/>
      <c r="N78" s="140"/>
      <c r="O78" s="140"/>
      <c r="P78" s="140"/>
      <c r="Q78" s="140"/>
      <c r="R78" s="140"/>
      <c r="S78" s="140"/>
    </row>
    <row r="79" spans="1:19" ht="38.25" customHeight="1">
      <c r="A79" s="142">
        <v>1</v>
      </c>
      <c r="B79" s="186" t="s">
        <v>279</v>
      </c>
      <c r="C79" s="187"/>
      <c r="D79" s="187"/>
      <c r="E79" s="187"/>
      <c r="F79" s="187"/>
      <c r="G79" s="187"/>
      <c r="H79" s="187"/>
      <c r="I79" s="187"/>
      <c r="J79" s="188"/>
      <c r="K79" s="21"/>
      <c r="L79" s="144"/>
      <c r="M79" s="144"/>
      <c r="N79" s="144"/>
      <c r="O79" s="144"/>
      <c r="P79" s="144"/>
      <c r="Q79" s="144"/>
      <c r="R79" s="144"/>
      <c r="S79" s="144"/>
    </row>
    <row r="81" spans="2:8" ht="18">
      <c r="B81" s="181" t="s">
        <v>331</v>
      </c>
      <c r="C81" s="181"/>
      <c r="D81" s="181"/>
      <c r="E81" s="181"/>
      <c r="F81" s="181"/>
      <c r="G81" s="182">
        <f>SUM(G77,G73:H73)</f>
        <v>19090976.869999997</v>
      </c>
      <c r="H81" s="182"/>
    </row>
  </sheetData>
  <sheetProtection selectLockedCells="1" selectUnlockedCells="1"/>
  <mergeCells count="25">
    <mergeCell ref="M3:M4"/>
    <mergeCell ref="N3:N4"/>
    <mergeCell ref="F3:F4"/>
    <mergeCell ref="G3:G4"/>
    <mergeCell ref="H3:H4"/>
    <mergeCell ref="I3:I4"/>
    <mergeCell ref="P3:P4"/>
    <mergeCell ref="Q3:S3"/>
    <mergeCell ref="O3:O4"/>
    <mergeCell ref="A77:F77"/>
    <mergeCell ref="A5:J5"/>
    <mergeCell ref="A74:J74"/>
    <mergeCell ref="A73:F73"/>
    <mergeCell ref="J3:J4"/>
    <mergeCell ref="K3:K4"/>
    <mergeCell ref="L3:L4"/>
    <mergeCell ref="B81:F81"/>
    <mergeCell ref="G81:H81"/>
    <mergeCell ref="A78:J78"/>
    <mergeCell ref="B79:J79"/>
    <mergeCell ref="A3:A4"/>
    <mergeCell ref="B3:B4"/>
    <mergeCell ref="C3:C4"/>
    <mergeCell ref="D3:D4"/>
    <mergeCell ref="E3:E4"/>
  </mergeCells>
  <printOptions/>
  <pageMargins left="0.43333333333333335" right="0.46041666666666664" top="0.41302083333333334" bottom="0.75" header="0.5118055555555555" footer="0.5118055555555555"/>
  <pageSetup horizontalDpi="300" verticalDpi="300" orientation="landscape" paperSize="9" scale="6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view="pageBreakPreview" zoomScale="80" zoomScaleSheetLayoutView="80" workbookViewId="0" topLeftCell="A1">
      <selection activeCell="C4" sqref="C4"/>
    </sheetView>
  </sheetViews>
  <sheetFormatPr defaultColWidth="8.796875" defaultRowHeight="14.25"/>
  <cols>
    <col min="1" max="1" width="41.5" style="41" customWidth="1"/>
    <col min="2" max="2" width="20.5" style="41" customWidth="1"/>
    <col min="3" max="3" width="23.19921875" style="41" customWidth="1"/>
    <col min="4" max="16384" width="9" style="41" customWidth="1"/>
  </cols>
  <sheetData>
    <row r="2" spans="1:3" ht="16.5" customHeight="1" thickBot="1">
      <c r="A2" s="197" t="s">
        <v>326</v>
      </c>
      <c r="B2" s="198"/>
      <c r="C2" s="197"/>
    </row>
    <row r="3" spans="1:3" ht="127.5" customHeight="1" thickBot="1">
      <c r="A3" s="160" t="s">
        <v>316</v>
      </c>
      <c r="B3" s="168" t="s">
        <v>317</v>
      </c>
      <c r="C3" s="162" t="s">
        <v>333</v>
      </c>
    </row>
    <row r="4" spans="1:3" ht="56.25" customHeight="1">
      <c r="A4" s="159" t="s">
        <v>320</v>
      </c>
      <c r="B4" s="109" t="s">
        <v>318</v>
      </c>
      <c r="C4" s="163">
        <v>63954.51</v>
      </c>
    </row>
    <row r="5" spans="1:3" ht="56.25" customHeight="1">
      <c r="A5" s="161" t="s">
        <v>321</v>
      </c>
      <c r="B5" s="109" t="s">
        <v>319</v>
      </c>
      <c r="C5" s="164">
        <v>70000</v>
      </c>
    </row>
    <row r="6" spans="1:3" ht="56.25" customHeight="1">
      <c r="A6" s="47" t="s">
        <v>322</v>
      </c>
      <c r="B6" s="109" t="s">
        <v>318</v>
      </c>
      <c r="C6" s="165">
        <v>5286.72</v>
      </c>
    </row>
    <row r="7" spans="1:3" ht="56.25" customHeight="1">
      <c r="A7" s="47" t="s">
        <v>323</v>
      </c>
      <c r="B7" s="109" t="s">
        <v>319</v>
      </c>
      <c r="C7" s="163">
        <v>100000</v>
      </c>
    </row>
    <row r="8" spans="1:3" ht="56.25" customHeight="1">
      <c r="A8" s="47" t="s">
        <v>324</v>
      </c>
      <c r="B8" s="109" t="s">
        <v>318</v>
      </c>
      <c r="C8" s="163">
        <v>11125.28</v>
      </c>
    </row>
    <row r="9" spans="1:3" ht="56.25" customHeight="1">
      <c r="A9" s="47" t="s">
        <v>325</v>
      </c>
      <c r="B9" s="109" t="s">
        <v>319</v>
      </c>
      <c r="C9" s="166">
        <v>1000000</v>
      </c>
    </row>
    <row r="10" spans="1:3" ht="41.25" customHeight="1">
      <c r="A10" s="48" t="s">
        <v>139</v>
      </c>
      <c r="B10" s="167"/>
      <c r="C10" s="46">
        <f>SUM(C4:C9)</f>
        <v>1250366.51</v>
      </c>
    </row>
  </sheetData>
  <sheetProtection selectLockedCells="1" selectUnlockedCells="1"/>
  <mergeCells count="1">
    <mergeCell ref="A2:C2"/>
  </mergeCells>
  <printOptions/>
  <pageMargins left="0.5" right="0.5" top="0.75" bottom="0.75" header="0.5118055555555555" footer="0.5118055555555555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3"/>
  <sheetViews>
    <sheetView view="pageBreakPreview" zoomScale="70" zoomScaleSheetLayoutView="70" zoomScalePageLayoutView="0" workbookViewId="0" topLeftCell="A1">
      <selection activeCell="C63" sqref="C63:E63"/>
    </sheetView>
  </sheetViews>
  <sheetFormatPr defaultColWidth="8.796875" defaultRowHeight="14.25"/>
  <cols>
    <col min="1" max="1" width="4.5" style="41" customWidth="1"/>
    <col min="2" max="2" width="35.5" style="41" customWidth="1"/>
    <col min="3" max="3" width="11.3984375" style="157" customWidth="1"/>
    <col min="4" max="4" width="14.09765625" style="41" customWidth="1"/>
    <col min="5" max="5" width="15.59765625" style="41" customWidth="1"/>
    <col min="6" max="16384" width="9" style="41" customWidth="1"/>
  </cols>
  <sheetData>
    <row r="2" spans="1:9" ht="15.75">
      <c r="A2" s="49"/>
      <c r="B2" s="50" t="s">
        <v>327</v>
      </c>
      <c r="C2" s="135"/>
      <c r="D2" s="49"/>
      <c r="E2" s="49"/>
      <c r="F2" s="49"/>
      <c r="G2" s="49"/>
      <c r="H2" s="49"/>
      <c r="I2" s="49"/>
    </row>
    <row r="3" spans="1:9" ht="40.5" customHeight="1">
      <c r="A3" s="201" t="s">
        <v>288</v>
      </c>
      <c r="B3" s="201"/>
      <c r="C3" s="201"/>
      <c r="D3" s="201"/>
      <c r="E3" s="201"/>
      <c r="F3" s="49"/>
      <c r="G3" s="49"/>
      <c r="H3" s="49"/>
      <c r="I3" s="49"/>
    </row>
    <row r="4" spans="1:9" ht="76.5">
      <c r="A4" s="51" t="s">
        <v>20</v>
      </c>
      <c r="B4" s="52" t="s">
        <v>287</v>
      </c>
      <c r="C4" s="52" t="s">
        <v>141</v>
      </c>
      <c r="D4" s="53" t="s">
        <v>142</v>
      </c>
      <c r="E4" s="54" t="s">
        <v>143</v>
      </c>
      <c r="F4" s="49"/>
      <c r="G4" s="49"/>
      <c r="H4" s="49"/>
      <c r="I4" s="49"/>
    </row>
    <row r="5" spans="1:9" ht="22.5" customHeight="1">
      <c r="A5" s="202" t="s">
        <v>13</v>
      </c>
      <c r="B5" s="202"/>
      <c r="C5" s="202"/>
      <c r="D5" s="202"/>
      <c r="E5" s="202"/>
      <c r="F5" s="49"/>
      <c r="G5" s="49"/>
      <c r="H5" s="49"/>
      <c r="I5" s="49"/>
    </row>
    <row r="6" spans="1:9" ht="16.5" customHeight="1">
      <c r="A6" s="16">
        <v>1</v>
      </c>
      <c r="B6" s="17" t="s">
        <v>144</v>
      </c>
      <c r="C6" s="16" t="s">
        <v>289</v>
      </c>
      <c r="D6" s="16" t="s">
        <v>290</v>
      </c>
      <c r="E6" s="18">
        <v>10430.56</v>
      </c>
      <c r="F6" s="49"/>
      <c r="G6" s="49"/>
      <c r="H6" s="49"/>
      <c r="I6" s="49"/>
    </row>
    <row r="7" spans="1:9" ht="16.5" customHeight="1">
      <c r="A7" s="43">
        <v>2</v>
      </c>
      <c r="B7" s="20" t="s">
        <v>144</v>
      </c>
      <c r="C7" s="16" t="s">
        <v>289</v>
      </c>
      <c r="D7" s="16" t="s">
        <v>290</v>
      </c>
      <c r="E7" s="23">
        <v>5997.39</v>
      </c>
      <c r="F7" s="49"/>
      <c r="G7" s="49"/>
      <c r="H7" s="49"/>
      <c r="I7" s="49"/>
    </row>
    <row r="8" spans="1:9" ht="16.5" customHeight="1">
      <c r="A8" s="16">
        <v>3</v>
      </c>
      <c r="B8" s="20" t="s">
        <v>145</v>
      </c>
      <c r="C8" s="16" t="s">
        <v>289</v>
      </c>
      <c r="D8" s="16" t="s">
        <v>290</v>
      </c>
      <c r="E8" s="23">
        <v>4498.35</v>
      </c>
      <c r="F8" s="49"/>
      <c r="G8" s="49"/>
      <c r="H8" s="49"/>
      <c r="I8" s="49"/>
    </row>
    <row r="9" spans="1:9" ht="16.5" customHeight="1">
      <c r="A9" s="43">
        <v>4</v>
      </c>
      <c r="B9" s="20" t="s">
        <v>146</v>
      </c>
      <c r="C9" s="16" t="s">
        <v>289</v>
      </c>
      <c r="D9" s="16" t="s">
        <v>290</v>
      </c>
      <c r="E9" s="23">
        <v>6262.26</v>
      </c>
      <c r="F9" s="49"/>
      <c r="G9" s="49"/>
      <c r="H9" s="49"/>
      <c r="I9" s="49"/>
    </row>
    <row r="10" spans="1:9" ht="16.5" customHeight="1">
      <c r="A10" s="16">
        <v>5</v>
      </c>
      <c r="B10" s="20" t="s">
        <v>147</v>
      </c>
      <c r="C10" s="16" t="s">
        <v>289</v>
      </c>
      <c r="D10" s="16" t="s">
        <v>290</v>
      </c>
      <c r="E10" s="23">
        <v>4194.71</v>
      </c>
      <c r="F10" s="49"/>
      <c r="G10" s="49"/>
      <c r="H10" s="49"/>
      <c r="I10" s="49"/>
    </row>
    <row r="11" spans="1:9" ht="16.5" customHeight="1">
      <c r="A11" s="43">
        <v>6</v>
      </c>
      <c r="B11" s="20" t="s">
        <v>148</v>
      </c>
      <c r="C11" s="16" t="s">
        <v>289</v>
      </c>
      <c r="D11" s="16" t="s">
        <v>290</v>
      </c>
      <c r="E11" s="23">
        <v>4960</v>
      </c>
      <c r="F11" s="49"/>
      <c r="G11" s="49"/>
      <c r="H11" s="49"/>
      <c r="I11" s="49"/>
    </row>
    <row r="12" spans="1:9" ht="16.5" customHeight="1">
      <c r="A12" s="16">
        <v>7</v>
      </c>
      <c r="B12" s="20" t="s">
        <v>149</v>
      </c>
      <c r="C12" s="16" t="s">
        <v>289</v>
      </c>
      <c r="D12" s="16" t="s">
        <v>290</v>
      </c>
      <c r="E12" s="23">
        <v>4971.5</v>
      </c>
      <c r="F12" s="49"/>
      <c r="G12" s="49"/>
      <c r="H12" s="49"/>
      <c r="I12" s="49"/>
    </row>
    <row r="13" spans="1:9" ht="16.5" customHeight="1">
      <c r="A13" s="43">
        <v>8</v>
      </c>
      <c r="B13" s="20" t="s">
        <v>150</v>
      </c>
      <c r="C13" s="16" t="s">
        <v>289</v>
      </c>
      <c r="D13" s="16" t="s">
        <v>290</v>
      </c>
      <c r="E13" s="23">
        <v>6756.36</v>
      </c>
      <c r="F13" s="49"/>
      <c r="G13" s="49"/>
      <c r="H13" s="49"/>
      <c r="I13" s="49"/>
    </row>
    <row r="14" spans="1:9" ht="16.5" customHeight="1">
      <c r="A14" s="16">
        <v>9</v>
      </c>
      <c r="B14" s="55" t="s">
        <v>148</v>
      </c>
      <c r="C14" s="16" t="s">
        <v>289</v>
      </c>
      <c r="D14" s="16" t="s">
        <v>290</v>
      </c>
      <c r="E14" s="56">
        <v>8246.87</v>
      </c>
      <c r="F14" s="49"/>
      <c r="G14" s="49"/>
      <c r="H14" s="49"/>
      <c r="I14" s="49"/>
    </row>
    <row r="15" spans="1:9" ht="16.5" customHeight="1">
      <c r="A15" s="43">
        <v>10</v>
      </c>
      <c r="B15" s="20" t="s">
        <v>151</v>
      </c>
      <c r="C15" s="16" t="s">
        <v>289</v>
      </c>
      <c r="D15" s="16" t="s">
        <v>290</v>
      </c>
      <c r="E15" s="23">
        <v>3579.97</v>
      </c>
      <c r="F15" s="49"/>
      <c r="G15" s="49"/>
      <c r="H15" s="49"/>
      <c r="I15" s="49"/>
    </row>
    <row r="16" spans="1:9" ht="16.5" customHeight="1">
      <c r="A16" s="16">
        <v>11</v>
      </c>
      <c r="B16" s="20" t="s">
        <v>151</v>
      </c>
      <c r="C16" s="16" t="s">
        <v>289</v>
      </c>
      <c r="D16" s="16" t="s">
        <v>290</v>
      </c>
      <c r="E16" s="23">
        <v>1360</v>
      </c>
      <c r="F16" s="49"/>
      <c r="G16" s="49"/>
      <c r="H16" s="49"/>
      <c r="I16" s="49"/>
    </row>
    <row r="17" spans="1:9" ht="16.5" customHeight="1">
      <c r="A17" s="43">
        <v>12</v>
      </c>
      <c r="B17" s="20" t="s">
        <v>152</v>
      </c>
      <c r="C17" s="43">
        <v>2011</v>
      </c>
      <c r="D17" s="16" t="s">
        <v>290</v>
      </c>
      <c r="E17" s="23">
        <v>20000</v>
      </c>
      <c r="F17" s="49"/>
      <c r="G17" s="49"/>
      <c r="H17" s="49"/>
      <c r="I17" s="49"/>
    </row>
    <row r="18" spans="1:9" ht="16.5" customHeight="1">
      <c r="A18" s="16">
        <v>13</v>
      </c>
      <c r="B18" s="20" t="s">
        <v>152</v>
      </c>
      <c r="C18" s="43">
        <v>2011</v>
      </c>
      <c r="D18" s="16" t="s">
        <v>290</v>
      </c>
      <c r="E18" s="23">
        <v>20000</v>
      </c>
      <c r="F18" s="49"/>
      <c r="G18" s="49"/>
      <c r="H18" s="49"/>
      <c r="I18" s="49"/>
    </row>
    <row r="19" spans="1:9" ht="16.5" customHeight="1">
      <c r="A19" s="43">
        <v>14</v>
      </c>
      <c r="B19" s="20" t="s">
        <v>153</v>
      </c>
      <c r="C19" s="43">
        <v>2007</v>
      </c>
      <c r="D19" s="16" t="s">
        <v>290</v>
      </c>
      <c r="E19" s="23">
        <v>4000</v>
      </c>
      <c r="F19" s="49"/>
      <c r="G19" s="49"/>
      <c r="H19" s="49"/>
      <c r="I19" s="49"/>
    </row>
    <row r="20" spans="1:9" ht="16.5" customHeight="1">
      <c r="A20" s="16">
        <v>15</v>
      </c>
      <c r="B20" s="20" t="s">
        <v>154</v>
      </c>
      <c r="C20" s="43">
        <v>2011</v>
      </c>
      <c r="D20" s="16" t="s">
        <v>290</v>
      </c>
      <c r="E20" s="23">
        <v>2000</v>
      </c>
      <c r="F20" s="49"/>
      <c r="G20" s="49"/>
      <c r="H20" s="49"/>
      <c r="I20" s="49"/>
    </row>
    <row r="21" spans="1:9" ht="16.5" customHeight="1">
      <c r="A21" s="45">
        <v>16</v>
      </c>
      <c r="B21" s="55" t="s">
        <v>155</v>
      </c>
      <c r="C21" s="45">
        <v>2008</v>
      </c>
      <c r="D21" s="16" t="s">
        <v>290</v>
      </c>
      <c r="E21" s="56">
        <v>800</v>
      </c>
      <c r="F21" s="49"/>
      <c r="G21" s="49"/>
      <c r="H21" s="49"/>
      <c r="I21" s="49"/>
    </row>
    <row r="22" spans="1:9" ht="16.5" customHeight="1">
      <c r="A22" s="43">
        <v>17</v>
      </c>
      <c r="B22" s="20" t="s">
        <v>156</v>
      </c>
      <c r="C22" s="43">
        <v>2013</v>
      </c>
      <c r="D22" s="16" t="s">
        <v>290</v>
      </c>
      <c r="E22" s="23">
        <v>3000</v>
      </c>
      <c r="F22" s="49"/>
      <c r="G22" s="49"/>
      <c r="H22" s="49"/>
      <c r="I22" s="49"/>
    </row>
    <row r="23" spans="1:7" ht="16.5" thickBot="1">
      <c r="A23" s="57"/>
      <c r="B23" s="36" t="s">
        <v>139</v>
      </c>
      <c r="C23" s="57"/>
      <c r="D23" s="58"/>
      <c r="E23" s="37">
        <f>SUM(E6:E22)</f>
        <v>111057.97</v>
      </c>
      <c r="F23" s="49"/>
      <c r="G23" s="49"/>
    </row>
    <row r="24" spans="1:7" ht="15">
      <c r="A24" s="202" t="s">
        <v>259</v>
      </c>
      <c r="B24" s="202"/>
      <c r="C24" s="202"/>
      <c r="D24" s="202"/>
      <c r="E24" s="202"/>
      <c r="F24" s="49"/>
      <c r="G24" s="49"/>
    </row>
    <row r="25" spans="1:7" ht="15">
      <c r="A25" s="45">
        <v>1</v>
      </c>
      <c r="B25" s="20" t="s">
        <v>148</v>
      </c>
      <c r="C25" s="43">
        <v>2008</v>
      </c>
      <c r="D25" s="16" t="s">
        <v>290</v>
      </c>
      <c r="E25" s="23">
        <v>3500</v>
      </c>
      <c r="F25" s="49"/>
      <c r="G25" s="49"/>
    </row>
    <row r="26" spans="1:7" ht="15">
      <c r="A26" s="43">
        <v>2</v>
      </c>
      <c r="B26" s="20" t="s">
        <v>260</v>
      </c>
      <c r="C26" s="43">
        <v>2009</v>
      </c>
      <c r="D26" s="16" t="s">
        <v>290</v>
      </c>
      <c r="E26" s="23">
        <v>600</v>
      </c>
      <c r="F26" s="49"/>
      <c r="G26" s="49"/>
    </row>
    <row r="27" spans="1:7" ht="16.5" thickBot="1">
      <c r="A27" s="57"/>
      <c r="B27" s="36" t="s">
        <v>139</v>
      </c>
      <c r="C27" s="57"/>
      <c r="D27" s="58"/>
      <c r="E27" s="37">
        <f>SUM(E25:E26)</f>
        <v>4100</v>
      </c>
      <c r="F27" s="49"/>
      <c r="G27" s="49"/>
    </row>
    <row r="28" spans="1:7" ht="15">
      <c r="A28" s="202" t="s">
        <v>267</v>
      </c>
      <c r="B28" s="202"/>
      <c r="C28" s="202"/>
      <c r="D28" s="202"/>
      <c r="E28" s="202"/>
      <c r="F28" s="49"/>
      <c r="G28" s="49"/>
    </row>
    <row r="29" spans="1:7" ht="15">
      <c r="A29" s="43">
        <v>1</v>
      </c>
      <c r="B29" s="20" t="s">
        <v>269</v>
      </c>
      <c r="C29" s="43">
        <v>2008</v>
      </c>
      <c r="D29" s="16" t="s">
        <v>290</v>
      </c>
      <c r="E29" s="23">
        <v>290</v>
      </c>
      <c r="F29" s="49"/>
      <c r="G29" s="49"/>
    </row>
    <row r="30" spans="1:7" ht="15">
      <c r="A30" s="43">
        <v>2</v>
      </c>
      <c r="B30" s="20" t="s">
        <v>270</v>
      </c>
      <c r="C30" s="43">
        <v>2009</v>
      </c>
      <c r="D30" s="16" t="s">
        <v>290</v>
      </c>
      <c r="E30" s="23">
        <v>3428</v>
      </c>
      <c r="F30" s="49"/>
      <c r="G30" s="49"/>
    </row>
    <row r="31" spans="1:7" ht="15">
      <c r="A31" s="43">
        <v>3</v>
      </c>
      <c r="B31" s="20" t="s">
        <v>271</v>
      </c>
      <c r="C31" s="43">
        <v>2009</v>
      </c>
      <c r="D31" s="16" t="s">
        <v>290</v>
      </c>
      <c r="E31" s="23">
        <v>2100</v>
      </c>
      <c r="F31" s="49"/>
      <c r="G31" s="49"/>
    </row>
    <row r="32" spans="1:7" ht="15">
      <c r="A32" s="43">
        <v>4</v>
      </c>
      <c r="B32" s="20" t="s">
        <v>272</v>
      </c>
      <c r="C32" s="43">
        <v>2009</v>
      </c>
      <c r="D32" s="16" t="s">
        <v>290</v>
      </c>
      <c r="E32" s="23">
        <v>472</v>
      </c>
      <c r="F32" s="49"/>
      <c r="G32" s="49"/>
    </row>
    <row r="33" spans="1:7" ht="15">
      <c r="A33" s="43">
        <v>5</v>
      </c>
      <c r="B33" s="20" t="s">
        <v>148</v>
      </c>
      <c r="C33" s="43">
        <v>2008</v>
      </c>
      <c r="D33" s="16" t="s">
        <v>290</v>
      </c>
      <c r="E33" s="23">
        <v>4000</v>
      </c>
      <c r="F33" s="49"/>
      <c r="G33" s="49"/>
    </row>
    <row r="34" spans="1:7" ht="15">
      <c r="A34" s="109">
        <v>6</v>
      </c>
      <c r="B34" s="110" t="s">
        <v>148</v>
      </c>
      <c r="C34" s="109">
        <v>2012</v>
      </c>
      <c r="D34" s="16" t="s">
        <v>290</v>
      </c>
      <c r="E34" s="111">
        <v>2030</v>
      </c>
      <c r="F34" s="49"/>
      <c r="G34" s="49"/>
    </row>
    <row r="35" spans="1:7" ht="16.5" thickBot="1">
      <c r="A35" s="112"/>
      <c r="B35" s="113" t="s">
        <v>139</v>
      </c>
      <c r="C35" s="112"/>
      <c r="D35" s="114"/>
      <c r="E35" s="115">
        <f>SUM(E29:E34)</f>
        <v>12320</v>
      </c>
      <c r="F35" s="49"/>
      <c r="G35" s="49"/>
    </row>
    <row r="36" spans="1:7" ht="15">
      <c r="A36" s="204" t="s">
        <v>275</v>
      </c>
      <c r="B36" s="204"/>
      <c r="C36" s="204"/>
      <c r="D36" s="204"/>
      <c r="E36" s="204"/>
      <c r="F36" s="49"/>
      <c r="G36" s="49"/>
    </row>
    <row r="37" spans="1:7" ht="15">
      <c r="A37" s="45">
        <v>1</v>
      </c>
      <c r="B37" s="110" t="s">
        <v>276</v>
      </c>
      <c r="C37" s="109" t="s">
        <v>277</v>
      </c>
      <c r="D37" s="16" t="s">
        <v>290</v>
      </c>
      <c r="E37" s="116">
        <v>12980</v>
      </c>
      <c r="F37" s="49"/>
      <c r="G37" s="49"/>
    </row>
    <row r="38" spans="1:7" ht="16.5" thickBot="1">
      <c r="A38" s="112"/>
      <c r="B38" s="113" t="s">
        <v>139</v>
      </c>
      <c r="C38" s="112"/>
      <c r="D38" s="114"/>
      <c r="E38" s="115">
        <f>SUM(E37)</f>
        <v>12980</v>
      </c>
      <c r="F38" s="49"/>
      <c r="G38" s="49"/>
    </row>
    <row r="39" spans="1:7" ht="15">
      <c r="A39" s="205" t="s">
        <v>282</v>
      </c>
      <c r="B39" s="205"/>
      <c r="C39" s="205"/>
      <c r="D39" s="205"/>
      <c r="E39" s="205"/>
      <c r="F39" s="49"/>
      <c r="G39" s="49"/>
    </row>
    <row r="40" spans="1:7" ht="15">
      <c r="A40" s="45">
        <v>1</v>
      </c>
      <c r="B40" s="110" t="s">
        <v>283</v>
      </c>
      <c r="C40" s="109" t="s">
        <v>284</v>
      </c>
      <c r="D40" s="16" t="s">
        <v>290</v>
      </c>
      <c r="E40" s="116">
        <v>26936.563</v>
      </c>
      <c r="F40" s="49"/>
      <c r="G40" s="49"/>
    </row>
    <row r="41" spans="1:7" ht="15.75">
      <c r="A41" s="112"/>
      <c r="B41" s="113" t="s">
        <v>139</v>
      </c>
      <c r="C41" s="112"/>
      <c r="D41" s="114"/>
      <c r="E41" s="115">
        <f>SUM(E40)</f>
        <v>26936.563</v>
      </c>
      <c r="F41" s="49"/>
      <c r="G41" s="49"/>
    </row>
    <row r="42" spans="1:7" ht="15.75">
      <c r="A42" s="59"/>
      <c r="B42" s="60"/>
      <c r="C42" s="59"/>
      <c r="D42" s="61"/>
      <c r="E42" s="62"/>
      <c r="F42" s="49"/>
      <c r="G42" s="49"/>
    </row>
    <row r="43" spans="1:7" ht="38.25" customHeight="1">
      <c r="A43" s="203" t="s">
        <v>292</v>
      </c>
      <c r="B43" s="203"/>
      <c r="C43" s="203"/>
      <c r="D43" s="203"/>
      <c r="E43" s="203"/>
      <c r="F43" s="49"/>
      <c r="G43" s="49"/>
    </row>
    <row r="44" spans="1:7" ht="77.25" thickBot="1">
      <c r="A44" s="9" t="s">
        <v>20</v>
      </c>
      <c r="B44" s="63" t="s">
        <v>287</v>
      </c>
      <c r="C44" s="63" t="s">
        <v>141</v>
      </c>
      <c r="D44" s="53" t="s">
        <v>142</v>
      </c>
      <c r="E44" s="63" t="s">
        <v>157</v>
      </c>
      <c r="F44" s="49"/>
      <c r="G44" s="49"/>
    </row>
    <row r="45" spans="1:7" ht="15" customHeight="1">
      <c r="A45" s="202" t="s">
        <v>259</v>
      </c>
      <c r="B45" s="202"/>
      <c r="C45" s="202"/>
      <c r="D45" s="202"/>
      <c r="E45" s="202"/>
      <c r="F45" s="49"/>
      <c r="G45" s="49"/>
    </row>
    <row r="46" spans="1:7" ht="16.5" customHeight="1">
      <c r="A46" s="43">
        <v>1</v>
      </c>
      <c r="B46" s="64" t="s">
        <v>261</v>
      </c>
      <c r="C46" s="79">
        <v>2009</v>
      </c>
      <c r="D46" s="16" t="s">
        <v>290</v>
      </c>
      <c r="E46" s="26">
        <v>2000</v>
      </c>
      <c r="F46" s="49"/>
      <c r="G46" s="49"/>
    </row>
    <row r="47" spans="1:7" ht="16.5" thickBot="1">
      <c r="A47" s="57"/>
      <c r="B47" s="36" t="s">
        <v>139</v>
      </c>
      <c r="C47" s="57"/>
      <c r="D47" s="58"/>
      <c r="E47" s="37">
        <f>SUM(E46)</f>
        <v>2000</v>
      </c>
      <c r="F47" s="49"/>
      <c r="G47" s="49"/>
    </row>
    <row r="48" spans="1:7" ht="15">
      <c r="A48" s="204" t="s">
        <v>275</v>
      </c>
      <c r="B48" s="204"/>
      <c r="C48" s="204"/>
      <c r="D48" s="204"/>
      <c r="E48" s="204"/>
      <c r="F48" s="49"/>
      <c r="G48" s="49"/>
    </row>
    <row r="49" spans="1:7" ht="15">
      <c r="A49" s="43">
        <v>1</v>
      </c>
      <c r="B49" s="117" t="s">
        <v>278</v>
      </c>
      <c r="C49" s="156">
        <v>2009</v>
      </c>
      <c r="D49" s="16" t="s">
        <v>290</v>
      </c>
      <c r="E49" s="118">
        <v>2500</v>
      </c>
      <c r="F49" s="49"/>
      <c r="G49" s="49"/>
    </row>
    <row r="50" spans="1:7" ht="16.5" thickBot="1">
      <c r="A50" s="57"/>
      <c r="B50" s="36" t="s">
        <v>139</v>
      </c>
      <c r="C50" s="57"/>
      <c r="D50" s="58"/>
      <c r="E50" s="37">
        <f>SUM(E49)</f>
        <v>2500</v>
      </c>
      <c r="F50" s="49"/>
      <c r="G50" s="49"/>
    </row>
    <row r="51" spans="1:7" ht="15" customHeight="1">
      <c r="A51" s="205" t="s">
        <v>282</v>
      </c>
      <c r="B51" s="205"/>
      <c r="C51" s="205"/>
      <c r="D51" s="205"/>
      <c r="E51" s="205"/>
      <c r="F51" s="49"/>
      <c r="G51" s="49"/>
    </row>
    <row r="52" spans="1:7" ht="15">
      <c r="A52" s="43">
        <v>1</v>
      </c>
      <c r="B52" s="117" t="s">
        <v>278</v>
      </c>
      <c r="C52" s="156" t="s">
        <v>289</v>
      </c>
      <c r="D52" s="16" t="s">
        <v>290</v>
      </c>
      <c r="E52" s="118">
        <v>2500</v>
      </c>
      <c r="F52" s="49"/>
      <c r="G52" s="49"/>
    </row>
    <row r="53" spans="1:7" ht="15.75">
      <c r="A53" s="57"/>
      <c r="B53" s="36" t="s">
        <v>139</v>
      </c>
      <c r="C53" s="57"/>
      <c r="D53" s="58"/>
      <c r="E53" s="37">
        <f>SUM(E52)</f>
        <v>2500</v>
      </c>
      <c r="F53" s="49"/>
      <c r="G53" s="49"/>
    </row>
    <row r="54" spans="1:7" ht="15.75">
      <c r="A54" s="59"/>
      <c r="B54" s="60"/>
      <c r="C54" s="59"/>
      <c r="D54" s="61"/>
      <c r="E54" s="62"/>
      <c r="F54" s="49"/>
      <c r="G54" s="49"/>
    </row>
    <row r="55" spans="1:7" ht="47.25" customHeight="1">
      <c r="A55" s="203" t="s">
        <v>291</v>
      </c>
      <c r="B55" s="203"/>
      <c r="C55" s="203"/>
      <c r="D55" s="203"/>
      <c r="E55" s="203"/>
      <c r="F55" s="65"/>
      <c r="G55" s="66"/>
    </row>
    <row r="56" spans="1:7" ht="76.5">
      <c r="A56" s="63" t="s">
        <v>20</v>
      </c>
      <c r="B56" s="63" t="s">
        <v>158</v>
      </c>
      <c r="C56" s="63" t="s">
        <v>141</v>
      </c>
      <c r="D56" s="53" t="s">
        <v>142</v>
      </c>
      <c r="E56" s="63" t="s">
        <v>157</v>
      </c>
      <c r="F56" s="13"/>
      <c r="G56" s="13"/>
    </row>
    <row r="57" spans="1:7" ht="15.75" customHeight="1">
      <c r="A57" s="202" t="s">
        <v>13</v>
      </c>
      <c r="B57" s="202"/>
      <c r="C57" s="202"/>
      <c r="D57" s="202"/>
      <c r="E57" s="202"/>
      <c r="F57" s="13"/>
      <c r="G57" s="13"/>
    </row>
    <row r="58" spans="1:7" ht="15">
      <c r="A58" s="43">
        <v>1</v>
      </c>
      <c r="B58" s="20" t="s">
        <v>159</v>
      </c>
      <c r="C58" s="43"/>
      <c r="D58" s="43" t="s">
        <v>290</v>
      </c>
      <c r="E58" s="23">
        <v>28700</v>
      </c>
      <c r="F58" s="49"/>
      <c r="G58" s="49"/>
    </row>
    <row r="59" spans="1:7" ht="15.75">
      <c r="A59" s="57"/>
      <c r="B59" s="36" t="s">
        <v>139</v>
      </c>
      <c r="C59" s="57"/>
      <c r="D59" s="58"/>
      <c r="E59" s="37">
        <f>SUM(E58)</f>
        <v>28700</v>
      </c>
      <c r="F59" s="49"/>
      <c r="G59" s="49"/>
    </row>
    <row r="61" spans="2:5" ht="15.75">
      <c r="B61" s="158" t="s">
        <v>293</v>
      </c>
      <c r="C61" s="199">
        <f>SUM(E23,E27,E35,E38,E41)</f>
        <v>167394.533</v>
      </c>
      <c r="D61" s="200"/>
      <c r="E61" s="200"/>
    </row>
    <row r="62" spans="2:5" ht="15.75">
      <c r="B62" s="158" t="s">
        <v>294</v>
      </c>
      <c r="C62" s="199">
        <f>SUM(E53,E50,E47)</f>
        <v>7000</v>
      </c>
      <c r="D62" s="200"/>
      <c r="E62" s="200"/>
    </row>
    <row r="63" spans="2:5" ht="15.75">
      <c r="B63" s="158" t="s">
        <v>295</v>
      </c>
      <c r="C63" s="199">
        <f>SUM(E59)</f>
        <v>28700</v>
      </c>
      <c r="D63" s="200"/>
      <c r="E63" s="200"/>
    </row>
  </sheetData>
  <sheetProtection selectLockedCells="1" selectUnlockedCells="1"/>
  <mergeCells count="15">
    <mergeCell ref="A48:E48"/>
    <mergeCell ref="A51:E51"/>
    <mergeCell ref="A39:E39"/>
    <mergeCell ref="C61:E61"/>
    <mergeCell ref="C62:E62"/>
    <mergeCell ref="C63:E63"/>
    <mergeCell ref="A3:E3"/>
    <mergeCell ref="A5:E5"/>
    <mergeCell ref="A43:E43"/>
    <mergeCell ref="A45:E45"/>
    <mergeCell ref="A55:E55"/>
    <mergeCell ref="A57:E57"/>
    <mergeCell ref="A24:E24"/>
    <mergeCell ref="A28:E28"/>
    <mergeCell ref="A36:E36"/>
  </mergeCells>
  <printOptions/>
  <pageMargins left="0.7" right="0.7" top="0.75" bottom="0.75" header="0.5118055555555555" footer="0.5118055555555555"/>
  <pageSetup horizontalDpi="300" verticalDpi="300" orientation="portrait" paperSize="9" scale="96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X13"/>
  <sheetViews>
    <sheetView view="pageBreakPreview" zoomScale="60" zoomScalePageLayoutView="0" workbookViewId="0" topLeftCell="A1">
      <selection activeCell="M20" sqref="M20"/>
    </sheetView>
  </sheetViews>
  <sheetFormatPr defaultColWidth="1.1015625" defaultRowHeight="14.25"/>
  <cols>
    <col min="1" max="1" width="4.09765625" style="67" customWidth="1"/>
    <col min="2" max="2" width="16.69921875" style="67" customWidth="1"/>
    <col min="3" max="3" width="14.09765625" style="67" customWidth="1"/>
    <col min="4" max="4" width="15.3984375" style="67" customWidth="1"/>
    <col min="5" max="5" width="24.8984375" style="67" customWidth="1"/>
    <col min="6" max="6" width="17" style="67" customWidth="1"/>
    <col min="7" max="7" width="14.09765625" style="67" customWidth="1"/>
    <col min="8" max="8" width="12.3984375" style="67" customWidth="1"/>
    <col min="9" max="9" width="11" style="67" customWidth="1"/>
    <col min="10" max="10" width="10.69921875" style="67" customWidth="1"/>
    <col min="11" max="11" width="12.5" style="67" customWidth="1"/>
    <col min="12" max="12" width="9.59765625" style="67" customWidth="1"/>
    <col min="13" max="13" width="12.3984375" style="67" customWidth="1"/>
    <col min="14" max="14" width="13.19921875" style="67" customWidth="1"/>
    <col min="15" max="15" width="4.19921875" style="68" customWidth="1"/>
    <col min="16" max="16" width="15" style="67" customWidth="1"/>
    <col min="17" max="17" width="16.3984375" style="67" customWidth="1"/>
    <col min="18" max="18" width="15.69921875" style="67" customWidth="1"/>
    <col min="19" max="19" width="14.09765625" style="67" customWidth="1"/>
    <col min="20" max="20" width="12.8984375" style="67" customWidth="1"/>
    <col min="21" max="24" width="13.59765625" style="67" customWidth="1"/>
    <col min="25" max="16384" width="1.1015625" style="67" customWidth="1"/>
  </cols>
  <sheetData>
    <row r="2" spans="1:24" ht="15.75">
      <c r="A2" s="69"/>
      <c r="B2" s="69"/>
      <c r="C2" s="3" t="s">
        <v>140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69"/>
      <c r="Q2" s="69"/>
      <c r="R2" s="69"/>
      <c r="S2" s="69"/>
      <c r="T2" s="69"/>
      <c r="U2" s="69"/>
      <c r="V2" s="69"/>
      <c r="W2" s="69"/>
      <c r="X2" s="71"/>
    </row>
    <row r="3" spans="1:24" ht="29.25" customHeight="1">
      <c r="A3" s="206" t="s">
        <v>161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72"/>
      <c r="O3" s="206" t="s">
        <v>162</v>
      </c>
      <c r="P3" s="206"/>
      <c r="Q3" s="206"/>
      <c r="R3" s="206"/>
      <c r="S3" s="206"/>
      <c r="T3" s="206"/>
      <c r="U3" s="206"/>
      <c r="V3" s="206"/>
      <c r="W3" s="206"/>
      <c r="X3" s="206"/>
    </row>
    <row r="4" spans="1:24" ht="14.25" customHeight="1">
      <c r="A4" s="207" t="s">
        <v>1</v>
      </c>
      <c r="B4" s="207" t="s">
        <v>163</v>
      </c>
      <c r="C4" s="207" t="s">
        <v>164</v>
      </c>
      <c r="D4" s="207" t="s">
        <v>165</v>
      </c>
      <c r="E4" s="207" t="s">
        <v>166</v>
      </c>
      <c r="F4" s="207" t="s">
        <v>167</v>
      </c>
      <c r="G4" s="207" t="s">
        <v>168</v>
      </c>
      <c r="H4" s="207" t="s">
        <v>169</v>
      </c>
      <c r="I4" s="207" t="s">
        <v>309</v>
      </c>
      <c r="J4" s="207" t="s">
        <v>141</v>
      </c>
      <c r="K4" s="207" t="s">
        <v>170</v>
      </c>
      <c r="L4" s="207" t="s">
        <v>171</v>
      </c>
      <c r="M4" s="207" t="s">
        <v>172</v>
      </c>
      <c r="N4" s="207" t="s">
        <v>173</v>
      </c>
      <c r="O4" s="208" t="s">
        <v>1</v>
      </c>
      <c r="P4" s="207" t="s">
        <v>174</v>
      </c>
      <c r="Q4" s="207" t="s">
        <v>175</v>
      </c>
      <c r="R4" s="207" t="s">
        <v>176</v>
      </c>
      <c r="S4" s="207" t="s">
        <v>177</v>
      </c>
      <c r="T4" s="207"/>
      <c r="U4" s="207" t="s">
        <v>178</v>
      </c>
      <c r="V4" s="207"/>
      <c r="W4" s="207" t="s">
        <v>179</v>
      </c>
      <c r="X4" s="207"/>
    </row>
    <row r="5" spans="1:24" ht="90.7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8"/>
      <c r="P5" s="207"/>
      <c r="Q5" s="207"/>
      <c r="R5" s="207"/>
      <c r="S5" s="207"/>
      <c r="T5" s="207"/>
      <c r="U5" s="207"/>
      <c r="V5" s="207"/>
      <c r="W5" s="207"/>
      <c r="X5" s="207"/>
    </row>
    <row r="6" spans="1:24" ht="58.5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8"/>
      <c r="P6" s="207"/>
      <c r="Q6" s="207"/>
      <c r="R6" s="207"/>
      <c r="S6" s="9" t="s">
        <v>180</v>
      </c>
      <c r="T6" s="9" t="s">
        <v>181</v>
      </c>
      <c r="U6" s="9" t="s">
        <v>182</v>
      </c>
      <c r="V6" s="9" t="s">
        <v>183</v>
      </c>
      <c r="W6" s="9" t="s">
        <v>182</v>
      </c>
      <c r="X6" s="9" t="s">
        <v>183</v>
      </c>
    </row>
    <row r="7" spans="1:24" s="73" customFormat="1" ht="55.5" customHeight="1">
      <c r="A7" s="43">
        <v>1</v>
      </c>
      <c r="B7" s="74" t="s">
        <v>184</v>
      </c>
      <c r="C7" s="43" t="s">
        <v>185</v>
      </c>
      <c r="D7" s="75" t="s">
        <v>186</v>
      </c>
      <c r="E7" s="43" t="s">
        <v>187</v>
      </c>
      <c r="F7" s="43" t="s">
        <v>188</v>
      </c>
      <c r="G7" s="43" t="s">
        <v>189</v>
      </c>
      <c r="H7" s="43">
        <v>1896</v>
      </c>
      <c r="I7" s="43" t="s">
        <v>190</v>
      </c>
      <c r="J7" s="43">
        <v>2006</v>
      </c>
      <c r="K7" s="80"/>
      <c r="L7" s="43">
        <v>8</v>
      </c>
      <c r="M7" s="43">
        <v>730</v>
      </c>
      <c r="N7" s="43"/>
      <c r="O7" s="78">
        <v>1</v>
      </c>
      <c r="P7" s="43" t="s">
        <v>307</v>
      </c>
      <c r="Q7" s="42" t="s">
        <v>308</v>
      </c>
      <c r="R7" s="42">
        <v>100000</v>
      </c>
      <c r="S7" s="42" t="s">
        <v>64</v>
      </c>
      <c r="T7" s="42" t="s">
        <v>64</v>
      </c>
      <c r="U7" s="80" t="s">
        <v>296</v>
      </c>
      <c r="V7" s="80" t="s">
        <v>297</v>
      </c>
      <c r="W7" s="80" t="s">
        <v>296</v>
      </c>
      <c r="X7" s="80" t="s">
        <v>297</v>
      </c>
    </row>
    <row r="8" spans="1:24" s="73" customFormat="1" ht="51" customHeight="1">
      <c r="A8" s="43">
        <v>2</v>
      </c>
      <c r="B8" s="81" t="s">
        <v>191</v>
      </c>
      <c r="C8" s="43" t="s">
        <v>192</v>
      </c>
      <c r="D8" s="75" t="s">
        <v>193</v>
      </c>
      <c r="E8" s="43" t="s">
        <v>194</v>
      </c>
      <c r="F8" s="43" t="s">
        <v>195</v>
      </c>
      <c r="G8" s="43" t="s">
        <v>196</v>
      </c>
      <c r="H8" s="43"/>
      <c r="I8" s="43"/>
      <c r="J8" s="43">
        <v>2009</v>
      </c>
      <c r="K8" s="80"/>
      <c r="L8" s="43"/>
      <c r="M8" s="43">
        <v>2000</v>
      </c>
      <c r="N8" s="43"/>
      <c r="O8" s="78">
        <v>2</v>
      </c>
      <c r="P8" s="43"/>
      <c r="Q8" s="43"/>
      <c r="R8" s="42"/>
      <c r="S8" s="169" t="s">
        <v>63</v>
      </c>
      <c r="T8" s="169" t="s">
        <v>63</v>
      </c>
      <c r="U8" s="80" t="s">
        <v>197</v>
      </c>
      <c r="V8" s="80" t="s">
        <v>298</v>
      </c>
      <c r="W8" s="80" t="s">
        <v>311</v>
      </c>
      <c r="X8" s="80" t="s">
        <v>311</v>
      </c>
    </row>
    <row r="9" spans="1:24" s="73" customFormat="1" ht="54.75" customHeight="1">
      <c r="A9" s="43">
        <v>3</v>
      </c>
      <c r="B9" s="81" t="s">
        <v>191</v>
      </c>
      <c r="C9" s="43" t="s">
        <v>198</v>
      </c>
      <c r="D9" s="75"/>
      <c r="E9" s="43" t="s">
        <v>199</v>
      </c>
      <c r="F9" s="43" t="s">
        <v>200</v>
      </c>
      <c r="G9" s="43" t="s">
        <v>201</v>
      </c>
      <c r="H9" s="43"/>
      <c r="I9" s="43"/>
      <c r="J9" s="43">
        <v>2013</v>
      </c>
      <c r="K9" s="80" t="s">
        <v>202</v>
      </c>
      <c r="L9" s="43"/>
      <c r="M9" s="43">
        <v>280</v>
      </c>
      <c r="N9" s="43"/>
      <c r="O9" s="78">
        <v>3</v>
      </c>
      <c r="P9" s="43"/>
      <c r="Q9" s="43"/>
      <c r="R9" s="42"/>
      <c r="S9" s="169" t="s">
        <v>63</v>
      </c>
      <c r="T9" s="169" t="s">
        <v>63</v>
      </c>
      <c r="U9" s="80" t="s">
        <v>299</v>
      </c>
      <c r="V9" s="80" t="s">
        <v>300</v>
      </c>
      <c r="W9" s="80" t="s">
        <v>311</v>
      </c>
      <c r="X9" s="80" t="s">
        <v>311</v>
      </c>
    </row>
    <row r="10" spans="1:24" s="73" customFormat="1" ht="39" customHeight="1">
      <c r="A10" s="43">
        <v>4</v>
      </c>
      <c r="B10" s="81" t="s">
        <v>184</v>
      </c>
      <c r="C10" s="43" t="s">
        <v>198</v>
      </c>
      <c r="D10" s="75" t="s">
        <v>203</v>
      </c>
      <c r="E10" s="43" t="s">
        <v>204</v>
      </c>
      <c r="F10" s="43" t="s">
        <v>205</v>
      </c>
      <c r="G10" s="43" t="s">
        <v>196</v>
      </c>
      <c r="H10" s="43"/>
      <c r="I10" s="43"/>
      <c r="J10" s="43">
        <v>1990</v>
      </c>
      <c r="K10" s="80"/>
      <c r="L10" s="43"/>
      <c r="M10" s="43">
        <v>3500</v>
      </c>
      <c r="N10" s="43"/>
      <c r="O10" s="78">
        <v>4</v>
      </c>
      <c r="P10" s="43"/>
      <c r="Q10" s="43"/>
      <c r="R10" s="42"/>
      <c r="S10" s="169" t="s">
        <v>63</v>
      </c>
      <c r="T10" s="169" t="s">
        <v>63</v>
      </c>
      <c r="U10" s="80" t="s">
        <v>301</v>
      </c>
      <c r="V10" s="80" t="s">
        <v>302</v>
      </c>
      <c r="W10" s="80" t="s">
        <v>311</v>
      </c>
      <c r="X10" s="80" t="s">
        <v>311</v>
      </c>
    </row>
    <row r="11" spans="1:24" s="73" customFormat="1" ht="77.25" customHeight="1">
      <c r="A11" s="43">
        <v>5</v>
      </c>
      <c r="B11" s="81" t="s">
        <v>206</v>
      </c>
      <c r="C11" s="43" t="s">
        <v>207</v>
      </c>
      <c r="D11" s="75" t="s">
        <v>208</v>
      </c>
      <c r="E11" s="43" t="s">
        <v>209</v>
      </c>
      <c r="F11" s="43" t="s">
        <v>210</v>
      </c>
      <c r="G11" s="43" t="s">
        <v>211</v>
      </c>
      <c r="H11" s="43">
        <v>11100</v>
      </c>
      <c r="I11" s="43"/>
      <c r="J11" s="43">
        <v>1990</v>
      </c>
      <c r="K11" s="80"/>
      <c r="L11" s="43">
        <v>4</v>
      </c>
      <c r="M11" s="43">
        <v>6000</v>
      </c>
      <c r="N11" s="43"/>
      <c r="O11" s="78">
        <v>5</v>
      </c>
      <c r="P11" s="43"/>
      <c r="Q11" s="43"/>
      <c r="R11" s="42"/>
      <c r="S11" s="169" t="s">
        <v>63</v>
      </c>
      <c r="T11" s="169" t="s">
        <v>63</v>
      </c>
      <c r="U11" s="80" t="s">
        <v>303</v>
      </c>
      <c r="V11" s="80" t="s">
        <v>304</v>
      </c>
      <c r="W11" s="80" t="s">
        <v>311</v>
      </c>
      <c r="X11" s="80" t="s">
        <v>311</v>
      </c>
    </row>
    <row r="12" spans="1:24" s="73" customFormat="1" ht="66" customHeight="1">
      <c r="A12" s="43">
        <v>6</v>
      </c>
      <c r="B12" s="81" t="s">
        <v>206</v>
      </c>
      <c r="C12" s="43" t="s">
        <v>212</v>
      </c>
      <c r="D12" s="75" t="s">
        <v>213</v>
      </c>
      <c r="E12" s="43" t="s">
        <v>214</v>
      </c>
      <c r="F12" s="43" t="s">
        <v>215</v>
      </c>
      <c r="G12" s="43" t="s">
        <v>211</v>
      </c>
      <c r="H12" s="43">
        <v>2405</v>
      </c>
      <c r="I12" s="43"/>
      <c r="J12" s="43">
        <v>1993</v>
      </c>
      <c r="K12" s="80"/>
      <c r="L12" s="43">
        <v>6</v>
      </c>
      <c r="M12" s="43">
        <v>5800</v>
      </c>
      <c r="N12" s="43"/>
      <c r="O12" s="78">
        <v>6</v>
      </c>
      <c r="P12" s="43"/>
      <c r="Q12" s="43"/>
      <c r="R12" s="42"/>
      <c r="S12" s="169" t="s">
        <v>63</v>
      </c>
      <c r="T12" s="169" t="s">
        <v>63</v>
      </c>
      <c r="U12" s="80" t="s">
        <v>305</v>
      </c>
      <c r="V12" s="80" t="s">
        <v>306</v>
      </c>
      <c r="W12" s="80" t="s">
        <v>311</v>
      </c>
      <c r="X12" s="80" t="s">
        <v>311</v>
      </c>
    </row>
    <row r="13" spans="1:24" s="73" customFormat="1" ht="47.25" customHeight="1">
      <c r="A13" s="43">
        <v>7</v>
      </c>
      <c r="B13" s="81" t="s">
        <v>184</v>
      </c>
      <c r="C13" s="43" t="s">
        <v>216</v>
      </c>
      <c r="D13" s="75" t="s">
        <v>217</v>
      </c>
      <c r="E13" s="43" t="s">
        <v>218</v>
      </c>
      <c r="F13" s="43" t="s">
        <v>310</v>
      </c>
      <c r="G13" s="43" t="s">
        <v>219</v>
      </c>
      <c r="H13" s="43">
        <v>2417</v>
      </c>
      <c r="I13" s="43"/>
      <c r="J13" s="43">
        <v>1989</v>
      </c>
      <c r="K13" s="76"/>
      <c r="L13" s="43">
        <v>1</v>
      </c>
      <c r="M13" s="77"/>
      <c r="N13" s="77"/>
      <c r="O13" s="78">
        <v>7</v>
      </c>
      <c r="P13" s="43"/>
      <c r="Q13" s="43"/>
      <c r="R13" s="42"/>
      <c r="S13" s="169" t="s">
        <v>63</v>
      </c>
      <c r="T13" s="169" t="s">
        <v>63</v>
      </c>
      <c r="U13" s="80" t="s">
        <v>301</v>
      </c>
      <c r="V13" s="80" t="s">
        <v>302</v>
      </c>
      <c r="W13" s="80" t="s">
        <v>311</v>
      </c>
      <c r="X13" s="80" t="s">
        <v>311</v>
      </c>
    </row>
  </sheetData>
  <sheetProtection selectLockedCells="1" selectUnlockedCells="1"/>
  <mergeCells count="23">
    <mergeCell ref="W4:X5"/>
    <mergeCell ref="Q4:Q6"/>
    <mergeCell ref="R4:R6"/>
    <mergeCell ref="S4:T5"/>
    <mergeCell ref="U4:V5"/>
    <mergeCell ref="O4:O6"/>
    <mergeCell ref="P4:P6"/>
    <mergeCell ref="H4:H6"/>
    <mergeCell ref="I4:I6"/>
    <mergeCell ref="J4:J6"/>
    <mergeCell ref="K4:K6"/>
    <mergeCell ref="L4:L6"/>
    <mergeCell ref="M4:M6"/>
    <mergeCell ref="A3:M3"/>
    <mergeCell ref="O3:X3"/>
    <mergeCell ref="A4:A6"/>
    <mergeCell ref="B4:B6"/>
    <mergeCell ref="C4:C6"/>
    <mergeCell ref="D4:D6"/>
    <mergeCell ref="E4:E6"/>
    <mergeCell ref="F4:F6"/>
    <mergeCell ref="G4:G6"/>
    <mergeCell ref="N4:N6"/>
  </mergeCells>
  <printOptions/>
  <pageMargins left="0.3263888888888889" right="0.21180555555555555" top="0.75" bottom="0.75" header="0.5118055555555555" footer="0.5118055555555555"/>
  <pageSetup horizontalDpi="300" verticalDpi="300" orientation="landscape" paperSize="9" scale="54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70" zoomScaleSheetLayoutView="70" workbookViewId="0" topLeftCell="A1">
      <selection activeCell="I15" sqref="I15"/>
    </sheetView>
  </sheetViews>
  <sheetFormatPr defaultColWidth="8.796875" defaultRowHeight="14.25"/>
  <cols>
    <col min="1" max="1" width="4.69921875" style="4" customWidth="1"/>
    <col min="2" max="3" width="11" style="4" customWidth="1"/>
    <col min="4" max="4" width="16.69921875" style="4" customWidth="1"/>
    <col min="5" max="5" width="10.59765625" style="4" customWidth="1"/>
    <col min="6" max="6" width="11.59765625" style="4" customWidth="1"/>
    <col min="7" max="7" width="10.69921875" style="4" customWidth="1"/>
    <col min="8" max="8" width="14.19921875" style="4" customWidth="1"/>
    <col min="9" max="9" width="13.3984375" style="4" customWidth="1"/>
    <col min="10" max="10" width="13" style="4" customWidth="1"/>
    <col min="11" max="11" width="14.59765625" style="4" customWidth="1"/>
    <col min="12" max="12" width="10.59765625" style="4" customWidth="1"/>
    <col min="13" max="16384" width="9" style="4" customWidth="1"/>
  </cols>
  <sheetData>
    <row r="1" spans="1:12" ht="21.75" customHeight="1">
      <c r="A1" s="12"/>
      <c r="B1" s="213" t="s">
        <v>160</v>
      </c>
      <c r="C1" s="213"/>
      <c r="E1" s="12"/>
      <c r="F1" s="12"/>
      <c r="G1" s="12"/>
      <c r="H1" s="12"/>
      <c r="I1" s="12"/>
      <c r="J1" s="12"/>
      <c r="K1" s="12"/>
      <c r="L1" s="12"/>
    </row>
    <row r="2" spans="1:12" ht="51" customHeight="1">
      <c r="A2" s="214" t="s">
        <v>221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15" customHeight="1">
      <c r="A3" s="215" t="s">
        <v>1</v>
      </c>
      <c r="B3" s="216" t="s">
        <v>222</v>
      </c>
      <c r="C3" s="216" t="s">
        <v>223</v>
      </c>
      <c r="D3" s="217" t="s">
        <v>224</v>
      </c>
      <c r="E3" s="209" t="s">
        <v>225</v>
      </c>
      <c r="F3" s="209" t="s">
        <v>226</v>
      </c>
      <c r="G3" s="209" t="s">
        <v>141</v>
      </c>
      <c r="H3" s="209" t="s">
        <v>227</v>
      </c>
      <c r="I3" s="210" t="s">
        <v>228</v>
      </c>
      <c r="J3" s="210"/>
      <c r="K3" s="209" t="s">
        <v>229</v>
      </c>
      <c r="L3" s="209" t="s">
        <v>230</v>
      </c>
    </row>
    <row r="4" spans="1:12" ht="71.25" customHeight="1">
      <c r="A4" s="215"/>
      <c r="B4" s="216"/>
      <c r="C4" s="216"/>
      <c r="D4" s="217"/>
      <c r="E4" s="209"/>
      <c r="F4" s="209"/>
      <c r="G4" s="209"/>
      <c r="H4" s="209"/>
      <c r="I4" s="83" t="s">
        <v>231</v>
      </c>
      <c r="J4" s="83" t="s">
        <v>232</v>
      </c>
      <c r="K4" s="209"/>
      <c r="L4" s="209"/>
    </row>
    <row r="5" spans="1:12" ht="15.75" customHeight="1">
      <c r="A5" s="211" t="s">
        <v>16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45" customHeight="1">
      <c r="A6" s="84">
        <v>1</v>
      </c>
      <c r="B6" s="85" t="s">
        <v>220</v>
      </c>
      <c r="C6" s="85" t="s">
        <v>220</v>
      </c>
      <c r="D6" s="85" t="s">
        <v>233</v>
      </c>
      <c r="E6" s="86">
        <v>256266</v>
      </c>
      <c r="F6" s="87"/>
      <c r="G6" s="88">
        <v>2005</v>
      </c>
      <c r="H6" s="85" t="s">
        <v>234</v>
      </c>
      <c r="I6" s="85">
        <v>4280</v>
      </c>
      <c r="J6" s="87"/>
      <c r="K6" s="89" t="s">
        <v>63</v>
      </c>
      <c r="L6" s="212" t="s">
        <v>235</v>
      </c>
    </row>
    <row r="7" spans="1:12" ht="30">
      <c r="A7" s="91">
        <v>2</v>
      </c>
      <c r="B7" s="85" t="s">
        <v>220</v>
      </c>
      <c r="C7" s="85" t="s">
        <v>220</v>
      </c>
      <c r="D7" s="85" t="s">
        <v>233</v>
      </c>
      <c r="E7" s="92">
        <v>257795</v>
      </c>
      <c r="F7" s="93"/>
      <c r="G7" s="94">
        <v>2005</v>
      </c>
      <c r="H7" s="85" t="s">
        <v>234</v>
      </c>
      <c r="I7" s="95">
        <v>4280</v>
      </c>
      <c r="J7" s="95"/>
      <c r="K7" s="89" t="s">
        <v>63</v>
      </c>
      <c r="L7" s="212"/>
    </row>
    <row r="8" spans="1:12" ht="30">
      <c r="A8" s="84">
        <v>3</v>
      </c>
      <c r="B8" s="85" t="s">
        <v>220</v>
      </c>
      <c r="C8" s="85" t="s">
        <v>220</v>
      </c>
      <c r="D8" s="85" t="s">
        <v>233</v>
      </c>
      <c r="E8" s="96" t="s">
        <v>236</v>
      </c>
      <c r="F8" s="90"/>
      <c r="G8" s="94">
        <v>2011</v>
      </c>
      <c r="H8" s="85" t="s">
        <v>234</v>
      </c>
      <c r="I8" s="95">
        <v>4100</v>
      </c>
      <c r="J8" s="95"/>
      <c r="K8" s="89" t="s">
        <v>63</v>
      </c>
      <c r="L8" s="212"/>
    </row>
    <row r="9" spans="1:12" ht="30">
      <c r="A9" s="91">
        <v>4</v>
      </c>
      <c r="B9" s="85" t="s">
        <v>220</v>
      </c>
      <c r="C9" s="85" t="s">
        <v>220</v>
      </c>
      <c r="D9" s="85" t="s">
        <v>233</v>
      </c>
      <c r="E9" s="97" t="s">
        <v>237</v>
      </c>
      <c r="F9" s="90"/>
      <c r="G9" s="94">
        <v>2011</v>
      </c>
      <c r="H9" s="85" t="s">
        <v>234</v>
      </c>
      <c r="I9" s="95">
        <v>4100</v>
      </c>
      <c r="J9" s="95"/>
      <c r="K9" s="89" t="s">
        <v>63</v>
      </c>
      <c r="L9" s="212"/>
    </row>
    <row r="10" spans="1:12" ht="45">
      <c r="A10" s="98">
        <v>5</v>
      </c>
      <c r="B10" s="85" t="s">
        <v>220</v>
      </c>
      <c r="C10" s="85" t="s">
        <v>220</v>
      </c>
      <c r="D10" s="99" t="s">
        <v>238</v>
      </c>
      <c r="E10" s="100">
        <v>174000849</v>
      </c>
      <c r="F10" s="101"/>
      <c r="G10" s="94">
        <v>2010</v>
      </c>
      <c r="H10" s="95" t="s">
        <v>239</v>
      </c>
      <c r="I10" s="95">
        <v>2862</v>
      </c>
      <c r="J10" s="95"/>
      <c r="K10" s="89" t="s">
        <v>63</v>
      </c>
      <c r="L10" s="212"/>
    </row>
    <row r="11" spans="1:12" ht="30">
      <c r="A11" s="98">
        <v>6</v>
      </c>
      <c r="B11" s="85" t="s">
        <v>220</v>
      </c>
      <c r="C11" s="85" t="s">
        <v>220</v>
      </c>
      <c r="D11" s="99" t="s">
        <v>240</v>
      </c>
      <c r="E11" s="100" t="s">
        <v>241</v>
      </c>
      <c r="F11" s="101"/>
      <c r="G11" s="94">
        <v>2012</v>
      </c>
      <c r="H11" s="95" t="s">
        <v>239</v>
      </c>
      <c r="I11" s="95">
        <v>2808</v>
      </c>
      <c r="J11" s="95"/>
      <c r="K11" s="89" t="s">
        <v>63</v>
      </c>
      <c r="L11" s="212"/>
    </row>
    <row r="12" spans="1:12" ht="30">
      <c r="A12" s="98">
        <v>7</v>
      </c>
      <c r="B12" s="85" t="s">
        <v>220</v>
      </c>
      <c r="C12" s="85" t="s">
        <v>220</v>
      </c>
      <c r="D12" s="99" t="s">
        <v>242</v>
      </c>
      <c r="E12" s="100" t="s">
        <v>243</v>
      </c>
      <c r="F12" s="101"/>
      <c r="G12" s="94">
        <v>2012</v>
      </c>
      <c r="H12" s="95" t="s">
        <v>244</v>
      </c>
      <c r="I12" s="95">
        <v>23100</v>
      </c>
      <c r="J12" s="95"/>
      <c r="K12" s="89" t="s">
        <v>63</v>
      </c>
      <c r="L12" s="212"/>
    </row>
    <row r="13" spans="1:12" ht="90">
      <c r="A13" s="84">
        <v>8</v>
      </c>
      <c r="B13" s="85" t="s">
        <v>259</v>
      </c>
      <c r="C13" s="85" t="s">
        <v>259</v>
      </c>
      <c r="D13" s="85" t="s">
        <v>262</v>
      </c>
      <c r="E13" s="86"/>
      <c r="F13" s="87" t="s">
        <v>263</v>
      </c>
      <c r="G13" s="88" t="s">
        <v>264</v>
      </c>
      <c r="H13" s="85" t="s">
        <v>265</v>
      </c>
      <c r="I13" s="85">
        <v>8200</v>
      </c>
      <c r="J13" s="87"/>
      <c r="K13" s="89" t="s">
        <v>64</v>
      </c>
      <c r="L13" s="170" t="s">
        <v>266</v>
      </c>
    </row>
    <row r="14" spans="1:12" ht="21.75" customHeight="1">
      <c r="A14" s="102"/>
      <c r="B14" s="102"/>
      <c r="C14" s="102"/>
      <c r="D14" s="103" t="s">
        <v>139</v>
      </c>
      <c r="E14" s="104"/>
      <c r="F14" s="104"/>
      <c r="G14" s="104"/>
      <c r="H14" s="104"/>
      <c r="I14" s="104">
        <f>SUM(I6:I13)</f>
        <v>53730</v>
      </c>
      <c r="J14" s="104"/>
      <c r="K14" s="104"/>
      <c r="L14" s="104"/>
    </row>
  </sheetData>
  <sheetProtection selectLockedCells="1" selectUnlockedCells="1"/>
  <mergeCells count="15">
    <mergeCell ref="L6:L12"/>
    <mergeCell ref="B1:C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K4"/>
    <mergeCell ref="L3:L4"/>
    <mergeCell ref="A5:L5"/>
  </mergeCells>
  <printOptions/>
  <pageMargins left="0.25" right="0.25" top="0.30833333333333335" bottom="0.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mariuszp</dc:creator>
  <cp:keywords/>
  <dc:description/>
  <cp:lastModifiedBy>mariuszp</cp:lastModifiedBy>
  <dcterms:created xsi:type="dcterms:W3CDTF">2014-04-02T07:44:36Z</dcterms:created>
  <dcterms:modified xsi:type="dcterms:W3CDTF">2014-04-15T10:06:21Z</dcterms:modified>
  <cp:category/>
  <cp:version/>
  <cp:contentType/>
  <cp:contentStatus/>
</cp:coreProperties>
</file>