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Budynki,budowle..." sheetId="1" r:id="rId1"/>
    <sheet name="Sprzęt elektroniczny" sheetId="5" r:id="rId2"/>
    <sheet name="Zabezpieczenia" sheetId="3" r:id="rId3"/>
    <sheet name="Pojazdy" sheetId="4" r:id="rId4"/>
  </sheets>
  <calcPr calcId="145621"/>
</workbook>
</file>

<file path=xl/calcChain.xml><?xml version="1.0" encoding="utf-8"?>
<calcChain xmlns="http://schemas.openxmlformats.org/spreadsheetml/2006/main">
  <c r="E60" i="5"/>
  <c r="C133" i="1"/>
  <c r="C72" l="1"/>
  <c r="C65"/>
  <c r="C62"/>
  <c r="C59"/>
  <c r="C44"/>
  <c r="C40" l="1"/>
  <c r="C127" l="1"/>
  <c r="C122"/>
  <c r="C121"/>
  <c r="C120"/>
  <c r="C119"/>
  <c r="D88" l="1"/>
</calcChain>
</file>

<file path=xl/sharedStrings.xml><?xml version="1.0" encoding="utf-8"?>
<sst xmlns="http://schemas.openxmlformats.org/spreadsheetml/2006/main" count="870" uniqueCount="367">
  <si>
    <t>Urząd Gminy Niechlów</t>
  </si>
  <si>
    <t>Materiał</t>
  </si>
  <si>
    <t>Przedmiot ubezpieczenia</t>
  </si>
  <si>
    <t>Suma ubezpieczenia</t>
  </si>
  <si>
    <t>Rok budowy budynku</t>
  </si>
  <si>
    <t>Ścian</t>
  </si>
  <si>
    <t>Stropów</t>
  </si>
  <si>
    <t>Stropodachu</t>
  </si>
  <si>
    <t>Pokrycie dachu</t>
  </si>
  <si>
    <t>Budynek urzędu gminy, Niechlów ul. Głogowska 31</t>
  </si>
  <si>
    <t>strop WPS na belce stalowej</t>
  </si>
  <si>
    <t>stropodach betonowy +betonowe płyty korytkowe</t>
  </si>
  <si>
    <t>papa</t>
  </si>
  <si>
    <t>Remiza OSP Żuchlów, Żuchlów</t>
  </si>
  <si>
    <t>murowane</t>
  </si>
  <si>
    <t>betonowy</t>
  </si>
  <si>
    <t>Remiza OSP Niechlów, Niechlów</t>
  </si>
  <si>
    <t>beton</t>
  </si>
  <si>
    <t>blachodachówka</t>
  </si>
  <si>
    <t>Świetlica i OSP Siciny "Dom Strażaka", Siciny</t>
  </si>
  <si>
    <t>stropodach żelbetonowy - płyta korytkowa pokryta papą na lepiku</t>
  </si>
  <si>
    <t>Świetlica Wronów</t>
  </si>
  <si>
    <t>drewniane</t>
  </si>
  <si>
    <t>drewniany</t>
  </si>
  <si>
    <t>ondulina</t>
  </si>
  <si>
    <t>Świetlica Wioska</t>
  </si>
  <si>
    <t>eternit</t>
  </si>
  <si>
    <t>Świetlica Karów</t>
  </si>
  <si>
    <t>brak</t>
  </si>
  <si>
    <t>dachówka</t>
  </si>
  <si>
    <t>Świetlica Naratów</t>
  </si>
  <si>
    <t>Świetlica Tarpno</t>
  </si>
  <si>
    <t>wiązary stalowe</t>
  </si>
  <si>
    <t>blacha</t>
  </si>
  <si>
    <t>Świetlica Masełkowice</t>
  </si>
  <si>
    <t>konstrukcja drewniana</t>
  </si>
  <si>
    <t>-</t>
  </si>
  <si>
    <t>Świetlica Bełcz Wielki*</t>
  </si>
  <si>
    <t>początek XX w.</t>
  </si>
  <si>
    <t>ściany konstrukcyjne z cegły ceramicznej na zaprawie cementowo-wapiennej</t>
  </si>
  <si>
    <t>strop drewniany wypełniony polepą</t>
  </si>
  <si>
    <t>dach drewniany płatkowo-kleszczowy kryty dachówką</t>
  </si>
  <si>
    <t>Świetlica Żuchlów</t>
  </si>
  <si>
    <t>cegła</t>
  </si>
  <si>
    <t>----</t>
  </si>
  <si>
    <t>Pałac w Sicinach (przedszkole z Zespołu Szkół i lokal filii Biblioteki), Siciny 82</t>
  </si>
  <si>
    <t>XVIII w.</t>
  </si>
  <si>
    <t>drewno, glina, trzcina</t>
  </si>
  <si>
    <t>drewno</t>
  </si>
  <si>
    <t>Sprzęt elektroniczny</t>
  </si>
  <si>
    <t>Wyposażenie i urządzenia</t>
  </si>
  <si>
    <t>Oświetlenie drogowe Żuchlów</t>
  </si>
  <si>
    <t>Budynek gospodarczy urzędu, Niechlów ul. Głogowska 31</t>
  </si>
  <si>
    <t>2.</t>
  </si>
  <si>
    <t>Gminny Ośrodek Kultury</t>
  </si>
  <si>
    <t>Lp.</t>
  </si>
  <si>
    <t>1.</t>
  </si>
  <si>
    <t>3.</t>
  </si>
  <si>
    <t>Gminny Ośrodek Pomocy Społecznej</t>
  </si>
  <si>
    <t>4.</t>
  </si>
  <si>
    <t>Gminna Biblioteka</t>
  </si>
  <si>
    <t>5.</t>
  </si>
  <si>
    <t>Zespół Szkół w Niechlowie</t>
  </si>
  <si>
    <t>żelbeton</t>
  </si>
  <si>
    <t>6.</t>
  </si>
  <si>
    <t>Zespół Szkół w Sicinach</t>
  </si>
  <si>
    <t>Budynek szkoły nowy "Tysiąclatka", Siciny 78</t>
  </si>
  <si>
    <t>lata 70, rozbudowa 1997</t>
  </si>
  <si>
    <t xml:space="preserve">cegła ceramiczna </t>
  </si>
  <si>
    <t>żelbetowe prefabrykowane</t>
  </si>
  <si>
    <t>Budynek szkoły stary, Siciny 78</t>
  </si>
  <si>
    <t>przewietrzny z desek sosonowych</t>
  </si>
  <si>
    <t>7.</t>
  </si>
  <si>
    <t>Gimnazjum w Naratowie</t>
  </si>
  <si>
    <t>Budynek szkolny, Naratów 15</t>
  </si>
  <si>
    <t>cegła, suporex</t>
  </si>
  <si>
    <t>Sala gimnastyczna, Naratów 15</t>
  </si>
  <si>
    <t>Kompleks sportowy Orlik 2012, Naratów 15</t>
  </si>
  <si>
    <t>8.</t>
  </si>
  <si>
    <t>Zakład Gospodarki Komunalnej, Mieszkaniowej i Wodociągowej w Niechlowie</t>
  </si>
  <si>
    <t>cegła, pustak</t>
  </si>
  <si>
    <t>płyta żelbetowa</t>
  </si>
  <si>
    <t>płyty korytkowe</t>
  </si>
  <si>
    <t>lata 50</t>
  </si>
  <si>
    <t>płyty</t>
  </si>
  <si>
    <t>9.</t>
  </si>
  <si>
    <t>cegła ceramiczna</t>
  </si>
  <si>
    <t>dwuspadowy drewniany</t>
  </si>
  <si>
    <t>10.</t>
  </si>
  <si>
    <t>11.</t>
  </si>
  <si>
    <t>murowany z gazobetonu</t>
  </si>
  <si>
    <t>12.</t>
  </si>
  <si>
    <t>13.</t>
  </si>
  <si>
    <t>14.</t>
  </si>
  <si>
    <t>15.</t>
  </si>
  <si>
    <t>16.</t>
  </si>
  <si>
    <t>17.</t>
  </si>
  <si>
    <t>18.</t>
  </si>
  <si>
    <t>19.</t>
  </si>
  <si>
    <t>Maszyny i urządzenia Oczyszczalni Niechlów</t>
  </si>
  <si>
    <t>Budynek użytkowy Niechlów wielofunkcyjny: gabinety lekarskie, mieszkania lokatorskie</t>
  </si>
  <si>
    <t>Budynek użytkowy Siciny wielofunkcyjny: gabinety lekarskie, mieszkania lokatorskie</t>
  </si>
  <si>
    <t>Przepompownie ścieków, Niechlów</t>
  </si>
  <si>
    <t>Oczyszczalnia ścieków, Naratów</t>
  </si>
  <si>
    <t>Wysypisko odpadów komunalnych, Wronów</t>
  </si>
  <si>
    <t>Nr rej.</t>
  </si>
  <si>
    <t>Marka, typ/model</t>
  </si>
  <si>
    <t>Rodzaj</t>
  </si>
  <si>
    <t>Poj./ład.</t>
  </si>
  <si>
    <t>L. miejsc</t>
  </si>
  <si>
    <t xml:space="preserve">Rok prod. </t>
  </si>
  <si>
    <t>Nr nadwozia</t>
  </si>
  <si>
    <t xml:space="preserve"> Aktualna suma AC </t>
  </si>
  <si>
    <t>DGR E395</t>
  </si>
  <si>
    <t>Star P224</t>
  </si>
  <si>
    <t>pożarniczy</t>
  </si>
  <si>
    <t>6842 / -</t>
  </si>
  <si>
    <t xml:space="preserve"> - </t>
  </si>
  <si>
    <t>DGR A074</t>
  </si>
  <si>
    <t>Żuk A15 FSC</t>
  </si>
  <si>
    <t>2120 / 620</t>
  </si>
  <si>
    <t>2120 / -</t>
  </si>
  <si>
    <t>LEE 248R</t>
  </si>
  <si>
    <t>Żuk A15B</t>
  </si>
  <si>
    <t>DGR K458</t>
  </si>
  <si>
    <t>Żuk A11</t>
  </si>
  <si>
    <t>specjalny</t>
  </si>
  <si>
    <t>2120/-</t>
  </si>
  <si>
    <t>DGR R475</t>
  </si>
  <si>
    <t>Robur LO 2002 AKSF</t>
  </si>
  <si>
    <t>3345 / -</t>
  </si>
  <si>
    <t>DGR T351</t>
  </si>
  <si>
    <t>FORD FT80SD</t>
  </si>
  <si>
    <t>ciężarowy</t>
  </si>
  <si>
    <t>2496 /1028</t>
  </si>
  <si>
    <t>WF0LXXGGVLSM00895</t>
  </si>
  <si>
    <t>DGR 717AE</t>
  </si>
  <si>
    <t>Opel Astra III 1.6</t>
  </si>
  <si>
    <t>osobowy</t>
  </si>
  <si>
    <t>1598 /-</t>
  </si>
  <si>
    <t>W0L0AHL698G056187</t>
  </si>
  <si>
    <t>DGR 624AG</t>
  </si>
  <si>
    <t>Magirus-Deutz FM192D 11FA</t>
  </si>
  <si>
    <t>9506 / -</t>
  </si>
  <si>
    <t>DGR U806</t>
  </si>
  <si>
    <t>Jelcz 4M</t>
  </si>
  <si>
    <t>11100 / -</t>
  </si>
  <si>
    <t>SUJP32592M0020999</t>
  </si>
  <si>
    <t>DGR G243</t>
  </si>
  <si>
    <t>Żuk A13M FSC</t>
  </si>
  <si>
    <t>DGR 8P18</t>
  </si>
  <si>
    <t>Neptun Sorel A18</t>
  </si>
  <si>
    <t>przyczepa lekka</t>
  </si>
  <si>
    <t>nd./623</t>
  </si>
  <si>
    <t>nd.</t>
  </si>
  <si>
    <t>8XE7GBD8E98000989</t>
  </si>
  <si>
    <t>DGR 13FL</t>
  </si>
  <si>
    <t>Robur LO 2002 AKF</t>
  </si>
  <si>
    <t>samochód specjalny</t>
  </si>
  <si>
    <t>3345 /-</t>
  </si>
  <si>
    <t>DGR 742AJ</t>
  </si>
  <si>
    <t>Ford Transit 2.0</t>
  </si>
  <si>
    <t>1998 / -</t>
  </si>
  <si>
    <t>WF0PXXGBFP2S13200</t>
  </si>
  <si>
    <t>Zakład Gospodarki Komunalnej Mieszkaniowej i Wodociągowej </t>
  </si>
  <si>
    <t>DGR R658</t>
  </si>
  <si>
    <t>Volkswagen T4 2.5D</t>
  </si>
  <si>
    <t>2461 / 700</t>
  </si>
  <si>
    <t>WV2ZZZ70Z2H110030</t>
  </si>
  <si>
    <t>DGR 11AW</t>
  </si>
  <si>
    <t>Renault Kangoo VAN</t>
  </si>
  <si>
    <t>1461 / 555</t>
  </si>
  <si>
    <t>VF1KW0VB542329628</t>
  </si>
  <si>
    <t>Wykaz zabezpieczeń przeciwpożarowych i przeciwkradzieżowych</t>
  </si>
  <si>
    <t>Jednostka</t>
  </si>
  <si>
    <t>Zabezpieczenia przeciwpożarowe</t>
  </si>
  <si>
    <t>Zabezpieczenia przeciwkradzieżowe</t>
  </si>
  <si>
    <t>Urząd gminy Niechlów</t>
  </si>
  <si>
    <t>GOPS</t>
  </si>
  <si>
    <t>ZS w Niechlowie</t>
  </si>
  <si>
    <t>ZS w Sicinach</t>
  </si>
  <si>
    <t>Alarm, kraty</t>
  </si>
  <si>
    <t>GOK</t>
  </si>
  <si>
    <t>Budynek szkoły, Niechlów ul. Szkolna 23</t>
  </si>
  <si>
    <t xml:space="preserve">Biuro: alarm, kraty.                                               Kawiarenka: alarm </t>
  </si>
  <si>
    <t>Budynek mieszkalny, Niechlów ul. Krótka 4a i 4b</t>
  </si>
  <si>
    <t>Budynek mieszkalny, Bełcz Wielki 41</t>
  </si>
  <si>
    <t>Budynek mieszkalny, Klimontów 50A</t>
  </si>
  <si>
    <t>Budynek administracyjny Zakładu, Niechlów ul. Szkolna 23</t>
  </si>
  <si>
    <t>Budynek mieszkalny - lokal socjalny, Niechlów ul. Tylna 15</t>
  </si>
  <si>
    <t>Budynek - warsztat, Bartodzieje 6</t>
  </si>
  <si>
    <t>Budynek przemysłowy, Niechlów ul. Głogowska 49 (jest częścią oczyszczalni)</t>
  </si>
  <si>
    <t>Stace wodociągowe</t>
  </si>
  <si>
    <t>DGR 08MU</t>
  </si>
  <si>
    <t>SAME</t>
  </si>
  <si>
    <t>ciągnik rolniczy</t>
  </si>
  <si>
    <t>S14S934WVT1220</t>
  </si>
  <si>
    <t>BN</t>
  </si>
  <si>
    <t>MEPROZET,PN100</t>
  </si>
  <si>
    <t>przyczepa rolnicza</t>
  </si>
  <si>
    <t>/10000</t>
  </si>
  <si>
    <t>JCB 3 CX</t>
  </si>
  <si>
    <t>wolnobieżny</t>
  </si>
  <si>
    <t>-/-</t>
  </si>
  <si>
    <t>SLP3CXTSSE0434858</t>
  </si>
  <si>
    <t>DGR 13P9</t>
  </si>
  <si>
    <t>WIOLA, W3H</t>
  </si>
  <si>
    <t xml:space="preserve">przyczepa </t>
  </si>
  <si>
    <t>-/470</t>
  </si>
  <si>
    <t>SUCE4ASA4D1000067</t>
  </si>
  <si>
    <t>DGR 11P7</t>
  </si>
  <si>
    <t>WIOLA,W2</t>
  </si>
  <si>
    <t>przyczepa ciężarowa</t>
  </si>
  <si>
    <t>/1750</t>
  </si>
  <si>
    <t>SUCW2E30FC2002974</t>
  </si>
  <si>
    <t>20.</t>
  </si>
  <si>
    <t>21.</t>
  </si>
  <si>
    <t>22.</t>
  </si>
  <si>
    <t>Łódź wiosłowa</t>
  </si>
  <si>
    <t>Silnik Honda (do łodzi)</t>
  </si>
  <si>
    <t>Zestaw ratownictwa medycznego</t>
  </si>
  <si>
    <t>gaśnice</t>
  </si>
  <si>
    <t>alarmi kraty ( w 1 pokoju)</t>
  </si>
  <si>
    <t>Sprzęt elektroniczny stacjonarny</t>
  </si>
  <si>
    <t>Kserokopiarki, urządzenia wielofunkcyjne</t>
  </si>
  <si>
    <t>Centrala telefoniczna</t>
  </si>
  <si>
    <t>Faks</t>
  </si>
  <si>
    <t>Monitoring</t>
  </si>
  <si>
    <t>Serwer</t>
  </si>
  <si>
    <t>Sprzęt elektroniczny przenośny</t>
  </si>
  <si>
    <t>Projektory</t>
  </si>
  <si>
    <t>Urząd Gminy</t>
  </si>
  <si>
    <t>Budynek GOK, ul. Dworcowa 9, Niechlów</t>
  </si>
  <si>
    <t>Powierzchnia użytkowa</t>
  </si>
  <si>
    <t>żelbetowy</t>
  </si>
  <si>
    <t xml:space="preserve">Zgodne z przepisamo o ochronie przeciwpożarowej, gasnice 7 sztuk, hydranty wewnetrzne 2 sztuki, </t>
  </si>
  <si>
    <t>wszystekie drzwi zewnetrzne zaopatrzone sa w co najmniej 2 zamki wielozastawkowe, monitoring zewnętrzny, system alarmowy z powiadomieniem służb</t>
  </si>
  <si>
    <t>Sprzęt nagłaśniajacy</t>
  </si>
  <si>
    <t>Telefony komórkowe</t>
  </si>
  <si>
    <t xml:space="preserve">wszystkie drzwi zewnetrzne zaopatrzone w co najmniej 2 zamki wielozastawkowe, monitoring - wewnetrzny i zewnetrzny, </t>
  </si>
  <si>
    <t xml:space="preserve">wszystkie drzwi zewnetrzne zaopatrzone w co najmniej 2 zamki wielozastawkowe, monitoring - zewnetrzny, </t>
  </si>
  <si>
    <t>Zgodne z przepisamo o ochronie przeciwpożarowej, gasnice 6 sztuk</t>
  </si>
  <si>
    <t xml:space="preserve">Zgodne z przepisamo o ochronie przeciwpożarowej, gasnice 3 sztuk, hydranty wewnetrzne 2 sztuki, </t>
  </si>
  <si>
    <t xml:space="preserve">Zgodne z przepisamo o ochronie przeciwpożarowej, gasnice 2 sztuk, hydranty wewnetrzne 1 sztuka, </t>
  </si>
  <si>
    <t>Sprzęt nagłośnieniowy</t>
  </si>
  <si>
    <t>Budynek Sali gimnastycznej</t>
  </si>
  <si>
    <t xml:space="preserve">Zgodne z przepisamo o ochronie przeciwpożarowej, gasnice 20 sztuk, hydranty wewnetrzne 13 sztuk, Instalacja oddymiajaca uruchamiana automatycznie </t>
  </si>
  <si>
    <t>Zgodne z przepisamo o ochronie przeciwpożarowej,  hydranty wewnetrzne 2 sztuki, hudranty zewnetrzne 1 sztuka</t>
  </si>
  <si>
    <t xml:space="preserve">część okien zaopatrzona w kraty, monitoring - wewnetrzny i zewnetrzny, </t>
  </si>
  <si>
    <t>Ogrodzenie</t>
  </si>
  <si>
    <t>Plac zabaw</t>
  </si>
  <si>
    <t>Budynek przedszkolny - pałac, Siciny 78</t>
  </si>
  <si>
    <t xml:space="preserve">Zgodne z przepisamo o ochronie przeciwpożarowej, gasnice 10 sztuk, hydranty wewnetrzne 4 sztuki, hydranty zewnętrzne 1 sztuka,  </t>
  </si>
  <si>
    <t xml:space="preserve">Zgodne z przepisamo o ochronie przeciwpożarowej, hydranty zewnętrzne 1 sztuka,  </t>
  </si>
  <si>
    <t xml:space="preserve">Zgodne z przepisamo o ochronie przeciwpożarowej, gasnice 2 sztuki,  hydranty zewnętrzne 1 sztuka,  </t>
  </si>
  <si>
    <t>alarm z sygnałem lokalnym i powiadomieniem służb, monitoring</t>
  </si>
  <si>
    <t>Budynek niemieszkalny Żabin</t>
  </si>
  <si>
    <t>Budynek mieszkalny Naratów 65B</t>
  </si>
  <si>
    <t>Budynek mieszkalny Naratów 65C</t>
  </si>
  <si>
    <t>Budynek mieszkalny Naratów 65D</t>
  </si>
  <si>
    <t>Budynek mieszkalny Naratów 65F</t>
  </si>
  <si>
    <t>Budynek mieszkalny Naratów 65G</t>
  </si>
  <si>
    <t>Budynek mieszkalny Wroniec 59G</t>
  </si>
  <si>
    <t>Budynek mieszkalny Bełcz Wielki 42H</t>
  </si>
  <si>
    <t>Budynek gospodarczy Bełcz Wielki 42H</t>
  </si>
  <si>
    <t>murowany</t>
  </si>
  <si>
    <t>Budynek gospodarczy Wroniec 59G</t>
  </si>
  <si>
    <t>Budynek gospodarczy Naratów 65G</t>
  </si>
  <si>
    <t>Budynek gospodarczy Naratów 65C</t>
  </si>
  <si>
    <t>Budynek gospodarczy Naratów 65D</t>
  </si>
  <si>
    <t>Budynek gospodarczy Naratów 65F</t>
  </si>
  <si>
    <t>Ogrodzenie Naratów</t>
  </si>
  <si>
    <t>Ubikacja Woroniec</t>
  </si>
  <si>
    <t>Budynek mieszkalny Lipowiec 17A</t>
  </si>
  <si>
    <t>Ogrodzenie terenu Oczyszczalni, Niechlów</t>
  </si>
  <si>
    <t>dla wszystkich</t>
  </si>
  <si>
    <t>Zgodne z przepisami o ochronie przeciwpożarowej dla części budynków</t>
  </si>
  <si>
    <t>sieci wodociągowe</t>
  </si>
  <si>
    <t>Kanalizacja sanitarna</t>
  </si>
  <si>
    <t>Oczyszczalnia ścieków Niechlów</t>
  </si>
  <si>
    <t>Droga dojazdowa do przepompowni Naratów</t>
  </si>
  <si>
    <t>Zestaw inkasencki</t>
  </si>
  <si>
    <t>Zakres ubezpieczenia</t>
  </si>
  <si>
    <t>OC, NW</t>
  </si>
  <si>
    <t>OC, NW, AC</t>
  </si>
  <si>
    <t>DGR90KV</t>
  </si>
  <si>
    <t>Volkswagen Transporter</t>
  </si>
  <si>
    <t>1968/980</t>
  </si>
  <si>
    <t>WV1ZZZ7HZDH033956</t>
  </si>
  <si>
    <t>OC</t>
  </si>
  <si>
    <t>Budynek uzytkowy w Sicinach</t>
  </si>
  <si>
    <t>Obelisk Siciny</t>
  </si>
  <si>
    <t>Pawilon Sportowy Łękanów</t>
  </si>
  <si>
    <t>Remiza OSP Łękanów</t>
  </si>
  <si>
    <t>Remiza OSP Naratów</t>
  </si>
  <si>
    <t>Remiza OSP Wroniec</t>
  </si>
  <si>
    <t>Świetlica Szaszorowice</t>
  </si>
  <si>
    <t>Świetlica Miechów</t>
  </si>
  <si>
    <t>Świetlica Bartodzieje</t>
  </si>
  <si>
    <t>Świetlica Bogucin</t>
  </si>
  <si>
    <t>Świetlica Łekanów</t>
  </si>
  <si>
    <t>Świetlica Wągroda</t>
  </si>
  <si>
    <t>lata 20. XX. W.</t>
  </si>
  <si>
    <t>Świetlica Żabin</t>
  </si>
  <si>
    <t>Pawilon Sportowy Niechlów</t>
  </si>
  <si>
    <t>Remiza OSP Bełcz Wielki</t>
  </si>
  <si>
    <t>Remiza OSP Miechów</t>
  </si>
  <si>
    <t>Świetlica Lipowiec - Budynek mieszkalno-uzytkowy</t>
  </si>
  <si>
    <t>Świetlica Świerczów</t>
  </si>
  <si>
    <t>Boisko spotrowe</t>
  </si>
  <si>
    <t>Ogrodzenie cmentarza w Miechowie</t>
  </si>
  <si>
    <t>Most kolejowy Masełkowice</t>
  </si>
  <si>
    <t>Oświetlenie boiska Karów</t>
  </si>
  <si>
    <t>Oświetlenie boiska w Lipowcu</t>
  </si>
  <si>
    <t>Oświetlenie drogowe</t>
  </si>
  <si>
    <t>Place zabaw na terenir Gminy</t>
  </si>
  <si>
    <t>przepust na drodze</t>
  </si>
  <si>
    <t>Stadion sportowy</t>
  </si>
  <si>
    <t>studnia wiercona</t>
  </si>
  <si>
    <t>szamba</t>
  </si>
  <si>
    <t>Tereny zieleni</t>
  </si>
  <si>
    <t>wiaty przystankowe</t>
  </si>
  <si>
    <t>Zbiorniki retencyjne</t>
  </si>
  <si>
    <t>Nagłosnienie</t>
  </si>
  <si>
    <r>
      <t>Urząd Gminy Niechlów</t>
    </r>
    <r>
      <rPr>
        <sz val="10"/>
        <rFont val="Arial"/>
        <family val="2"/>
        <charset val="238"/>
      </rPr>
      <t>  </t>
    </r>
  </si>
  <si>
    <t>Budynek gospodarczy Masełkowice</t>
  </si>
  <si>
    <t>Budynek mieszkalny Masełkowice 16aib</t>
  </si>
  <si>
    <t>Budynek mieszkalny Siciny 78</t>
  </si>
  <si>
    <t>Budynek mieszkalny Siciny 74</t>
  </si>
  <si>
    <t>Budynek gospodarczy Siciny</t>
  </si>
  <si>
    <t>Zbiornik bezodpływowy na scieki Masełkowice</t>
  </si>
  <si>
    <t>Siłownia zewnętrzna w Niechlowie</t>
  </si>
  <si>
    <t>Plac zabaw Naratów</t>
  </si>
  <si>
    <t>oc, nw</t>
  </si>
  <si>
    <t>oc</t>
  </si>
  <si>
    <t>oc, ac, nnw,assr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</si>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</sst>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name val="Arial"/>
      <family val="2"/>
      <charset val="238"/>
    </font>
    <font>
      <sz val="11"/>
      <name val="Calibri"/>
      <family val="2"/>
      <scheme val="minor"/>
    </font>
    <font>
      <sz val="11"/>
      <name val="Cambria"/>
      <family val="1"/>
      <charset val="238"/>
      <scheme val="major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2" fillId="0" borderId="0" xfId="0" applyFont="1"/>
    <xf numFmtId="0" fontId="3" fillId="0" borderId="1" xfId="0" quotePrefix="1" applyNumberFormat="1" applyFont="1" applyBorder="1" applyAlignment="1">
      <alignment horizontal="center" vertical="center"/>
    </xf>
    <xf numFmtId="0" fontId="2" fillId="0" borderId="1" xfId="4" applyFont="1" applyBorder="1" applyAlignment="1">
      <alignment vertical="center"/>
    </xf>
    <xf numFmtId="0" fontId="2" fillId="0" borderId="1" xfId="4" applyFont="1" applyFill="1" applyBorder="1" applyAlignment="1">
      <alignment vertical="center"/>
    </xf>
    <xf numFmtId="0" fontId="2" fillId="3" borderId="1" xfId="4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4" fontId="5" fillId="5" borderId="1" xfId="1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44" fontId="2" fillId="5" borderId="1" xfId="1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8" fillId="5" borderId="0" xfId="0" applyFont="1" applyFill="1"/>
    <xf numFmtId="44" fontId="2" fillId="5" borderId="1" xfId="1" applyNumberFormat="1" applyFont="1" applyFill="1" applyBorder="1" applyAlignment="1">
      <alignment horizontal="right" vertical="center" wrapText="1"/>
    </xf>
    <xf numFmtId="44" fontId="2" fillId="5" borderId="1" xfId="1" applyNumberFormat="1" applyFont="1" applyFill="1" applyBorder="1" applyAlignment="1">
      <alignment wrapText="1"/>
    </xf>
    <xf numFmtId="0" fontId="2" fillId="5" borderId="1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 vertical="center" wrapText="1"/>
    </xf>
    <xf numFmtId="4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44" fontId="2" fillId="5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/>
    <xf numFmtId="44" fontId="2" fillId="5" borderId="3" xfId="1" applyNumberFormat="1" applyFont="1" applyFill="1" applyBorder="1" applyAlignment="1">
      <alignment wrapText="1"/>
    </xf>
    <xf numFmtId="0" fontId="2" fillId="5" borderId="3" xfId="1" applyNumberFormat="1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44" fontId="2" fillId="5" borderId="7" xfId="0" applyNumberFormat="1" applyFont="1" applyFill="1" applyBorder="1" applyAlignment="1">
      <alignment horizontal="right" vertical="center" wrapText="1"/>
    </xf>
    <xf numFmtId="44" fontId="2" fillId="5" borderId="7" xfId="0" applyNumberFormat="1" applyFont="1" applyFill="1" applyBorder="1" applyAlignment="1">
      <alignment vertical="center" wrapText="1"/>
    </xf>
    <xf numFmtId="0" fontId="2" fillId="5" borderId="0" xfId="0" applyFont="1" applyFill="1" applyAlignment="1">
      <alignment horizontal="center" vertical="center"/>
    </xf>
    <xf numFmtId="44" fontId="2" fillId="5" borderId="0" xfId="0" applyNumberFormat="1" applyFont="1" applyFill="1"/>
    <xf numFmtId="0" fontId="2" fillId="5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44" fontId="2" fillId="5" borderId="7" xfId="0" applyNumberFormat="1" applyFont="1" applyFill="1" applyBorder="1" applyAlignment="1">
      <alignment horizontal="center" vertical="center" wrapText="1"/>
    </xf>
    <xf numFmtId="44" fontId="2" fillId="5" borderId="8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2"/>
    <cellStyle name="Normalny 3" xfId="3"/>
    <cellStyle name="Normalny 3 2" xfId="4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topLeftCell="A118" workbookViewId="0">
      <selection activeCell="C87" sqref="C87"/>
    </sheetView>
  </sheetViews>
  <sheetFormatPr defaultColWidth="15.5703125" defaultRowHeight="12.75"/>
  <cols>
    <col min="1" max="1" width="3.42578125" style="48" bestFit="1" customWidth="1"/>
    <col min="2" max="2" width="41.85546875" style="24" customWidth="1"/>
    <col min="3" max="3" width="16.5703125" style="49" customWidth="1"/>
    <col min="4" max="4" width="16.5703125" style="50" customWidth="1"/>
    <col min="5" max="5" width="13.140625" style="24" customWidth="1"/>
    <col min="6" max="6" width="15.28515625" style="24" customWidth="1"/>
    <col min="7" max="7" width="12.7109375" style="24" customWidth="1"/>
    <col min="8" max="8" width="17.28515625" style="24" customWidth="1"/>
    <col min="9" max="9" width="15.42578125" style="24" customWidth="1"/>
    <col min="10" max="16384" width="15.5703125" style="24"/>
  </cols>
  <sheetData>
    <row r="1" spans="1:9" ht="15" customHeight="1">
      <c r="A1" s="26" t="s">
        <v>56</v>
      </c>
      <c r="B1" s="59" t="s">
        <v>0</v>
      </c>
      <c r="C1" s="59"/>
      <c r="D1" s="59"/>
      <c r="E1" s="59"/>
      <c r="F1" s="58" t="s">
        <v>1</v>
      </c>
      <c r="G1" s="58"/>
      <c r="H1" s="58"/>
      <c r="I1" s="58"/>
    </row>
    <row r="2" spans="1:9" ht="25.5">
      <c r="A2" s="23" t="s">
        <v>55</v>
      </c>
      <c r="B2" s="27" t="s">
        <v>2</v>
      </c>
      <c r="C2" s="28" t="s">
        <v>3</v>
      </c>
      <c r="D2" s="29" t="s">
        <v>233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</row>
    <row r="3" spans="1:9" s="33" customFormat="1" ht="51">
      <c r="A3" s="26" t="s">
        <v>56</v>
      </c>
      <c r="B3" s="30" t="s">
        <v>9</v>
      </c>
      <c r="C3" s="31">
        <v>350000</v>
      </c>
      <c r="D3" s="32">
        <v>324</v>
      </c>
      <c r="E3" s="23">
        <v>1977</v>
      </c>
      <c r="F3" s="23"/>
      <c r="G3" s="23" t="s">
        <v>10</v>
      </c>
      <c r="H3" s="23" t="s">
        <v>11</v>
      </c>
      <c r="I3" s="23" t="s">
        <v>12</v>
      </c>
    </row>
    <row r="4" spans="1:9" s="33" customFormat="1" ht="51">
      <c r="A4" s="26" t="s">
        <v>53</v>
      </c>
      <c r="B4" s="30" t="s">
        <v>13</v>
      </c>
      <c r="C4" s="34">
        <v>51000</v>
      </c>
      <c r="D4" s="32">
        <v>58</v>
      </c>
      <c r="E4" s="23">
        <v>1974</v>
      </c>
      <c r="F4" s="23" t="s">
        <v>14</v>
      </c>
      <c r="G4" s="23" t="s">
        <v>15</v>
      </c>
      <c r="H4" s="23" t="s">
        <v>11</v>
      </c>
      <c r="I4" s="23" t="s">
        <v>12</v>
      </c>
    </row>
    <row r="5" spans="1:9" s="33" customFormat="1">
      <c r="A5" s="26" t="s">
        <v>57</v>
      </c>
      <c r="B5" s="30" t="s">
        <v>16</v>
      </c>
      <c r="C5" s="34">
        <v>80000</v>
      </c>
      <c r="D5" s="32">
        <v>172</v>
      </c>
      <c r="E5" s="23">
        <v>1981</v>
      </c>
      <c r="F5" s="23" t="s">
        <v>14</v>
      </c>
      <c r="G5" s="23" t="s">
        <v>15</v>
      </c>
      <c r="H5" s="23" t="s">
        <v>17</v>
      </c>
      <c r="I5" s="23" t="s">
        <v>18</v>
      </c>
    </row>
    <row r="6" spans="1:9" s="33" customFormat="1">
      <c r="A6" s="26" t="s">
        <v>59</v>
      </c>
      <c r="B6" s="30" t="s">
        <v>294</v>
      </c>
      <c r="C6" s="34">
        <v>2000</v>
      </c>
      <c r="D6" s="32">
        <v>44</v>
      </c>
      <c r="E6" s="23">
        <v>1978</v>
      </c>
      <c r="F6" s="23"/>
      <c r="G6" s="23"/>
      <c r="H6" s="23"/>
      <c r="I6" s="23"/>
    </row>
    <row r="7" spans="1:9" s="33" customFormat="1">
      <c r="A7" s="26" t="s">
        <v>61</v>
      </c>
      <c r="B7" s="30" t="s">
        <v>295</v>
      </c>
      <c r="C7" s="34">
        <v>3662</v>
      </c>
      <c r="D7" s="32">
        <v>48</v>
      </c>
      <c r="E7" s="23">
        <v>1987</v>
      </c>
      <c r="F7" s="23"/>
      <c r="G7" s="23"/>
      <c r="H7" s="23"/>
      <c r="I7" s="23"/>
    </row>
    <row r="8" spans="1:9" s="33" customFormat="1">
      <c r="A8" s="26" t="s">
        <v>64</v>
      </c>
      <c r="B8" s="30" t="s">
        <v>305</v>
      </c>
      <c r="C8" s="34">
        <v>40000</v>
      </c>
      <c r="D8" s="32">
        <v>65.78</v>
      </c>
      <c r="E8" s="23">
        <v>1970</v>
      </c>
      <c r="F8" s="23"/>
      <c r="G8" s="23"/>
      <c r="H8" s="23"/>
      <c r="I8" s="23"/>
    </row>
    <row r="9" spans="1:9" s="33" customFormat="1">
      <c r="A9" s="26" t="s">
        <v>72</v>
      </c>
      <c r="B9" s="30" t="s">
        <v>306</v>
      </c>
      <c r="C9" s="34">
        <v>4189.34</v>
      </c>
      <c r="D9" s="32">
        <v>24</v>
      </c>
      <c r="E9" s="23">
        <v>1948</v>
      </c>
      <c r="F9" s="23"/>
      <c r="G9" s="23"/>
      <c r="H9" s="23"/>
      <c r="I9" s="23"/>
    </row>
    <row r="10" spans="1:9" s="33" customFormat="1">
      <c r="A10" s="26" t="s">
        <v>78</v>
      </c>
      <c r="B10" s="30" t="s">
        <v>293</v>
      </c>
      <c r="C10" s="34">
        <v>4096.29</v>
      </c>
      <c r="D10" s="32">
        <v>24</v>
      </c>
      <c r="E10" s="23">
        <v>1948</v>
      </c>
      <c r="F10" s="23"/>
      <c r="G10" s="23"/>
      <c r="H10" s="23"/>
      <c r="I10" s="23"/>
    </row>
    <row r="11" spans="1:9" s="33" customFormat="1" ht="51">
      <c r="A11" s="26" t="s">
        <v>85</v>
      </c>
      <c r="B11" s="30" t="s">
        <v>19</v>
      </c>
      <c r="C11" s="35">
        <v>400000</v>
      </c>
      <c r="D11" s="36">
        <v>248</v>
      </c>
      <c r="E11" s="23">
        <v>1983</v>
      </c>
      <c r="F11" s="23" t="s">
        <v>14</v>
      </c>
      <c r="G11" s="23" t="s">
        <v>15</v>
      </c>
      <c r="H11" s="23" t="s">
        <v>20</v>
      </c>
      <c r="I11" s="23" t="s">
        <v>12</v>
      </c>
    </row>
    <row r="12" spans="1:9" s="33" customFormat="1">
      <c r="A12" s="26" t="s">
        <v>88</v>
      </c>
      <c r="B12" s="30" t="s">
        <v>290</v>
      </c>
      <c r="C12" s="35">
        <v>5000</v>
      </c>
      <c r="D12" s="36">
        <v>24</v>
      </c>
      <c r="E12" s="23">
        <v>1930</v>
      </c>
      <c r="F12" s="23" t="s">
        <v>14</v>
      </c>
      <c r="G12" s="23" t="s">
        <v>15</v>
      </c>
      <c r="H12" s="23" t="s">
        <v>234</v>
      </c>
      <c r="I12" s="23" t="s">
        <v>12</v>
      </c>
    </row>
    <row r="13" spans="1:9" s="33" customFormat="1">
      <c r="A13" s="26" t="s">
        <v>89</v>
      </c>
      <c r="B13" s="30" t="s">
        <v>296</v>
      </c>
      <c r="C13" s="35">
        <v>40000</v>
      </c>
      <c r="D13" s="36">
        <v>42</v>
      </c>
      <c r="E13" s="23">
        <v>1930</v>
      </c>
      <c r="F13" s="23"/>
      <c r="G13" s="23"/>
      <c r="H13" s="23"/>
      <c r="I13" s="23"/>
    </row>
    <row r="14" spans="1:9" s="33" customFormat="1">
      <c r="A14" s="26" t="s">
        <v>91</v>
      </c>
      <c r="B14" s="30" t="s">
        <v>297</v>
      </c>
      <c r="C14" s="35">
        <v>17000</v>
      </c>
      <c r="D14" s="36">
        <v>47</v>
      </c>
      <c r="E14" s="23">
        <v>2004</v>
      </c>
      <c r="F14" s="23"/>
      <c r="G14" s="23"/>
      <c r="H14" s="23"/>
      <c r="I14" s="23"/>
    </row>
    <row r="15" spans="1:9" s="33" customFormat="1">
      <c r="A15" s="26" t="s">
        <v>92</v>
      </c>
      <c r="B15" s="30" t="s">
        <v>299</v>
      </c>
      <c r="C15" s="35">
        <v>30000</v>
      </c>
      <c r="D15" s="36">
        <v>32.229999999999997</v>
      </c>
      <c r="E15" s="23">
        <v>1970</v>
      </c>
      <c r="F15" s="23"/>
      <c r="G15" s="23"/>
      <c r="H15" s="23"/>
      <c r="I15" s="23"/>
    </row>
    <row r="16" spans="1:9" s="33" customFormat="1">
      <c r="A16" s="26" t="s">
        <v>93</v>
      </c>
      <c r="B16" s="30" t="s">
        <v>300</v>
      </c>
      <c r="C16" s="35">
        <v>70000</v>
      </c>
      <c r="D16" s="36">
        <v>186</v>
      </c>
      <c r="E16" s="23">
        <v>1958</v>
      </c>
      <c r="F16" s="23"/>
      <c r="G16" s="23"/>
      <c r="H16" s="23"/>
      <c r="I16" s="23"/>
    </row>
    <row r="17" spans="1:9" s="33" customFormat="1" ht="25.5">
      <c r="A17" s="26" t="s">
        <v>94</v>
      </c>
      <c r="B17" s="30" t="s">
        <v>301</v>
      </c>
      <c r="C17" s="35">
        <v>30000</v>
      </c>
      <c r="D17" s="36">
        <v>35.1</v>
      </c>
      <c r="E17" s="23" t="s">
        <v>302</v>
      </c>
      <c r="F17" s="23"/>
      <c r="G17" s="23"/>
      <c r="H17" s="23"/>
      <c r="I17" s="23"/>
    </row>
    <row r="18" spans="1:9" s="33" customFormat="1">
      <c r="A18" s="26" t="s">
        <v>95</v>
      </c>
      <c r="B18" s="30" t="s">
        <v>303</v>
      </c>
      <c r="C18" s="35">
        <v>15000</v>
      </c>
      <c r="D18" s="36">
        <v>38</v>
      </c>
      <c r="E18" s="23">
        <v>1936</v>
      </c>
      <c r="F18" s="23"/>
      <c r="G18" s="23"/>
      <c r="H18" s="23"/>
      <c r="I18" s="23"/>
    </row>
    <row r="19" spans="1:9" s="33" customFormat="1">
      <c r="A19" s="26" t="s">
        <v>96</v>
      </c>
      <c r="B19" s="30" t="s">
        <v>21</v>
      </c>
      <c r="C19" s="34">
        <v>140000</v>
      </c>
      <c r="D19" s="32">
        <v>220</v>
      </c>
      <c r="E19" s="23">
        <v>1986</v>
      </c>
      <c r="F19" s="23" t="s">
        <v>14</v>
      </c>
      <c r="G19" s="23" t="s">
        <v>22</v>
      </c>
      <c r="H19" s="23" t="s">
        <v>23</v>
      </c>
      <c r="I19" s="23" t="s">
        <v>24</v>
      </c>
    </row>
    <row r="20" spans="1:9" s="33" customFormat="1">
      <c r="A20" s="26" t="s">
        <v>97</v>
      </c>
      <c r="B20" s="30" t="s">
        <v>25</v>
      </c>
      <c r="C20" s="34">
        <v>90000</v>
      </c>
      <c r="D20" s="32">
        <v>180</v>
      </c>
      <c r="E20" s="23">
        <v>1946</v>
      </c>
      <c r="F20" s="23" t="s">
        <v>14</v>
      </c>
      <c r="G20" s="23" t="s">
        <v>22</v>
      </c>
      <c r="H20" s="23" t="s">
        <v>23</v>
      </c>
      <c r="I20" s="23" t="s">
        <v>26</v>
      </c>
    </row>
    <row r="21" spans="1:9" s="33" customFormat="1">
      <c r="A21" s="26" t="s">
        <v>98</v>
      </c>
      <c r="B21" s="30" t="s">
        <v>27</v>
      </c>
      <c r="C21" s="34">
        <v>60000</v>
      </c>
      <c r="D21" s="32">
        <v>94</v>
      </c>
      <c r="E21" s="23">
        <v>1936</v>
      </c>
      <c r="F21" s="23" t="s">
        <v>14</v>
      </c>
      <c r="G21" s="23" t="s">
        <v>23</v>
      </c>
      <c r="H21" s="23" t="s">
        <v>28</v>
      </c>
      <c r="I21" s="23" t="s">
        <v>29</v>
      </c>
    </row>
    <row r="22" spans="1:9" s="33" customFormat="1">
      <c r="A22" s="26" t="s">
        <v>215</v>
      </c>
      <c r="B22" s="30" t="s">
        <v>30</v>
      </c>
      <c r="C22" s="34">
        <v>140000</v>
      </c>
      <c r="D22" s="32"/>
      <c r="E22" s="23">
        <v>1979</v>
      </c>
      <c r="F22" s="23" t="s">
        <v>14</v>
      </c>
      <c r="G22" s="23" t="s">
        <v>22</v>
      </c>
      <c r="H22" s="23" t="s">
        <v>23</v>
      </c>
      <c r="I22" s="23" t="s">
        <v>12</v>
      </c>
    </row>
    <row r="23" spans="1:9" s="33" customFormat="1" ht="25.5">
      <c r="A23" s="26" t="s">
        <v>216</v>
      </c>
      <c r="B23" s="30" t="s">
        <v>31</v>
      </c>
      <c r="C23" s="34">
        <v>120000</v>
      </c>
      <c r="D23" s="32">
        <v>236.54</v>
      </c>
      <c r="E23" s="23">
        <v>2001</v>
      </c>
      <c r="F23" s="23" t="s">
        <v>14</v>
      </c>
      <c r="G23" s="23" t="s">
        <v>32</v>
      </c>
      <c r="H23" s="23"/>
      <c r="I23" s="23" t="s">
        <v>33</v>
      </c>
    </row>
    <row r="24" spans="1:9" s="33" customFormat="1">
      <c r="A24" s="26" t="s">
        <v>217</v>
      </c>
      <c r="B24" s="30" t="s">
        <v>34</v>
      </c>
      <c r="C24" s="34">
        <v>50000</v>
      </c>
      <c r="D24" s="32">
        <v>53.7</v>
      </c>
      <c r="E24" s="23">
        <v>2009</v>
      </c>
      <c r="F24" s="23" t="s">
        <v>14</v>
      </c>
      <c r="G24" s="23" t="s">
        <v>48</v>
      </c>
      <c r="H24" s="23" t="s">
        <v>48</v>
      </c>
      <c r="I24" s="23" t="s">
        <v>33</v>
      </c>
    </row>
    <row r="25" spans="1:9" s="33" customFormat="1">
      <c r="A25" s="26" t="s">
        <v>336</v>
      </c>
      <c r="B25" s="30" t="s">
        <v>308</v>
      </c>
      <c r="C25" s="34">
        <v>35000</v>
      </c>
      <c r="D25" s="32">
        <v>108</v>
      </c>
      <c r="E25" s="23">
        <v>1932</v>
      </c>
      <c r="F25" s="23"/>
      <c r="G25" s="23"/>
      <c r="H25" s="23"/>
      <c r="I25" s="23"/>
    </row>
    <row r="26" spans="1:9" s="33" customFormat="1">
      <c r="A26" s="26" t="s">
        <v>337</v>
      </c>
      <c r="B26" s="30" t="s">
        <v>298</v>
      </c>
      <c r="C26" s="34">
        <v>150000</v>
      </c>
      <c r="D26" s="32">
        <v>54</v>
      </c>
      <c r="E26" s="23">
        <v>1930</v>
      </c>
      <c r="F26" s="23"/>
      <c r="G26" s="23"/>
      <c r="H26" s="23"/>
      <c r="I26" s="23"/>
    </row>
    <row r="27" spans="1:9" s="33" customFormat="1" ht="25.5">
      <c r="A27" s="26" t="s">
        <v>338</v>
      </c>
      <c r="B27" s="30" t="s">
        <v>307</v>
      </c>
      <c r="C27" s="34">
        <v>50000</v>
      </c>
      <c r="D27" s="32">
        <v>68</v>
      </c>
      <c r="E27" s="23">
        <v>1993</v>
      </c>
      <c r="F27" s="23"/>
      <c r="G27" s="23"/>
      <c r="H27" s="23"/>
      <c r="I27" s="23"/>
    </row>
    <row r="28" spans="1:9" s="33" customFormat="1" ht="46.5" customHeight="1">
      <c r="A28" s="26" t="s">
        <v>339</v>
      </c>
      <c r="B28" s="30" t="s">
        <v>37</v>
      </c>
      <c r="C28" s="35">
        <v>250000</v>
      </c>
      <c r="D28" s="36">
        <v>116.92</v>
      </c>
      <c r="E28" s="23" t="s">
        <v>38</v>
      </c>
      <c r="F28" s="23" t="s">
        <v>39</v>
      </c>
      <c r="G28" s="23" t="s">
        <v>40</v>
      </c>
      <c r="H28" s="23" t="s">
        <v>36</v>
      </c>
      <c r="I28" s="23" t="s">
        <v>41</v>
      </c>
    </row>
    <row r="29" spans="1:9" s="33" customFormat="1" ht="25.5">
      <c r="A29" s="26" t="s">
        <v>340</v>
      </c>
      <c r="B29" s="30" t="s">
        <v>42</v>
      </c>
      <c r="C29" s="35">
        <v>30000</v>
      </c>
      <c r="D29" s="36">
        <v>148</v>
      </c>
      <c r="E29" s="23" t="s">
        <v>38</v>
      </c>
      <c r="F29" s="23" t="s">
        <v>43</v>
      </c>
      <c r="G29" s="23" t="s">
        <v>44</v>
      </c>
      <c r="H29" s="23" t="s">
        <v>23</v>
      </c>
      <c r="I29" s="23" t="s">
        <v>12</v>
      </c>
    </row>
    <row r="30" spans="1:9" s="33" customFormat="1" ht="25.5">
      <c r="A30" s="26" t="s">
        <v>341</v>
      </c>
      <c r="B30" s="30" t="s">
        <v>45</v>
      </c>
      <c r="C30" s="34">
        <v>125000</v>
      </c>
      <c r="D30" s="32"/>
      <c r="E30" s="23" t="s">
        <v>46</v>
      </c>
      <c r="F30" s="23" t="s">
        <v>43</v>
      </c>
      <c r="G30" s="23" t="s">
        <v>47</v>
      </c>
      <c r="H30" s="23" t="s">
        <v>48</v>
      </c>
      <c r="I30" s="23" t="s">
        <v>29</v>
      </c>
    </row>
    <row r="31" spans="1:9" s="33" customFormat="1" ht="25.5">
      <c r="A31" s="26" t="s">
        <v>342</v>
      </c>
      <c r="B31" s="30" t="s">
        <v>52</v>
      </c>
      <c r="C31" s="34">
        <v>50000</v>
      </c>
      <c r="D31" s="32">
        <v>60</v>
      </c>
      <c r="E31" s="23">
        <v>1977</v>
      </c>
      <c r="F31" s="23" t="s">
        <v>43</v>
      </c>
      <c r="G31" s="23" t="s">
        <v>15</v>
      </c>
      <c r="H31" s="23" t="s">
        <v>17</v>
      </c>
      <c r="I31" s="23" t="s">
        <v>12</v>
      </c>
    </row>
    <row r="32" spans="1:9" s="33" customFormat="1">
      <c r="A32" s="26" t="s">
        <v>343</v>
      </c>
      <c r="B32" s="30" t="s">
        <v>292</v>
      </c>
      <c r="C32" s="34">
        <v>20000</v>
      </c>
      <c r="D32" s="32">
        <v>60</v>
      </c>
      <c r="E32" s="23">
        <v>2000</v>
      </c>
      <c r="F32" s="23"/>
      <c r="G32" s="23"/>
      <c r="H32" s="23"/>
      <c r="I32" s="23"/>
    </row>
    <row r="33" spans="1:9" s="33" customFormat="1">
      <c r="A33" s="26" t="s">
        <v>344</v>
      </c>
      <c r="B33" s="30" t="s">
        <v>304</v>
      </c>
      <c r="C33" s="34">
        <v>30000</v>
      </c>
      <c r="D33" s="32">
        <v>60</v>
      </c>
      <c r="E33" s="23">
        <v>1990</v>
      </c>
      <c r="F33" s="23"/>
      <c r="G33" s="23"/>
      <c r="H33" s="23"/>
      <c r="I33" s="23"/>
    </row>
    <row r="34" spans="1:9" s="33" customFormat="1">
      <c r="A34" s="26" t="s">
        <v>345</v>
      </c>
      <c r="B34" s="30" t="s">
        <v>291</v>
      </c>
      <c r="C34" s="34">
        <v>11000</v>
      </c>
      <c r="D34" s="32"/>
      <c r="E34" s="23"/>
      <c r="F34" s="23"/>
      <c r="G34" s="23"/>
      <c r="H34" s="23"/>
      <c r="I34" s="23"/>
    </row>
    <row r="35" spans="1:9" s="33" customFormat="1">
      <c r="A35" s="26" t="s">
        <v>346</v>
      </c>
      <c r="B35" s="30" t="s">
        <v>309</v>
      </c>
      <c r="C35" s="34">
        <v>15000</v>
      </c>
      <c r="D35" s="32"/>
      <c r="E35" s="23"/>
      <c r="F35" s="23"/>
      <c r="G35" s="23"/>
      <c r="H35" s="23"/>
      <c r="I35" s="23"/>
    </row>
    <row r="36" spans="1:9" s="33" customFormat="1">
      <c r="A36" s="26" t="s">
        <v>347</v>
      </c>
      <c r="B36" s="30" t="s">
        <v>311</v>
      </c>
      <c r="C36" s="34">
        <v>15583.35</v>
      </c>
      <c r="D36" s="32"/>
      <c r="E36" s="23"/>
      <c r="F36" s="23"/>
      <c r="G36" s="23"/>
      <c r="H36" s="23"/>
      <c r="I36" s="23"/>
    </row>
    <row r="37" spans="1:9" s="33" customFormat="1">
      <c r="A37" s="26" t="s">
        <v>348</v>
      </c>
      <c r="B37" s="30" t="s">
        <v>310</v>
      </c>
      <c r="C37" s="34">
        <v>6550</v>
      </c>
      <c r="D37" s="32"/>
      <c r="E37" s="23"/>
      <c r="F37" s="23"/>
      <c r="G37" s="23"/>
      <c r="H37" s="23"/>
      <c r="I37" s="23"/>
    </row>
    <row r="38" spans="1:9" s="33" customFormat="1">
      <c r="A38" s="26" t="s">
        <v>349</v>
      </c>
      <c r="B38" s="30" t="s">
        <v>312</v>
      </c>
      <c r="C38" s="34">
        <v>10000</v>
      </c>
      <c r="D38" s="32"/>
      <c r="E38" s="23"/>
      <c r="F38" s="23"/>
      <c r="G38" s="23"/>
      <c r="H38" s="23"/>
      <c r="I38" s="23"/>
    </row>
    <row r="39" spans="1:9" s="33" customFormat="1">
      <c r="A39" s="26" t="s">
        <v>350</v>
      </c>
      <c r="B39" s="30" t="s">
        <v>313</v>
      </c>
      <c r="C39" s="34">
        <v>10000</v>
      </c>
      <c r="D39" s="32"/>
      <c r="E39" s="23"/>
      <c r="F39" s="23"/>
      <c r="G39" s="23"/>
      <c r="H39" s="23"/>
      <c r="I39" s="23"/>
    </row>
    <row r="40" spans="1:9" s="33" customFormat="1">
      <c r="A40" s="26" t="s">
        <v>351</v>
      </c>
      <c r="B40" s="30" t="s">
        <v>314</v>
      </c>
      <c r="C40" s="34">
        <f>16551.69+157726.48+55065.53+87050.5+7865.28+64630</f>
        <v>388889.48000000004</v>
      </c>
      <c r="D40" s="32"/>
      <c r="E40" s="23"/>
      <c r="F40" s="23"/>
      <c r="G40" s="23"/>
      <c r="H40" s="23"/>
      <c r="I40" s="23"/>
    </row>
    <row r="41" spans="1:9" s="33" customFormat="1">
      <c r="A41" s="26" t="s">
        <v>352</v>
      </c>
      <c r="B41" s="30" t="s">
        <v>316</v>
      </c>
      <c r="C41" s="34">
        <v>7995</v>
      </c>
      <c r="D41" s="32"/>
      <c r="E41" s="23"/>
      <c r="F41" s="23"/>
      <c r="G41" s="23"/>
      <c r="H41" s="23"/>
      <c r="I41" s="23"/>
    </row>
    <row r="42" spans="1:9" s="33" customFormat="1">
      <c r="A42" s="26" t="s">
        <v>353</v>
      </c>
      <c r="B42" s="30" t="s">
        <v>317</v>
      </c>
      <c r="C42" s="34">
        <v>40000</v>
      </c>
      <c r="D42" s="32"/>
      <c r="E42" s="23"/>
      <c r="F42" s="23"/>
      <c r="G42" s="23"/>
      <c r="H42" s="23"/>
      <c r="I42" s="23"/>
    </row>
    <row r="43" spans="1:9" s="33" customFormat="1">
      <c r="A43" s="26" t="s">
        <v>354</v>
      </c>
      <c r="B43" s="30" t="s">
        <v>318</v>
      </c>
      <c r="C43" s="34">
        <v>2500</v>
      </c>
      <c r="D43" s="32"/>
      <c r="E43" s="23"/>
      <c r="F43" s="23"/>
      <c r="G43" s="23"/>
      <c r="H43" s="23"/>
      <c r="I43" s="23"/>
    </row>
    <row r="44" spans="1:9" s="33" customFormat="1">
      <c r="A44" s="26" t="s">
        <v>355</v>
      </c>
      <c r="B44" s="30" t="s">
        <v>319</v>
      </c>
      <c r="C44" s="34">
        <f>13739.31+4450.94+7212.33</f>
        <v>25402.58</v>
      </c>
      <c r="D44" s="32"/>
      <c r="E44" s="23"/>
      <c r="F44" s="23"/>
      <c r="G44" s="23"/>
      <c r="H44" s="23"/>
      <c r="I44" s="23"/>
    </row>
    <row r="45" spans="1:9" s="33" customFormat="1">
      <c r="A45" s="26" t="s">
        <v>356</v>
      </c>
      <c r="B45" s="30" t="s">
        <v>320</v>
      </c>
      <c r="C45" s="34">
        <v>17363.79</v>
      </c>
      <c r="D45" s="32"/>
      <c r="E45" s="23"/>
      <c r="F45" s="23"/>
      <c r="G45" s="23"/>
      <c r="H45" s="23"/>
      <c r="I45" s="23"/>
    </row>
    <row r="46" spans="1:9" s="33" customFormat="1">
      <c r="A46" s="26" t="s">
        <v>357</v>
      </c>
      <c r="B46" s="30" t="s">
        <v>321</v>
      </c>
      <c r="C46" s="34">
        <v>80000</v>
      </c>
      <c r="D46" s="32"/>
      <c r="E46" s="23"/>
      <c r="F46" s="23"/>
      <c r="G46" s="23"/>
      <c r="H46" s="23"/>
      <c r="I46" s="23"/>
    </row>
    <row r="47" spans="1:9" s="33" customFormat="1" ht="20.25" customHeight="1">
      <c r="A47" s="26" t="s">
        <v>358</v>
      </c>
      <c r="B47" s="30" t="s">
        <v>322</v>
      </c>
      <c r="C47" s="34">
        <v>500000</v>
      </c>
      <c r="D47" s="32"/>
      <c r="E47" s="23"/>
      <c r="F47" s="23"/>
      <c r="G47" s="23"/>
      <c r="H47" s="23"/>
      <c r="I47" s="23"/>
    </row>
    <row r="48" spans="1:9" s="33" customFormat="1" ht="20.25" customHeight="1">
      <c r="A48" s="26" t="s">
        <v>359</v>
      </c>
      <c r="B48" s="30" t="s">
        <v>331</v>
      </c>
      <c r="C48" s="34">
        <v>25715</v>
      </c>
      <c r="D48" s="32"/>
      <c r="E48" s="23"/>
      <c r="F48" s="23"/>
      <c r="G48" s="23"/>
      <c r="H48" s="23"/>
      <c r="I48" s="23"/>
    </row>
    <row r="49" spans="1:9" s="33" customFormat="1" ht="20.25" customHeight="1">
      <c r="A49" s="26" t="s">
        <v>360</v>
      </c>
      <c r="B49" s="30" t="s">
        <v>332</v>
      </c>
      <c r="C49" s="34">
        <v>23775.16</v>
      </c>
      <c r="D49" s="32"/>
      <c r="E49" s="23"/>
      <c r="F49" s="23"/>
      <c r="G49" s="23"/>
      <c r="H49" s="23"/>
      <c r="I49" s="23"/>
    </row>
    <row r="50" spans="1:9" s="33" customFormat="1">
      <c r="A50" s="26" t="s">
        <v>361</v>
      </c>
      <c r="B50" s="30" t="s">
        <v>50</v>
      </c>
      <c r="C50" s="35">
        <v>120000</v>
      </c>
      <c r="D50" s="36"/>
      <c r="E50" s="23"/>
      <c r="F50" s="23"/>
      <c r="G50" s="23"/>
      <c r="H50" s="23"/>
      <c r="I50" s="23"/>
    </row>
    <row r="51" spans="1:9" s="33" customFormat="1">
      <c r="A51" s="26" t="s">
        <v>362</v>
      </c>
      <c r="B51" s="30" t="s">
        <v>218</v>
      </c>
      <c r="C51" s="35">
        <v>2000</v>
      </c>
      <c r="D51" s="36"/>
      <c r="E51" s="23"/>
      <c r="F51" s="23"/>
      <c r="G51" s="23"/>
      <c r="H51" s="23"/>
      <c r="I51" s="23"/>
    </row>
    <row r="52" spans="1:9">
      <c r="A52" s="26" t="s">
        <v>363</v>
      </c>
      <c r="B52" s="30" t="s">
        <v>219</v>
      </c>
      <c r="C52" s="35">
        <v>1200</v>
      </c>
      <c r="D52" s="36"/>
      <c r="E52" s="23"/>
      <c r="F52" s="23"/>
      <c r="G52" s="23"/>
      <c r="H52" s="23"/>
      <c r="I52" s="23"/>
    </row>
    <row r="53" spans="1:9">
      <c r="A53" s="26" t="s">
        <v>364</v>
      </c>
      <c r="B53" s="30" t="s">
        <v>220</v>
      </c>
      <c r="C53" s="35">
        <v>1500</v>
      </c>
      <c r="D53" s="36"/>
      <c r="E53" s="23"/>
      <c r="F53" s="23"/>
      <c r="G53" s="23"/>
      <c r="H53" s="23"/>
      <c r="I53" s="23"/>
    </row>
    <row r="54" spans="1:9">
      <c r="A54" s="26" t="s">
        <v>365</v>
      </c>
      <c r="B54" s="30" t="s">
        <v>51</v>
      </c>
      <c r="C54" s="34">
        <v>60000</v>
      </c>
      <c r="D54" s="32"/>
      <c r="E54" s="23"/>
      <c r="F54" s="23"/>
      <c r="G54" s="23"/>
      <c r="H54" s="23"/>
      <c r="I54" s="23"/>
    </row>
    <row r="55" spans="1:9" s="33" customFormat="1">
      <c r="A55" s="26" t="s">
        <v>366</v>
      </c>
      <c r="B55" s="30" t="s">
        <v>315</v>
      </c>
      <c r="C55" s="34">
        <v>210000</v>
      </c>
      <c r="D55" s="32"/>
      <c r="E55" s="23"/>
      <c r="F55" s="23"/>
      <c r="G55" s="23"/>
      <c r="H55" s="23"/>
      <c r="I55" s="23"/>
    </row>
    <row r="56" spans="1:9" s="33" customFormat="1" ht="25.5" customHeight="1">
      <c r="A56" s="23" t="s">
        <v>53</v>
      </c>
      <c r="B56" s="55" t="s">
        <v>54</v>
      </c>
      <c r="C56" s="56"/>
      <c r="D56" s="56"/>
      <c r="E56" s="57"/>
      <c r="F56" s="58" t="s">
        <v>1</v>
      </c>
      <c r="G56" s="58"/>
      <c r="H56" s="58"/>
      <c r="I56" s="58"/>
    </row>
    <row r="57" spans="1:9" s="33" customFormat="1" ht="33" customHeight="1">
      <c r="A57" s="23" t="s">
        <v>55</v>
      </c>
      <c r="B57" s="27" t="s">
        <v>2</v>
      </c>
      <c r="C57" s="28" t="s">
        <v>3</v>
      </c>
      <c r="D57" s="29" t="s">
        <v>233</v>
      </c>
      <c r="E57" s="27" t="s">
        <v>4</v>
      </c>
      <c r="F57" s="27" t="s">
        <v>5</v>
      </c>
      <c r="G57" s="27" t="s">
        <v>6</v>
      </c>
      <c r="H57" s="27" t="s">
        <v>7</v>
      </c>
      <c r="I57" s="27" t="s">
        <v>8</v>
      </c>
    </row>
    <row r="58" spans="1:9" s="33" customFormat="1" ht="33" customHeight="1">
      <c r="A58" s="23" t="s">
        <v>56</v>
      </c>
      <c r="B58" s="37" t="s">
        <v>232</v>
      </c>
      <c r="C58" s="38">
        <v>472996.46</v>
      </c>
      <c r="D58" s="39">
        <v>650</v>
      </c>
      <c r="E58" s="23">
        <v>1976</v>
      </c>
      <c r="F58" s="23" t="s">
        <v>43</v>
      </c>
      <c r="G58" s="23" t="s">
        <v>17</v>
      </c>
      <c r="H58" s="23" t="s">
        <v>234</v>
      </c>
      <c r="I58" s="23" t="s">
        <v>12</v>
      </c>
    </row>
    <row r="59" spans="1:9" s="33" customFormat="1" ht="24.75" customHeight="1">
      <c r="A59" s="23" t="s">
        <v>53</v>
      </c>
      <c r="B59" s="30" t="s">
        <v>50</v>
      </c>
      <c r="C59" s="40">
        <f>1888+1650.07+1650.07+1499+990.01+344+1400+569+299.99+725+239+3499.97+4270+98440.59</f>
        <v>117464.7</v>
      </c>
      <c r="D59" s="39"/>
      <c r="E59" s="23"/>
      <c r="F59" s="23"/>
      <c r="G59" s="23"/>
      <c r="H59" s="23"/>
      <c r="I59" s="41"/>
    </row>
    <row r="60" spans="1:9" s="33" customFormat="1" ht="25.5" customHeight="1">
      <c r="A60" s="23" t="s">
        <v>53</v>
      </c>
      <c r="B60" s="55" t="s">
        <v>58</v>
      </c>
      <c r="C60" s="56"/>
      <c r="D60" s="56"/>
      <c r="E60" s="56"/>
      <c r="F60" s="60" t="s">
        <v>1</v>
      </c>
      <c r="G60" s="60"/>
      <c r="H60" s="60"/>
      <c r="I60" s="61"/>
    </row>
    <row r="61" spans="1:9" s="33" customFormat="1" ht="25.5">
      <c r="A61" s="23" t="s">
        <v>55</v>
      </c>
      <c r="B61" s="27" t="s">
        <v>2</v>
      </c>
      <c r="C61" s="28" t="s">
        <v>3</v>
      </c>
      <c r="D61" s="29"/>
      <c r="E61" s="27" t="s">
        <v>4</v>
      </c>
      <c r="F61" s="27" t="s">
        <v>5</v>
      </c>
      <c r="G61" s="27" t="s">
        <v>6</v>
      </c>
      <c r="H61" s="27" t="s">
        <v>7</v>
      </c>
      <c r="I61" s="27" t="s">
        <v>8</v>
      </c>
    </row>
    <row r="62" spans="1:9" s="33" customFormat="1">
      <c r="A62" s="23" t="s">
        <v>56</v>
      </c>
      <c r="B62" s="30" t="s">
        <v>50</v>
      </c>
      <c r="C62" s="42">
        <f>36780.22+355+500+1505.78</f>
        <v>39141</v>
      </c>
      <c r="D62" s="43"/>
      <c r="E62" s="44"/>
      <c r="F62" s="23"/>
      <c r="G62" s="23"/>
      <c r="H62" s="23"/>
      <c r="I62" s="41"/>
    </row>
    <row r="63" spans="1:9" s="33" customFormat="1">
      <c r="A63" s="23" t="s">
        <v>57</v>
      </c>
      <c r="B63" s="55" t="s">
        <v>60</v>
      </c>
      <c r="C63" s="56"/>
      <c r="D63" s="56"/>
      <c r="E63" s="57"/>
      <c r="F63" s="58" t="s">
        <v>1</v>
      </c>
      <c r="G63" s="58"/>
      <c r="H63" s="58"/>
      <c r="I63" s="58"/>
    </row>
    <row r="64" spans="1:9" s="33" customFormat="1" ht="25.5">
      <c r="A64" s="23" t="s">
        <v>55</v>
      </c>
      <c r="B64" s="27" t="s">
        <v>2</v>
      </c>
      <c r="C64" s="28" t="s">
        <v>3</v>
      </c>
      <c r="D64" s="29"/>
      <c r="E64" s="27" t="s">
        <v>4</v>
      </c>
      <c r="F64" s="27" t="s">
        <v>5</v>
      </c>
      <c r="G64" s="27" t="s">
        <v>6</v>
      </c>
      <c r="H64" s="27" t="s">
        <v>7</v>
      </c>
      <c r="I64" s="27" t="s">
        <v>8</v>
      </c>
    </row>
    <row r="65" spans="1:9" s="33" customFormat="1">
      <c r="A65" s="23" t="s">
        <v>56</v>
      </c>
      <c r="B65" s="30" t="s">
        <v>50</v>
      </c>
      <c r="C65" s="40">
        <f>23411.06</f>
        <v>23411.06</v>
      </c>
      <c r="D65" s="39"/>
      <c r="E65" s="23"/>
      <c r="F65" s="23"/>
      <c r="G65" s="23"/>
      <c r="H65" s="23"/>
      <c r="I65" s="41"/>
    </row>
    <row r="66" spans="1:9" s="33" customFormat="1" ht="25.5" customHeight="1">
      <c r="A66" s="23" t="s">
        <v>59</v>
      </c>
      <c r="B66" s="55" t="s">
        <v>62</v>
      </c>
      <c r="C66" s="56"/>
      <c r="D66" s="56"/>
      <c r="E66" s="57"/>
      <c r="F66" s="58" t="s">
        <v>1</v>
      </c>
      <c r="G66" s="58"/>
      <c r="H66" s="58"/>
      <c r="I66" s="58"/>
    </row>
    <row r="67" spans="1:9" s="33" customFormat="1" ht="25.5">
      <c r="A67" s="23" t="s">
        <v>55</v>
      </c>
      <c r="B67" s="27" t="s">
        <v>2</v>
      </c>
      <c r="C67" s="28" t="s">
        <v>3</v>
      </c>
      <c r="D67" s="29" t="s">
        <v>233</v>
      </c>
      <c r="E67" s="27" t="s">
        <v>4</v>
      </c>
      <c r="F67" s="27" t="s">
        <v>5</v>
      </c>
      <c r="G67" s="27" t="s">
        <v>6</v>
      </c>
      <c r="H67" s="27" t="s">
        <v>7</v>
      </c>
      <c r="I67" s="27" t="s">
        <v>8</v>
      </c>
    </row>
    <row r="68" spans="1:9" s="33" customFormat="1">
      <c r="A68" s="23" t="s">
        <v>56</v>
      </c>
      <c r="B68" s="30" t="s">
        <v>183</v>
      </c>
      <c r="C68" s="40">
        <v>5200000</v>
      </c>
      <c r="D68" s="39">
        <v>4443.93</v>
      </c>
      <c r="E68" s="23">
        <v>1991</v>
      </c>
      <c r="F68" s="23" t="s">
        <v>63</v>
      </c>
      <c r="G68" s="23" t="s">
        <v>63</v>
      </c>
      <c r="H68" s="23" t="s">
        <v>63</v>
      </c>
      <c r="I68" s="23" t="s">
        <v>12</v>
      </c>
    </row>
    <row r="69" spans="1:9" s="33" customFormat="1">
      <c r="A69" s="23" t="s">
        <v>53</v>
      </c>
      <c r="B69" s="30" t="s">
        <v>245</v>
      </c>
      <c r="C69" s="40">
        <v>351889.04</v>
      </c>
      <c r="D69" s="39">
        <v>720</v>
      </c>
      <c r="E69" s="23">
        <v>1991</v>
      </c>
      <c r="F69" s="23" t="s">
        <v>63</v>
      </c>
      <c r="G69" s="23" t="s">
        <v>63</v>
      </c>
      <c r="H69" s="23" t="s">
        <v>63</v>
      </c>
      <c r="I69" s="23" t="s">
        <v>12</v>
      </c>
    </row>
    <row r="70" spans="1:9" s="33" customFormat="1">
      <c r="A70" s="23" t="s">
        <v>57</v>
      </c>
      <c r="B70" s="30" t="s">
        <v>249</v>
      </c>
      <c r="C70" s="40">
        <v>4000</v>
      </c>
      <c r="D70" s="39"/>
      <c r="E70" s="23">
        <v>1995</v>
      </c>
      <c r="F70" s="23"/>
      <c r="G70" s="23"/>
      <c r="H70" s="23"/>
      <c r="I70" s="23"/>
    </row>
    <row r="71" spans="1:9" s="33" customFormat="1">
      <c r="A71" s="23" t="s">
        <v>59</v>
      </c>
      <c r="B71" s="30" t="s">
        <v>250</v>
      </c>
      <c r="C71" s="40">
        <v>8400</v>
      </c>
      <c r="D71" s="39"/>
      <c r="E71" s="23">
        <v>2014</v>
      </c>
      <c r="F71" s="23"/>
      <c r="G71" s="23"/>
      <c r="H71" s="23"/>
      <c r="I71" s="23"/>
    </row>
    <row r="72" spans="1:9" s="33" customFormat="1">
      <c r="A72" s="23" t="s">
        <v>61</v>
      </c>
      <c r="B72" s="30" t="s">
        <v>50</v>
      </c>
      <c r="C72" s="40">
        <f>2684+5429+3910+2318+1040+11644+1099.01+3200+3400+1899+32035.28+1538.3+17323.26+304722.02</f>
        <v>392241.87</v>
      </c>
      <c r="D72" s="39"/>
      <c r="E72" s="23"/>
      <c r="F72" s="23"/>
      <c r="G72" s="23"/>
      <c r="H72" s="23"/>
      <c r="I72" s="23"/>
    </row>
    <row r="73" spans="1:9" s="33" customFormat="1">
      <c r="A73" s="23" t="s">
        <v>64</v>
      </c>
      <c r="B73" s="30" t="s">
        <v>49</v>
      </c>
      <c r="C73" s="40"/>
      <c r="D73" s="39"/>
      <c r="E73" s="23"/>
      <c r="F73" s="23"/>
      <c r="G73" s="23"/>
      <c r="H73" s="23"/>
      <c r="I73" s="41"/>
    </row>
    <row r="74" spans="1:9" s="33" customFormat="1" ht="25.5" customHeight="1">
      <c r="A74" s="23" t="s">
        <v>61</v>
      </c>
      <c r="B74" s="59" t="s">
        <v>65</v>
      </c>
      <c r="C74" s="59"/>
      <c r="D74" s="59"/>
      <c r="E74" s="59"/>
      <c r="F74" s="60" t="s">
        <v>1</v>
      </c>
      <c r="G74" s="60"/>
      <c r="H74" s="60"/>
      <c r="I74" s="61"/>
    </row>
    <row r="75" spans="1:9" s="33" customFormat="1" ht="25.5">
      <c r="A75" s="23" t="s">
        <v>55</v>
      </c>
      <c r="B75" s="27" t="s">
        <v>2</v>
      </c>
      <c r="C75" s="28" t="s">
        <v>3</v>
      </c>
      <c r="D75" s="29" t="s">
        <v>233</v>
      </c>
      <c r="E75" s="27" t="s">
        <v>4</v>
      </c>
      <c r="F75" s="27" t="s">
        <v>5</v>
      </c>
      <c r="G75" s="27" t="s">
        <v>6</v>
      </c>
      <c r="H75" s="27" t="s">
        <v>7</v>
      </c>
      <c r="I75" s="27" t="s">
        <v>8</v>
      </c>
    </row>
    <row r="76" spans="1:9" s="33" customFormat="1" ht="38.25">
      <c r="A76" s="23" t="s">
        <v>56</v>
      </c>
      <c r="B76" s="30" t="s">
        <v>66</v>
      </c>
      <c r="C76" s="64">
        <v>3000000</v>
      </c>
      <c r="D76" s="62">
        <v>1946</v>
      </c>
      <c r="E76" s="23" t="s">
        <v>67</v>
      </c>
      <c r="F76" s="23" t="s">
        <v>68</v>
      </c>
      <c r="G76" s="23" t="s">
        <v>36</v>
      </c>
      <c r="H76" s="23" t="s">
        <v>69</v>
      </c>
      <c r="I76" s="23" t="s">
        <v>12</v>
      </c>
    </row>
    <row r="77" spans="1:9" s="33" customFormat="1" ht="38.25">
      <c r="A77" s="23" t="s">
        <v>53</v>
      </c>
      <c r="B77" s="30" t="s">
        <v>70</v>
      </c>
      <c r="C77" s="65"/>
      <c r="D77" s="63"/>
      <c r="E77" s="23">
        <v>1948</v>
      </c>
      <c r="F77" s="23" t="s">
        <v>68</v>
      </c>
      <c r="G77" s="23" t="s">
        <v>71</v>
      </c>
      <c r="H77" s="23" t="s">
        <v>36</v>
      </c>
      <c r="I77" s="23" t="s">
        <v>29</v>
      </c>
    </row>
    <row r="78" spans="1:9" s="33" customFormat="1">
      <c r="A78" s="23" t="s">
        <v>57</v>
      </c>
      <c r="B78" s="30" t="s">
        <v>250</v>
      </c>
      <c r="C78" s="40">
        <v>10000</v>
      </c>
      <c r="D78" s="45"/>
      <c r="E78" s="23">
        <v>2010</v>
      </c>
      <c r="F78" s="23"/>
      <c r="G78" s="23"/>
      <c r="H78" s="23"/>
      <c r="I78" s="23"/>
    </row>
    <row r="79" spans="1:9" s="33" customFormat="1" ht="25.5" customHeight="1">
      <c r="A79" s="23" t="s">
        <v>64</v>
      </c>
      <c r="B79" s="55" t="s">
        <v>73</v>
      </c>
      <c r="C79" s="56"/>
      <c r="D79" s="56"/>
      <c r="E79" s="57"/>
      <c r="F79" s="58" t="s">
        <v>1</v>
      </c>
      <c r="G79" s="58"/>
      <c r="H79" s="58"/>
      <c r="I79" s="58"/>
    </row>
    <row r="80" spans="1:9" s="33" customFormat="1" ht="25.5">
      <c r="A80" s="23" t="s">
        <v>55</v>
      </c>
      <c r="B80" s="27" t="s">
        <v>2</v>
      </c>
      <c r="C80" s="28" t="s">
        <v>3</v>
      </c>
      <c r="D80" s="29" t="s">
        <v>233</v>
      </c>
      <c r="E80" s="27" t="s">
        <v>4</v>
      </c>
      <c r="F80" s="27" t="s">
        <v>5</v>
      </c>
      <c r="G80" s="27" t="s">
        <v>6</v>
      </c>
      <c r="H80" s="27" t="s">
        <v>7</v>
      </c>
      <c r="I80" s="27" t="s">
        <v>8</v>
      </c>
    </row>
    <row r="81" spans="1:9" s="33" customFormat="1">
      <c r="A81" s="23" t="s">
        <v>56</v>
      </c>
      <c r="B81" s="30" t="s">
        <v>74</v>
      </c>
      <c r="C81" s="40">
        <v>800000</v>
      </c>
      <c r="D81" s="39">
        <v>492</v>
      </c>
      <c r="E81" s="23">
        <v>1966</v>
      </c>
      <c r="F81" s="23" t="s">
        <v>75</v>
      </c>
      <c r="G81" s="23" t="s">
        <v>17</v>
      </c>
      <c r="H81" s="23" t="s">
        <v>17</v>
      </c>
      <c r="I81" s="23" t="s">
        <v>12</v>
      </c>
    </row>
    <row r="82" spans="1:9" s="33" customFormat="1">
      <c r="A82" s="23" t="s">
        <v>53</v>
      </c>
      <c r="B82" s="30" t="s">
        <v>74</v>
      </c>
      <c r="C82" s="40">
        <v>800000</v>
      </c>
      <c r="D82" s="39">
        <v>480</v>
      </c>
      <c r="E82" s="23">
        <v>1987</v>
      </c>
      <c r="F82" s="23" t="s">
        <v>75</v>
      </c>
      <c r="G82" s="23" t="s">
        <v>17</v>
      </c>
      <c r="H82" s="23" t="s">
        <v>17</v>
      </c>
      <c r="I82" s="23" t="s">
        <v>12</v>
      </c>
    </row>
    <row r="83" spans="1:9" s="33" customFormat="1">
      <c r="A83" s="23" t="s">
        <v>57</v>
      </c>
      <c r="B83" s="30" t="s">
        <v>76</v>
      </c>
      <c r="C83" s="40">
        <v>500000</v>
      </c>
      <c r="D83" s="39">
        <v>513</v>
      </c>
      <c r="E83" s="23">
        <v>1993</v>
      </c>
      <c r="F83" s="23" t="s">
        <v>75</v>
      </c>
      <c r="G83" s="23" t="s">
        <v>17</v>
      </c>
      <c r="H83" s="23" t="s">
        <v>17</v>
      </c>
      <c r="I83" s="23" t="s">
        <v>12</v>
      </c>
    </row>
    <row r="84" spans="1:9" s="33" customFormat="1">
      <c r="A84" s="23" t="s">
        <v>59</v>
      </c>
      <c r="B84" s="30" t="s">
        <v>77</v>
      </c>
      <c r="C84" s="40">
        <v>1322765.6599999999</v>
      </c>
      <c r="D84" s="39"/>
      <c r="E84" s="23">
        <v>2009</v>
      </c>
      <c r="F84" s="23"/>
      <c r="G84" s="23"/>
      <c r="H84" s="23"/>
      <c r="I84" s="23"/>
    </row>
    <row r="85" spans="1:9" s="33" customFormat="1">
      <c r="A85" s="23" t="s">
        <v>61</v>
      </c>
      <c r="B85" s="30" t="s">
        <v>50</v>
      </c>
      <c r="C85" s="40">
        <v>25000</v>
      </c>
      <c r="D85" s="39"/>
      <c r="E85" s="23"/>
      <c r="F85" s="23"/>
      <c r="G85" s="23"/>
      <c r="H85" s="23"/>
      <c r="I85" s="23"/>
    </row>
    <row r="86" spans="1:9" ht="27.75" customHeight="1">
      <c r="A86" s="23" t="s">
        <v>72</v>
      </c>
      <c r="B86" s="55" t="s">
        <v>79</v>
      </c>
      <c r="C86" s="56"/>
      <c r="D86" s="56"/>
      <c r="E86" s="57"/>
      <c r="F86" s="58" t="s">
        <v>1</v>
      </c>
      <c r="G86" s="58"/>
      <c r="H86" s="58"/>
      <c r="I86" s="58"/>
    </row>
    <row r="87" spans="1:9" ht="25.5">
      <c r="A87" s="23" t="s">
        <v>55</v>
      </c>
      <c r="B87" s="27" t="s">
        <v>2</v>
      </c>
      <c r="C87" s="28" t="s">
        <v>3</v>
      </c>
      <c r="D87" s="29" t="s">
        <v>233</v>
      </c>
      <c r="E87" s="27" t="s">
        <v>4</v>
      </c>
      <c r="F87" s="27" t="s">
        <v>5</v>
      </c>
      <c r="G87" s="27" t="s">
        <v>6</v>
      </c>
      <c r="H87" s="27" t="s">
        <v>7</v>
      </c>
      <c r="I87" s="27" t="s">
        <v>8</v>
      </c>
    </row>
    <row r="88" spans="1:9" s="33" customFormat="1" ht="25.5">
      <c r="A88" s="23" t="s">
        <v>56</v>
      </c>
      <c r="B88" s="30" t="s">
        <v>185</v>
      </c>
      <c r="C88" s="40">
        <v>620208.91</v>
      </c>
      <c r="D88" s="39">
        <f>859.2</f>
        <v>859.2</v>
      </c>
      <c r="E88" s="23">
        <v>1988</v>
      </c>
      <c r="F88" s="23" t="s">
        <v>80</v>
      </c>
      <c r="G88" s="23" t="s">
        <v>81</v>
      </c>
      <c r="H88" s="23" t="s">
        <v>82</v>
      </c>
      <c r="I88" s="23" t="s">
        <v>12</v>
      </c>
    </row>
    <row r="89" spans="1:9" s="33" customFormat="1">
      <c r="A89" s="23" t="s">
        <v>53</v>
      </c>
      <c r="B89" s="30" t="s">
        <v>186</v>
      </c>
      <c r="C89" s="40">
        <v>60000</v>
      </c>
      <c r="D89" s="39">
        <v>147</v>
      </c>
      <c r="E89" s="23">
        <v>1950</v>
      </c>
      <c r="F89" s="23" t="s">
        <v>43</v>
      </c>
      <c r="G89" s="23" t="s">
        <v>23</v>
      </c>
      <c r="H89" s="23" t="s">
        <v>36</v>
      </c>
      <c r="I89" s="23" t="s">
        <v>29</v>
      </c>
    </row>
    <row r="90" spans="1:9" s="33" customFormat="1">
      <c r="A90" s="23" t="s">
        <v>57</v>
      </c>
      <c r="B90" s="30" t="s">
        <v>187</v>
      </c>
      <c r="C90" s="40">
        <v>8000</v>
      </c>
      <c r="D90" s="39">
        <v>47</v>
      </c>
      <c r="E90" s="23" t="s">
        <v>83</v>
      </c>
      <c r="F90" s="23" t="s">
        <v>43</v>
      </c>
      <c r="G90" s="23" t="s">
        <v>23</v>
      </c>
      <c r="H90" s="23" t="s">
        <v>36</v>
      </c>
      <c r="I90" s="23" t="s">
        <v>29</v>
      </c>
    </row>
    <row r="91" spans="1:9" s="33" customFormat="1" ht="25.5">
      <c r="A91" s="23" t="s">
        <v>59</v>
      </c>
      <c r="B91" s="30" t="s">
        <v>188</v>
      </c>
      <c r="C91" s="40">
        <v>120000</v>
      </c>
      <c r="D91" s="39">
        <v>118</v>
      </c>
      <c r="E91" s="23">
        <v>1971</v>
      </c>
      <c r="F91" s="23" t="s">
        <v>43</v>
      </c>
      <c r="G91" s="23" t="s">
        <v>81</v>
      </c>
      <c r="H91" s="23" t="s">
        <v>84</v>
      </c>
      <c r="I91" s="23" t="s">
        <v>12</v>
      </c>
    </row>
    <row r="92" spans="1:9" s="33" customFormat="1" ht="25.5">
      <c r="A92" s="23" t="s">
        <v>61</v>
      </c>
      <c r="B92" s="30" t="s">
        <v>189</v>
      </c>
      <c r="C92" s="40">
        <v>5100</v>
      </c>
      <c r="D92" s="39">
        <v>18.07</v>
      </c>
      <c r="E92" s="23">
        <v>1971</v>
      </c>
      <c r="F92" s="23" t="s">
        <v>43</v>
      </c>
      <c r="G92" s="23" t="s">
        <v>81</v>
      </c>
      <c r="H92" s="23" t="s">
        <v>84</v>
      </c>
      <c r="I92" s="23" t="s">
        <v>12</v>
      </c>
    </row>
    <row r="93" spans="1:9" s="33" customFormat="1">
      <c r="A93" s="23" t="s">
        <v>64</v>
      </c>
      <c r="B93" s="30" t="s">
        <v>257</v>
      </c>
      <c r="C93" s="46">
        <v>25714.38</v>
      </c>
      <c r="D93" s="39">
        <v>125.75</v>
      </c>
      <c r="E93" s="23"/>
      <c r="F93" s="23" t="s">
        <v>43</v>
      </c>
      <c r="G93" s="23" t="s">
        <v>48</v>
      </c>
      <c r="H93" s="23" t="s">
        <v>48</v>
      </c>
      <c r="I93" s="23" t="s">
        <v>29</v>
      </c>
    </row>
    <row r="94" spans="1:9" s="33" customFormat="1">
      <c r="A94" s="23" t="s">
        <v>72</v>
      </c>
      <c r="B94" s="30" t="s">
        <v>258</v>
      </c>
      <c r="C94" s="46">
        <v>50186.55</v>
      </c>
      <c r="D94" s="39">
        <v>183.3</v>
      </c>
      <c r="E94" s="23">
        <v>1939</v>
      </c>
      <c r="F94" s="23" t="s">
        <v>43</v>
      </c>
      <c r="G94" s="23" t="s">
        <v>48</v>
      </c>
      <c r="H94" s="23" t="s">
        <v>48</v>
      </c>
      <c r="I94" s="23" t="s">
        <v>29</v>
      </c>
    </row>
    <row r="95" spans="1:9" s="33" customFormat="1">
      <c r="A95" s="23" t="s">
        <v>78</v>
      </c>
      <c r="B95" s="30" t="s">
        <v>259</v>
      </c>
      <c r="C95" s="46">
        <v>29727.26</v>
      </c>
      <c r="D95" s="39">
        <v>93.96</v>
      </c>
      <c r="E95" s="23">
        <v>1939</v>
      </c>
      <c r="F95" s="23" t="s">
        <v>43</v>
      </c>
      <c r="G95" s="23" t="s">
        <v>48</v>
      </c>
      <c r="H95" s="23" t="s">
        <v>48</v>
      </c>
      <c r="I95" s="23" t="s">
        <v>29</v>
      </c>
    </row>
    <row r="96" spans="1:9" s="33" customFormat="1">
      <c r="A96" s="23" t="s">
        <v>85</v>
      </c>
      <c r="B96" s="30" t="s">
        <v>260</v>
      </c>
      <c r="C96" s="46">
        <v>33524.61</v>
      </c>
      <c r="D96" s="39">
        <v>116.41</v>
      </c>
      <c r="E96" s="23">
        <v>1939</v>
      </c>
      <c r="F96" s="23" t="s">
        <v>43</v>
      </c>
      <c r="G96" s="23" t="s">
        <v>48</v>
      </c>
      <c r="H96" s="23" t="s">
        <v>48</v>
      </c>
      <c r="I96" s="23" t="s">
        <v>29</v>
      </c>
    </row>
    <row r="97" spans="1:9" s="33" customFormat="1" ht="25.5">
      <c r="A97" s="23" t="s">
        <v>88</v>
      </c>
      <c r="B97" s="30" t="s">
        <v>261</v>
      </c>
      <c r="C97" s="46">
        <v>19831.43</v>
      </c>
      <c r="D97" s="39">
        <v>61.96</v>
      </c>
      <c r="E97" s="23">
        <v>1939</v>
      </c>
      <c r="F97" s="23" t="s">
        <v>43</v>
      </c>
      <c r="G97" s="23" t="s">
        <v>48</v>
      </c>
      <c r="H97" s="23" t="s">
        <v>48</v>
      </c>
      <c r="I97" s="23" t="s">
        <v>29</v>
      </c>
    </row>
    <row r="98" spans="1:9" s="33" customFormat="1" ht="25.5">
      <c r="A98" s="23" t="s">
        <v>89</v>
      </c>
      <c r="B98" s="30" t="s">
        <v>262</v>
      </c>
      <c r="C98" s="46">
        <v>35414.22</v>
      </c>
      <c r="D98" s="39">
        <v>107.4</v>
      </c>
      <c r="E98" s="23"/>
      <c r="F98" s="23" t="s">
        <v>43</v>
      </c>
      <c r="G98" s="23" t="s">
        <v>48</v>
      </c>
      <c r="H98" s="23" t="s">
        <v>48</v>
      </c>
      <c r="I98" s="23" t="s">
        <v>29</v>
      </c>
    </row>
    <row r="99" spans="1:9" s="33" customFormat="1" ht="25.5">
      <c r="A99" s="23" t="s">
        <v>91</v>
      </c>
      <c r="B99" s="30" t="s">
        <v>263</v>
      </c>
      <c r="C99" s="46">
        <v>19638.5</v>
      </c>
      <c r="D99" s="39">
        <v>71.2</v>
      </c>
      <c r="E99" s="23"/>
      <c r="F99" s="23" t="s">
        <v>43</v>
      </c>
      <c r="G99" s="23" t="s">
        <v>48</v>
      </c>
      <c r="H99" s="23" t="s">
        <v>48</v>
      </c>
      <c r="I99" s="23" t="s">
        <v>12</v>
      </c>
    </row>
    <row r="100" spans="1:9" s="33" customFormat="1" ht="25.5">
      <c r="A100" s="23" t="s">
        <v>92</v>
      </c>
      <c r="B100" s="30" t="s">
        <v>264</v>
      </c>
      <c r="C100" s="46">
        <v>890.12</v>
      </c>
      <c r="D100" s="39">
        <v>37.799999999999997</v>
      </c>
      <c r="E100" s="23"/>
      <c r="F100" s="23" t="s">
        <v>265</v>
      </c>
      <c r="G100" s="23" t="s">
        <v>36</v>
      </c>
      <c r="H100" s="23" t="s">
        <v>36</v>
      </c>
      <c r="I100" s="23" t="s">
        <v>12</v>
      </c>
    </row>
    <row r="101" spans="1:9" s="33" customFormat="1" ht="25.5">
      <c r="A101" s="23" t="s">
        <v>93</v>
      </c>
      <c r="B101" s="30" t="s">
        <v>266</v>
      </c>
      <c r="C101" s="46">
        <v>4335.67</v>
      </c>
      <c r="D101" s="39">
        <v>63.43</v>
      </c>
      <c r="E101" s="23"/>
      <c r="F101" s="23" t="s">
        <v>265</v>
      </c>
      <c r="G101" s="23" t="s">
        <v>36</v>
      </c>
      <c r="H101" s="23" t="s">
        <v>36</v>
      </c>
      <c r="I101" s="23" t="s">
        <v>12</v>
      </c>
    </row>
    <row r="102" spans="1:9" s="33" customFormat="1" ht="25.5">
      <c r="A102" s="23" t="s">
        <v>94</v>
      </c>
      <c r="B102" s="30" t="s">
        <v>267</v>
      </c>
      <c r="C102" s="46">
        <v>932.19</v>
      </c>
      <c r="D102" s="39">
        <v>19.940000000000001</v>
      </c>
      <c r="E102" s="23">
        <v>1939</v>
      </c>
      <c r="F102" s="23" t="s">
        <v>265</v>
      </c>
      <c r="G102" s="23" t="s">
        <v>36</v>
      </c>
      <c r="H102" s="23" t="s">
        <v>36</v>
      </c>
      <c r="I102" s="23" t="s">
        <v>12</v>
      </c>
    </row>
    <row r="103" spans="1:9" s="33" customFormat="1" ht="25.5">
      <c r="A103" s="23" t="s">
        <v>95</v>
      </c>
      <c r="B103" s="30" t="s">
        <v>268</v>
      </c>
      <c r="C103" s="46">
        <v>1874.29</v>
      </c>
      <c r="D103" s="39">
        <v>37.56</v>
      </c>
      <c r="E103" s="23">
        <v>1939</v>
      </c>
      <c r="F103" s="23" t="s">
        <v>265</v>
      </c>
      <c r="G103" s="23" t="s">
        <v>36</v>
      </c>
      <c r="H103" s="23" t="s">
        <v>36</v>
      </c>
      <c r="I103" s="23" t="s">
        <v>12</v>
      </c>
    </row>
    <row r="104" spans="1:9" s="33" customFormat="1" ht="25.5">
      <c r="A104" s="23" t="s">
        <v>96</v>
      </c>
      <c r="B104" s="30" t="s">
        <v>269</v>
      </c>
      <c r="C104" s="46">
        <v>4022.13</v>
      </c>
      <c r="D104" s="39">
        <v>30.51</v>
      </c>
      <c r="E104" s="23">
        <v>1939</v>
      </c>
      <c r="F104" s="23" t="s">
        <v>265</v>
      </c>
      <c r="G104" s="23" t="s">
        <v>36</v>
      </c>
      <c r="H104" s="23" t="s">
        <v>36</v>
      </c>
      <c r="I104" s="23" t="s">
        <v>12</v>
      </c>
    </row>
    <row r="105" spans="1:9" s="33" customFormat="1" ht="25.5">
      <c r="A105" s="23" t="s">
        <v>97</v>
      </c>
      <c r="B105" s="30" t="s">
        <v>270</v>
      </c>
      <c r="C105" s="46">
        <v>1129.32</v>
      </c>
      <c r="D105" s="39">
        <v>32.92</v>
      </c>
      <c r="E105" s="23">
        <v>1939</v>
      </c>
      <c r="F105" s="23" t="s">
        <v>265</v>
      </c>
      <c r="G105" s="23" t="s">
        <v>36</v>
      </c>
      <c r="H105" s="23" t="s">
        <v>36</v>
      </c>
      <c r="I105" s="23" t="s">
        <v>12</v>
      </c>
    </row>
    <row r="106" spans="1:9" s="33" customFormat="1" ht="25.5">
      <c r="A106" s="23" t="s">
        <v>98</v>
      </c>
      <c r="B106" s="30" t="s">
        <v>325</v>
      </c>
      <c r="C106" s="46">
        <v>1598.57</v>
      </c>
      <c r="D106" s="39">
        <v>49.81</v>
      </c>
      <c r="E106" s="23">
        <v>1985</v>
      </c>
      <c r="F106" s="23" t="s">
        <v>265</v>
      </c>
      <c r="G106" s="23"/>
      <c r="H106" s="23"/>
      <c r="I106" s="23" t="s">
        <v>12</v>
      </c>
    </row>
    <row r="107" spans="1:9" s="33" customFormat="1" ht="25.5">
      <c r="A107" s="23" t="s">
        <v>215</v>
      </c>
      <c r="B107" s="30" t="s">
        <v>326</v>
      </c>
      <c r="C107" s="46">
        <v>91356.61</v>
      </c>
      <c r="D107" s="39">
        <v>395.37</v>
      </c>
      <c r="E107" s="23">
        <v>1945</v>
      </c>
      <c r="F107" s="23" t="s">
        <v>265</v>
      </c>
      <c r="G107" s="23"/>
      <c r="H107" s="23"/>
      <c r="I107" s="23" t="s">
        <v>12</v>
      </c>
    </row>
    <row r="108" spans="1:9" s="33" customFormat="1" ht="25.5">
      <c r="A108" s="23" t="s">
        <v>216</v>
      </c>
      <c r="B108" s="30" t="s">
        <v>327</v>
      </c>
      <c r="C108" s="46">
        <v>42908.47</v>
      </c>
      <c r="D108" s="39">
        <v>214.22</v>
      </c>
      <c r="E108" s="23">
        <v>1945</v>
      </c>
      <c r="F108" s="23"/>
      <c r="G108" s="23"/>
      <c r="H108" s="23"/>
      <c r="I108" s="23" t="s">
        <v>29</v>
      </c>
    </row>
    <row r="109" spans="1:9" s="33" customFormat="1" ht="25.5">
      <c r="A109" s="23" t="s">
        <v>217</v>
      </c>
      <c r="B109" s="30" t="s">
        <v>328</v>
      </c>
      <c r="C109" s="46">
        <v>71641.899999999994</v>
      </c>
      <c r="D109" s="39">
        <v>290.81</v>
      </c>
      <c r="E109" s="23">
        <v>1945</v>
      </c>
      <c r="F109" s="23"/>
      <c r="G109" s="23"/>
      <c r="H109" s="23"/>
      <c r="I109" s="23" t="s">
        <v>29</v>
      </c>
    </row>
    <row r="110" spans="1:9" s="33" customFormat="1" ht="25.5">
      <c r="A110" s="23" t="s">
        <v>336</v>
      </c>
      <c r="B110" s="30" t="s">
        <v>329</v>
      </c>
      <c r="C110" s="46">
        <v>234.35</v>
      </c>
      <c r="D110" s="39">
        <v>8.06</v>
      </c>
      <c r="E110" s="23">
        <v>1945</v>
      </c>
      <c r="F110" s="23"/>
      <c r="G110" s="23"/>
      <c r="H110" s="23"/>
      <c r="I110" s="23" t="s">
        <v>12</v>
      </c>
    </row>
    <row r="111" spans="1:9" s="33" customFormat="1" ht="25.5">
      <c r="A111" s="23" t="s">
        <v>337</v>
      </c>
      <c r="B111" s="30" t="s">
        <v>330</v>
      </c>
      <c r="C111" s="46">
        <v>48450.35</v>
      </c>
      <c r="D111" s="39"/>
      <c r="E111" s="23"/>
      <c r="F111" s="23"/>
      <c r="G111" s="23"/>
      <c r="H111" s="23"/>
      <c r="I111" s="23"/>
    </row>
    <row r="112" spans="1:9" s="33" customFormat="1" ht="25.5">
      <c r="A112" s="23" t="s">
        <v>338</v>
      </c>
      <c r="B112" s="30" t="s">
        <v>273</v>
      </c>
      <c r="C112" s="46">
        <v>36248</v>
      </c>
      <c r="D112" s="39">
        <v>299.02</v>
      </c>
      <c r="E112" s="23">
        <v>1930</v>
      </c>
      <c r="F112" s="23" t="s">
        <v>43</v>
      </c>
      <c r="G112" s="23" t="s">
        <v>48</v>
      </c>
      <c r="H112" s="23" t="s">
        <v>48</v>
      </c>
      <c r="I112" s="23" t="s">
        <v>29</v>
      </c>
    </row>
    <row r="113" spans="1:9" s="33" customFormat="1" ht="25.5">
      <c r="A113" s="23" t="s">
        <v>339</v>
      </c>
      <c r="B113" s="30" t="s">
        <v>190</v>
      </c>
      <c r="C113" s="47">
        <v>3605.36</v>
      </c>
      <c r="D113" s="39"/>
      <c r="E113" s="23">
        <v>1945</v>
      </c>
      <c r="F113" s="23" t="s">
        <v>86</v>
      </c>
      <c r="G113" s="23" t="s">
        <v>87</v>
      </c>
      <c r="H113" s="23" t="s">
        <v>36</v>
      </c>
      <c r="I113" s="23" t="s">
        <v>29</v>
      </c>
    </row>
    <row r="114" spans="1:9" s="33" customFormat="1" ht="25.5">
      <c r="A114" s="23" t="s">
        <v>340</v>
      </c>
      <c r="B114" s="30" t="s">
        <v>191</v>
      </c>
      <c r="C114" s="40">
        <v>400000</v>
      </c>
      <c r="D114" s="39">
        <v>127.2</v>
      </c>
      <c r="E114" s="23">
        <v>2011</v>
      </c>
      <c r="F114" s="23" t="s">
        <v>90</v>
      </c>
      <c r="G114" s="23" t="s">
        <v>36</v>
      </c>
      <c r="H114" s="23" t="s">
        <v>35</v>
      </c>
      <c r="I114" s="23" t="s">
        <v>18</v>
      </c>
    </row>
    <row r="115" spans="1:9" s="33" customFormat="1" ht="25.5">
      <c r="A115" s="23" t="s">
        <v>341</v>
      </c>
      <c r="B115" s="30" t="s">
        <v>100</v>
      </c>
      <c r="C115" s="40">
        <v>153804.03</v>
      </c>
      <c r="D115" s="39">
        <v>295.77999999999997</v>
      </c>
      <c r="E115" s="23"/>
      <c r="F115" s="23"/>
      <c r="G115" s="23"/>
      <c r="H115" s="23"/>
      <c r="I115" s="23"/>
    </row>
    <row r="116" spans="1:9" s="33" customFormat="1" ht="25.5">
      <c r="A116" s="23" t="s">
        <v>342</v>
      </c>
      <c r="B116" s="30" t="s">
        <v>101</v>
      </c>
      <c r="C116" s="40">
        <v>14301.72</v>
      </c>
      <c r="D116" s="39">
        <v>60</v>
      </c>
      <c r="E116" s="23"/>
      <c r="F116" s="23"/>
      <c r="G116" s="23"/>
      <c r="H116" s="23"/>
      <c r="I116" s="23"/>
    </row>
    <row r="117" spans="1:9" s="33" customFormat="1" ht="25.5">
      <c r="A117" s="23" t="s">
        <v>343</v>
      </c>
      <c r="B117" s="30" t="s">
        <v>256</v>
      </c>
      <c r="C117" s="40">
        <v>6002</v>
      </c>
      <c r="D117" s="39">
        <v>21.46</v>
      </c>
      <c r="E117" s="23"/>
      <c r="F117" s="23"/>
      <c r="G117" s="23"/>
      <c r="H117" s="23"/>
      <c r="I117" s="23"/>
    </row>
    <row r="118" spans="1:9" s="33" customFormat="1" ht="25.5">
      <c r="A118" s="23" t="s">
        <v>344</v>
      </c>
      <c r="B118" s="30" t="s">
        <v>272</v>
      </c>
      <c r="C118" s="40">
        <v>1597.71</v>
      </c>
      <c r="D118" s="39"/>
      <c r="E118" s="23"/>
      <c r="F118" s="23"/>
      <c r="G118" s="23"/>
      <c r="H118" s="23"/>
      <c r="I118" s="23"/>
    </row>
    <row r="119" spans="1:9" s="33" customFormat="1" ht="25.5">
      <c r="A119" s="23" t="s">
        <v>345</v>
      </c>
      <c r="B119" s="30" t="s">
        <v>192</v>
      </c>
      <c r="C119" s="40">
        <f>482559.62+146939.59</f>
        <v>629499.21</v>
      </c>
      <c r="D119" s="39"/>
      <c r="E119" s="23">
        <v>1995.1999000000001</v>
      </c>
      <c r="F119" s="23"/>
      <c r="G119" s="23"/>
      <c r="H119" s="23"/>
      <c r="I119" s="23"/>
    </row>
    <row r="120" spans="1:9" s="33" customFormat="1" ht="25.5">
      <c r="A120" s="23" t="s">
        <v>346</v>
      </c>
      <c r="B120" s="30" t="s">
        <v>277</v>
      </c>
      <c r="C120" s="40">
        <f>107400.9+140659.7+206450.77+124274+161222.26+129360.48+229928.4+117335.36+107085+37679.4+87565.8+166684.54+42791.46+186806.9+88335.61+100910.01+190921.17+164855.59+120640.02+114658.86+108598.63+129602.44+109828.55+68275.43</f>
        <v>3041871.28</v>
      </c>
      <c r="D120" s="39"/>
      <c r="E120" s="23"/>
      <c r="F120" s="23"/>
      <c r="G120" s="23"/>
      <c r="H120" s="23"/>
      <c r="I120" s="23"/>
    </row>
    <row r="121" spans="1:9" s="33" customFormat="1" ht="25.5">
      <c r="A121" s="23" t="s">
        <v>347</v>
      </c>
      <c r="B121" s="30" t="s">
        <v>278</v>
      </c>
      <c r="C121" s="40">
        <f>690743.9+410900.02+293870.2+236702.16</f>
        <v>1632216.2799999998</v>
      </c>
      <c r="D121" s="39"/>
      <c r="E121" s="23"/>
      <c r="F121" s="23"/>
      <c r="G121" s="23"/>
      <c r="H121" s="23"/>
      <c r="I121" s="23"/>
    </row>
    <row r="122" spans="1:9" s="33" customFormat="1" ht="25.5">
      <c r="A122" s="23" t="s">
        <v>348</v>
      </c>
      <c r="B122" s="30" t="s">
        <v>102</v>
      </c>
      <c r="C122" s="40">
        <f>2*47988.85</f>
        <v>95977.7</v>
      </c>
      <c r="D122" s="39"/>
      <c r="E122" s="23">
        <v>2011</v>
      </c>
      <c r="F122" s="23"/>
      <c r="G122" s="23"/>
      <c r="H122" s="23"/>
      <c r="I122" s="23"/>
    </row>
    <row r="123" spans="1:9" s="33" customFormat="1" ht="25.5">
      <c r="A123" s="23" t="s">
        <v>349</v>
      </c>
      <c r="B123" s="30" t="s">
        <v>279</v>
      </c>
      <c r="C123" s="40">
        <v>2213856.2999999998</v>
      </c>
      <c r="D123" s="39"/>
      <c r="E123" s="23"/>
      <c r="F123" s="23"/>
      <c r="G123" s="23"/>
      <c r="H123" s="23"/>
      <c r="I123" s="23"/>
    </row>
    <row r="124" spans="1:9" s="33" customFormat="1" ht="25.5">
      <c r="A124" s="23" t="s">
        <v>350</v>
      </c>
      <c r="B124" s="30" t="s">
        <v>103</v>
      </c>
      <c r="C124" s="40">
        <v>140409.60999999999</v>
      </c>
      <c r="D124" s="39"/>
      <c r="E124" s="23">
        <v>2008</v>
      </c>
      <c r="F124" s="23"/>
      <c r="G124" s="23"/>
      <c r="H124" s="23"/>
      <c r="I124" s="23"/>
    </row>
    <row r="125" spans="1:9" s="33" customFormat="1" ht="25.5">
      <c r="A125" s="23" t="s">
        <v>351</v>
      </c>
      <c r="B125" s="30" t="s">
        <v>104</v>
      </c>
      <c r="C125" s="40">
        <v>59800</v>
      </c>
      <c r="D125" s="39"/>
      <c r="E125" s="23">
        <v>1995</v>
      </c>
      <c r="F125" s="23"/>
      <c r="G125" s="23"/>
      <c r="H125" s="23"/>
      <c r="I125" s="23"/>
    </row>
    <row r="126" spans="1:9" s="33" customFormat="1" ht="25.5">
      <c r="A126" s="23" t="s">
        <v>352</v>
      </c>
      <c r="B126" s="30" t="s">
        <v>280</v>
      </c>
      <c r="C126" s="40">
        <v>50453</v>
      </c>
      <c r="D126" s="39"/>
      <c r="E126" s="23"/>
      <c r="F126" s="23"/>
      <c r="G126" s="23"/>
      <c r="H126" s="23"/>
      <c r="I126" s="23"/>
    </row>
    <row r="127" spans="1:9" s="33" customFormat="1" ht="25.5">
      <c r="A127" s="23" t="s">
        <v>353</v>
      </c>
      <c r="B127" s="30" t="s">
        <v>50</v>
      </c>
      <c r="C127" s="40">
        <f>45914+9800+71666.46+99004</f>
        <v>226384.46000000002</v>
      </c>
      <c r="D127" s="39"/>
      <c r="E127" s="23"/>
      <c r="F127" s="23"/>
      <c r="G127" s="23"/>
      <c r="H127" s="23"/>
      <c r="I127" s="41"/>
    </row>
    <row r="128" spans="1:9" s="33" customFormat="1" ht="25.5">
      <c r="A128" s="23" t="s">
        <v>354</v>
      </c>
      <c r="B128" s="30" t="s">
        <v>274</v>
      </c>
      <c r="C128" s="40">
        <v>25000</v>
      </c>
      <c r="D128" s="39"/>
      <c r="E128" s="23"/>
      <c r="F128" s="23"/>
      <c r="G128" s="23"/>
      <c r="H128" s="23"/>
      <c r="I128" s="41"/>
    </row>
    <row r="129" spans="1:9" s="33" customFormat="1" ht="25.5">
      <c r="A129" s="23" t="s">
        <v>355</v>
      </c>
      <c r="B129" s="30" t="s">
        <v>271</v>
      </c>
      <c r="C129" s="40">
        <v>4845.25</v>
      </c>
      <c r="D129" s="39"/>
      <c r="E129" s="23"/>
      <c r="F129" s="23"/>
      <c r="G129" s="23"/>
      <c r="H129" s="23"/>
      <c r="I129" s="41"/>
    </row>
    <row r="130" spans="1:9" s="33" customFormat="1" ht="25.5">
      <c r="A130" s="23" t="s">
        <v>356</v>
      </c>
      <c r="B130" s="30" t="s">
        <v>99</v>
      </c>
      <c r="C130" s="40">
        <v>401000</v>
      </c>
      <c r="D130" s="39"/>
      <c r="E130" s="23"/>
      <c r="F130" s="23"/>
      <c r="G130" s="23"/>
      <c r="H130" s="23"/>
      <c r="I130" s="41"/>
    </row>
    <row r="133" spans="1:9">
      <c r="C133" s="49">
        <f>SUM(C1:C132)</f>
        <v>27557323.520000003</v>
      </c>
    </row>
  </sheetData>
  <mergeCells count="18">
    <mergeCell ref="B1:E1"/>
    <mergeCell ref="F1:I1"/>
    <mergeCell ref="F56:I56"/>
    <mergeCell ref="F63:I63"/>
    <mergeCell ref="B56:E56"/>
    <mergeCell ref="B60:E60"/>
    <mergeCell ref="B63:E63"/>
    <mergeCell ref="F60:I60"/>
    <mergeCell ref="B79:E79"/>
    <mergeCell ref="F66:I66"/>
    <mergeCell ref="F79:I79"/>
    <mergeCell ref="F86:I86"/>
    <mergeCell ref="B66:E66"/>
    <mergeCell ref="B74:E74"/>
    <mergeCell ref="F74:I74"/>
    <mergeCell ref="B86:E86"/>
    <mergeCell ref="D76:D77"/>
    <mergeCell ref="C76:C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J60"/>
  <sheetViews>
    <sheetView topLeftCell="A31" workbookViewId="0">
      <selection activeCell="E61" sqref="E61"/>
    </sheetView>
  </sheetViews>
  <sheetFormatPr defaultRowHeight="15"/>
  <cols>
    <col min="1" max="2" width="9.140625" style="7"/>
    <col min="3" max="3" width="9.140625" style="11"/>
    <col min="4" max="4" width="38" style="7" customWidth="1"/>
    <col min="5" max="5" width="19.5703125" style="10" customWidth="1"/>
    <col min="6" max="6" width="10.85546875" style="7" bestFit="1" customWidth="1"/>
    <col min="7" max="7" width="9.140625" style="7"/>
    <col min="8" max="8" width="10.85546875" style="7" bestFit="1" customWidth="1"/>
    <col min="9" max="9" width="9.140625" style="7"/>
    <col min="10" max="10" width="11.85546875" style="7" bestFit="1" customWidth="1"/>
    <col min="11" max="16384" width="9.140625" style="7"/>
  </cols>
  <sheetData>
    <row r="4" spans="3:10">
      <c r="C4" s="66" t="s">
        <v>231</v>
      </c>
      <c r="D4" s="67"/>
      <c r="E4" s="68"/>
    </row>
    <row r="5" spans="3:10">
      <c r="C5" s="8" t="s">
        <v>56</v>
      </c>
      <c r="D5" s="3" t="s">
        <v>223</v>
      </c>
      <c r="E5" s="9">
        <v>20000</v>
      </c>
    </row>
    <row r="6" spans="3:10">
      <c r="C6" s="8" t="s">
        <v>53</v>
      </c>
      <c r="D6" s="4" t="s">
        <v>224</v>
      </c>
      <c r="E6" s="9">
        <v>10668.45</v>
      </c>
    </row>
    <row r="7" spans="3:10">
      <c r="C7" s="8" t="s">
        <v>57</v>
      </c>
      <c r="D7" s="4" t="s">
        <v>225</v>
      </c>
      <c r="E7" s="9">
        <v>7000</v>
      </c>
    </row>
    <row r="8" spans="3:10">
      <c r="C8" s="8" t="s">
        <v>59</v>
      </c>
      <c r="D8" s="4" t="s">
        <v>227</v>
      </c>
      <c r="E8" s="9">
        <v>1100</v>
      </c>
    </row>
    <row r="9" spans="3:10">
      <c r="C9" s="8" t="s">
        <v>61</v>
      </c>
      <c r="D9" s="4" t="s">
        <v>323</v>
      </c>
      <c r="E9" s="9">
        <v>1500</v>
      </c>
      <c r="J9" s="10"/>
    </row>
    <row r="10" spans="3:10">
      <c r="C10" s="8" t="s">
        <v>64</v>
      </c>
      <c r="D10" s="4" t="s">
        <v>228</v>
      </c>
      <c r="E10" s="9">
        <v>12000</v>
      </c>
    </row>
    <row r="11" spans="3:10">
      <c r="C11" s="8" t="s">
        <v>72</v>
      </c>
      <c r="D11" s="5" t="s">
        <v>229</v>
      </c>
      <c r="E11" s="9">
        <v>16000</v>
      </c>
    </row>
    <row r="12" spans="3:10">
      <c r="C12" s="8" t="s">
        <v>78</v>
      </c>
      <c r="D12" s="5" t="s">
        <v>238</v>
      </c>
      <c r="E12" s="9">
        <v>2000</v>
      </c>
    </row>
    <row r="13" spans="3:10">
      <c r="C13" s="8" t="s">
        <v>85</v>
      </c>
      <c r="D13" s="5" t="s">
        <v>230</v>
      </c>
      <c r="E13" s="9">
        <v>1600</v>
      </c>
    </row>
    <row r="14" spans="3:10">
      <c r="C14" s="66" t="s">
        <v>54</v>
      </c>
      <c r="D14" s="67"/>
      <c r="E14" s="68"/>
    </row>
    <row r="15" spans="3:10">
      <c r="C15" s="8" t="s">
        <v>56</v>
      </c>
      <c r="D15" s="3" t="s">
        <v>223</v>
      </c>
      <c r="E15" s="9">
        <v>2000</v>
      </c>
    </row>
    <row r="16" spans="3:10">
      <c r="C16" s="8" t="s">
        <v>53</v>
      </c>
      <c r="D16" s="4" t="s">
        <v>224</v>
      </c>
      <c r="E16" s="9">
        <v>2000</v>
      </c>
    </row>
    <row r="17" spans="3:8">
      <c r="C17" s="8" t="s">
        <v>57</v>
      </c>
      <c r="D17" s="4" t="s">
        <v>226</v>
      </c>
      <c r="E17" s="9">
        <v>300</v>
      </c>
    </row>
    <row r="18" spans="3:8">
      <c r="C18" s="8" t="s">
        <v>59</v>
      </c>
      <c r="D18" s="4" t="s">
        <v>227</v>
      </c>
      <c r="E18" s="9">
        <v>4000</v>
      </c>
      <c r="F18" s="10"/>
    </row>
    <row r="19" spans="3:8">
      <c r="C19" s="8" t="s">
        <v>61</v>
      </c>
      <c r="D19" s="4" t="s">
        <v>237</v>
      </c>
      <c r="E19" s="9">
        <v>24000</v>
      </c>
    </row>
    <row r="20" spans="3:8">
      <c r="C20" s="8" t="s">
        <v>64</v>
      </c>
      <c r="D20" s="5" t="s">
        <v>229</v>
      </c>
      <c r="E20" s="9">
        <v>3500</v>
      </c>
    </row>
    <row r="21" spans="3:8">
      <c r="C21" s="8" t="s">
        <v>72</v>
      </c>
      <c r="D21" s="5" t="s">
        <v>230</v>
      </c>
      <c r="E21" s="9">
        <v>1500</v>
      </c>
    </row>
    <row r="22" spans="3:8">
      <c r="C22" s="66" t="s">
        <v>58</v>
      </c>
      <c r="D22" s="67"/>
      <c r="E22" s="68"/>
    </row>
    <row r="23" spans="3:8">
      <c r="C23" s="8" t="s">
        <v>56</v>
      </c>
      <c r="D23" s="3" t="s">
        <v>223</v>
      </c>
      <c r="E23" s="9">
        <v>25000</v>
      </c>
    </row>
    <row r="24" spans="3:8">
      <c r="C24" s="8" t="s">
        <v>53</v>
      </c>
      <c r="D24" s="4" t="s">
        <v>224</v>
      </c>
      <c r="E24" s="9">
        <v>5000</v>
      </c>
      <c r="H24" s="10"/>
    </row>
    <row r="25" spans="3:8">
      <c r="C25" s="8" t="s">
        <v>57</v>
      </c>
      <c r="D25" s="4" t="s">
        <v>228</v>
      </c>
      <c r="E25" s="9">
        <v>4500</v>
      </c>
    </row>
    <row r="26" spans="3:8">
      <c r="C26" s="8" t="s">
        <v>59</v>
      </c>
      <c r="D26" s="5" t="s">
        <v>229</v>
      </c>
      <c r="E26" s="9">
        <v>9000</v>
      </c>
    </row>
    <row r="27" spans="3:8">
      <c r="C27" s="8" t="s">
        <v>61</v>
      </c>
      <c r="D27" s="5" t="s">
        <v>238</v>
      </c>
      <c r="E27" s="9">
        <v>1400</v>
      </c>
    </row>
    <row r="28" spans="3:8">
      <c r="C28" s="8" t="s">
        <v>64</v>
      </c>
      <c r="D28" s="5" t="s">
        <v>230</v>
      </c>
      <c r="E28" s="9">
        <v>1400</v>
      </c>
    </row>
    <row r="29" spans="3:8">
      <c r="C29" s="66" t="s">
        <v>60</v>
      </c>
      <c r="D29" s="67"/>
      <c r="E29" s="68"/>
    </row>
    <row r="30" spans="3:8">
      <c r="C30" s="8" t="s">
        <v>56</v>
      </c>
      <c r="D30" s="3" t="s">
        <v>223</v>
      </c>
      <c r="E30" s="9">
        <v>4000</v>
      </c>
    </row>
    <row r="31" spans="3:8">
      <c r="C31" s="8" t="s">
        <v>53</v>
      </c>
      <c r="D31" s="4" t="s">
        <v>224</v>
      </c>
      <c r="E31" s="9">
        <v>4000</v>
      </c>
    </row>
    <row r="32" spans="3:8">
      <c r="C32" s="66" t="s">
        <v>62</v>
      </c>
      <c r="D32" s="67"/>
      <c r="E32" s="68"/>
    </row>
    <row r="33" spans="3:5">
      <c r="C33" s="8" t="s">
        <v>56</v>
      </c>
      <c r="D33" s="3" t="s">
        <v>223</v>
      </c>
      <c r="E33" s="9">
        <v>26000</v>
      </c>
    </row>
    <row r="34" spans="3:5">
      <c r="C34" s="8" t="s">
        <v>53</v>
      </c>
      <c r="D34" s="4" t="s">
        <v>224</v>
      </c>
      <c r="E34" s="9">
        <v>4000</v>
      </c>
    </row>
    <row r="35" spans="3:5">
      <c r="C35" s="8" t="s">
        <v>57</v>
      </c>
      <c r="D35" s="4" t="s">
        <v>227</v>
      </c>
      <c r="E35" s="9">
        <v>13000</v>
      </c>
    </row>
    <row r="36" spans="3:5">
      <c r="C36" s="8" t="s">
        <v>59</v>
      </c>
      <c r="D36" s="4" t="s">
        <v>228</v>
      </c>
      <c r="E36" s="9">
        <v>4000</v>
      </c>
    </row>
    <row r="37" spans="3:5">
      <c r="C37" s="8" t="s">
        <v>61</v>
      </c>
      <c r="D37" s="5" t="s">
        <v>229</v>
      </c>
      <c r="E37" s="9">
        <v>9000</v>
      </c>
    </row>
    <row r="38" spans="3:5">
      <c r="C38" s="8" t="s">
        <v>64</v>
      </c>
      <c r="D38" s="5" t="s">
        <v>230</v>
      </c>
      <c r="E38" s="9">
        <v>3000</v>
      </c>
    </row>
    <row r="39" spans="3:5">
      <c r="C39" s="66" t="s">
        <v>65</v>
      </c>
      <c r="D39" s="67"/>
      <c r="E39" s="68"/>
    </row>
    <row r="40" spans="3:5">
      <c r="C40" s="8" t="s">
        <v>56</v>
      </c>
      <c r="D40" s="3" t="s">
        <v>223</v>
      </c>
      <c r="E40" s="9">
        <v>16000</v>
      </c>
    </row>
    <row r="41" spans="3:5">
      <c r="C41" s="8" t="s">
        <v>53</v>
      </c>
      <c r="D41" s="4" t="s">
        <v>224</v>
      </c>
      <c r="E41" s="9">
        <v>4000</v>
      </c>
    </row>
    <row r="42" spans="3:5">
      <c r="C42" s="8" t="s">
        <v>57</v>
      </c>
      <c r="D42" s="4" t="s">
        <v>227</v>
      </c>
      <c r="E42" s="9">
        <v>2000</v>
      </c>
    </row>
    <row r="43" spans="3:5">
      <c r="C43" s="8" t="s">
        <v>59</v>
      </c>
      <c r="D43" s="4" t="s">
        <v>228</v>
      </c>
      <c r="E43" s="9">
        <v>2000</v>
      </c>
    </row>
    <row r="44" spans="3:5">
      <c r="C44" s="8" t="s">
        <v>61</v>
      </c>
      <c r="D44" s="5" t="s">
        <v>229</v>
      </c>
      <c r="E44" s="9">
        <v>6000</v>
      </c>
    </row>
    <row r="45" spans="3:5">
      <c r="C45" s="66" t="s">
        <v>73</v>
      </c>
      <c r="D45" s="67"/>
      <c r="E45" s="68"/>
    </row>
    <row r="46" spans="3:5">
      <c r="C46" s="8" t="s">
        <v>56</v>
      </c>
      <c r="D46" s="3" t="s">
        <v>223</v>
      </c>
      <c r="E46" s="9">
        <v>45000</v>
      </c>
    </row>
    <row r="47" spans="3:5">
      <c r="C47" s="8" t="s">
        <v>53</v>
      </c>
      <c r="D47" s="4" t="s">
        <v>224</v>
      </c>
      <c r="E47" s="9">
        <v>5000</v>
      </c>
    </row>
    <row r="48" spans="3:5">
      <c r="C48" s="8" t="s">
        <v>57</v>
      </c>
      <c r="D48" s="4" t="s">
        <v>244</v>
      </c>
      <c r="E48" s="9">
        <v>6000</v>
      </c>
    </row>
    <row r="49" spans="3:5">
      <c r="C49" s="8" t="s">
        <v>59</v>
      </c>
      <c r="D49" s="4" t="s">
        <v>227</v>
      </c>
      <c r="E49" s="9">
        <v>5500</v>
      </c>
    </row>
    <row r="50" spans="3:5">
      <c r="C50" s="8" t="s">
        <v>61</v>
      </c>
      <c r="D50" s="5" t="s">
        <v>229</v>
      </c>
      <c r="E50" s="9">
        <v>7000</v>
      </c>
    </row>
    <row r="51" spans="3:5">
      <c r="C51" s="66" t="s">
        <v>79</v>
      </c>
      <c r="D51" s="67"/>
      <c r="E51" s="68"/>
    </row>
    <row r="52" spans="3:5">
      <c r="C52" s="8" t="s">
        <v>56</v>
      </c>
      <c r="D52" s="3" t="s">
        <v>223</v>
      </c>
      <c r="E52" s="9">
        <v>15000</v>
      </c>
    </row>
    <row r="53" spans="3:5">
      <c r="C53" s="8" t="s">
        <v>53</v>
      </c>
      <c r="D53" s="4" t="s">
        <v>224</v>
      </c>
      <c r="E53" s="9">
        <v>1000</v>
      </c>
    </row>
    <row r="54" spans="3:5">
      <c r="C54" s="8" t="s">
        <v>57</v>
      </c>
      <c r="D54" s="4" t="s">
        <v>226</v>
      </c>
      <c r="E54" s="9">
        <v>600</v>
      </c>
    </row>
    <row r="55" spans="3:5">
      <c r="C55" s="8" t="s">
        <v>59</v>
      </c>
      <c r="D55" s="4" t="s">
        <v>228</v>
      </c>
      <c r="E55" s="9">
        <v>2000</v>
      </c>
    </row>
    <row r="56" spans="3:5">
      <c r="C56" s="8" t="s">
        <v>61</v>
      </c>
      <c r="D56" s="5" t="s">
        <v>281</v>
      </c>
      <c r="E56" s="9">
        <v>6000</v>
      </c>
    </row>
    <row r="60" spans="3:5">
      <c r="E60" s="10">
        <f>SUM(E1:E59)</f>
        <v>345568.45</v>
      </c>
    </row>
  </sheetData>
  <mergeCells count="8">
    <mergeCell ref="C45:E45"/>
    <mergeCell ref="C51:E51"/>
    <mergeCell ref="C4:E4"/>
    <mergeCell ref="C14:E14"/>
    <mergeCell ref="C22:E22"/>
    <mergeCell ref="C29:E29"/>
    <mergeCell ref="C32:E32"/>
    <mergeCell ref="C39:E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opLeftCell="A25" workbookViewId="0">
      <selection activeCell="B44" sqref="A1:XFD1048576"/>
    </sheetView>
  </sheetViews>
  <sheetFormatPr defaultRowHeight="14.25"/>
  <cols>
    <col min="1" max="1" width="3.85546875" style="16" customWidth="1"/>
    <col min="2" max="2" width="32" style="16" customWidth="1"/>
    <col min="3" max="3" width="29.28515625" style="16" customWidth="1"/>
    <col min="4" max="4" width="34.85546875" style="16" customWidth="1"/>
    <col min="5" max="5" width="11.5703125" style="16" customWidth="1"/>
    <col min="6" max="6" width="30.85546875" style="16" customWidth="1"/>
    <col min="7" max="7" width="23.85546875" style="16" customWidth="1"/>
    <col min="8" max="8" width="29.42578125" style="16" customWidth="1"/>
    <col min="9" max="16384" width="9.140625" style="16"/>
  </cols>
  <sheetData>
    <row r="1" spans="1:8" ht="15" thickBot="1">
      <c r="A1" s="72" t="s">
        <v>173</v>
      </c>
      <c r="B1" s="72"/>
      <c r="C1" s="72"/>
      <c r="D1" s="72"/>
      <c r="E1" s="73"/>
      <c r="F1" s="73"/>
      <c r="G1" s="73"/>
      <c r="H1" s="73"/>
    </row>
    <row r="2" spans="1:8" ht="15" thickTop="1">
      <c r="A2" s="6" t="s">
        <v>55</v>
      </c>
      <c r="B2" s="6" t="s">
        <v>174</v>
      </c>
      <c r="C2" s="6" t="s">
        <v>175</v>
      </c>
      <c r="D2" s="6" t="s">
        <v>176</v>
      </c>
    </row>
    <row r="3" spans="1:8">
      <c r="A3" s="70" t="s">
        <v>56</v>
      </c>
      <c r="B3" s="69" t="s">
        <v>177</v>
      </c>
      <c r="C3" s="69"/>
      <c r="D3" s="69"/>
    </row>
    <row r="4" spans="1:8" ht="28.5" customHeight="1">
      <c r="A4" s="70"/>
      <c r="B4" s="2"/>
      <c r="C4" s="2" t="s">
        <v>221</v>
      </c>
      <c r="D4" s="2" t="s">
        <v>222</v>
      </c>
    </row>
    <row r="5" spans="1:8">
      <c r="A5" s="6" t="s">
        <v>55</v>
      </c>
      <c r="B5" s="6" t="s">
        <v>174</v>
      </c>
      <c r="C5" s="6" t="s">
        <v>175</v>
      </c>
      <c r="D5" s="6" t="s">
        <v>176</v>
      </c>
    </row>
    <row r="6" spans="1:8">
      <c r="A6" s="70" t="s">
        <v>56</v>
      </c>
      <c r="B6" s="69" t="s">
        <v>182</v>
      </c>
      <c r="C6" s="69"/>
      <c r="D6" s="69"/>
    </row>
    <row r="7" spans="1:8" ht="74.25" customHeight="1">
      <c r="A7" s="70"/>
      <c r="B7" s="17" t="s">
        <v>232</v>
      </c>
      <c r="C7" s="17" t="s">
        <v>235</v>
      </c>
      <c r="D7" s="17" t="s">
        <v>236</v>
      </c>
    </row>
    <row r="8" spans="1:8">
      <c r="A8" s="6" t="s">
        <v>55</v>
      </c>
      <c r="B8" s="6" t="s">
        <v>174</v>
      </c>
      <c r="C8" s="6" t="s">
        <v>175</v>
      </c>
      <c r="D8" s="6" t="s">
        <v>176</v>
      </c>
    </row>
    <row r="9" spans="1:8">
      <c r="A9" s="70" t="s">
        <v>56</v>
      </c>
      <c r="B9" s="69" t="s">
        <v>178</v>
      </c>
      <c r="C9" s="69"/>
      <c r="D9" s="69"/>
    </row>
    <row r="10" spans="1:8" ht="26.25" customHeight="1">
      <c r="A10" s="70"/>
      <c r="B10" s="2"/>
      <c r="C10" s="2" t="s">
        <v>36</v>
      </c>
      <c r="D10" s="2" t="s">
        <v>36</v>
      </c>
    </row>
    <row r="11" spans="1:8">
      <c r="A11" s="6" t="s">
        <v>55</v>
      </c>
      <c r="B11" s="6" t="s">
        <v>174</v>
      </c>
      <c r="C11" s="6" t="s">
        <v>175</v>
      </c>
      <c r="D11" s="6" t="s">
        <v>176</v>
      </c>
    </row>
    <row r="12" spans="1:8">
      <c r="A12" s="70" t="s">
        <v>56</v>
      </c>
      <c r="B12" s="69" t="s">
        <v>60</v>
      </c>
      <c r="C12" s="69"/>
      <c r="D12" s="69"/>
    </row>
    <row r="13" spans="1:8" ht="28.5" customHeight="1">
      <c r="A13" s="70"/>
      <c r="B13" s="18"/>
      <c r="C13" s="19"/>
      <c r="D13" s="19" t="s">
        <v>181</v>
      </c>
    </row>
    <row r="14" spans="1:8">
      <c r="A14" s="6" t="s">
        <v>55</v>
      </c>
      <c r="B14" s="6" t="s">
        <v>174</v>
      </c>
      <c r="C14" s="6" t="s">
        <v>175</v>
      </c>
      <c r="D14" s="6" t="s">
        <v>176</v>
      </c>
    </row>
    <row r="15" spans="1:8">
      <c r="A15" s="70" t="s">
        <v>56</v>
      </c>
      <c r="B15" s="69" t="s">
        <v>179</v>
      </c>
      <c r="C15" s="69"/>
      <c r="D15" s="69"/>
    </row>
    <row r="16" spans="1:8" ht="63.75">
      <c r="A16" s="70"/>
      <c r="B16" s="14" t="s">
        <v>183</v>
      </c>
      <c r="C16" s="20" t="s">
        <v>246</v>
      </c>
      <c r="D16" s="20" t="s">
        <v>248</v>
      </c>
    </row>
    <row r="17" spans="1:5" ht="51">
      <c r="A17" s="6" t="s">
        <v>53</v>
      </c>
      <c r="B17" s="14" t="s">
        <v>245</v>
      </c>
      <c r="C17" s="20" t="s">
        <v>247</v>
      </c>
      <c r="D17" s="2" t="s">
        <v>36</v>
      </c>
    </row>
    <row r="18" spans="1:5">
      <c r="A18" s="6" t="s">
        <v>55</v>
      </c>
      <c r="B18" s="6" t="s">
        <v>174</v>
      </c>
      <c r="C18" s="6" t="s">
        <v>175</v>
      </c>
      <c r="D18" s="6" t="s">
        <v>176</v>
      </c>
    </row>
    <row r="19" spans="1:5">
      <c r="A19" s="70" t="s">
        <v>56</v>
      </c>
      <c r="B19" s="69" t="s">
        <v>180</v>
      </c>
      <c r="C19" s="69"/>
      <c r="D19" s="69"/>
    </row>
    <row r="20" spans="1:5" ht="63.75">
      <c r="A20" s="70"/>
      <c r="B20" s="14" t="s">
        <v>66</v>
      </c>
      <c r="C20" s="20" t="s">
        <v>252</v>
      </c>
      <c r="D20" s="17" t="s">
        <v>255</v>
      </c>
    </row>
    <row r="21" spans="1:5" ht="38.25">
      <c r="A21" s="6"/>
      <c r="B21" s="14" t="s">
        <v>70</v>
      </c>
      <c r="C21" s="20" t="s">
        <v>253</v>
      </c>
      <c r="D21" s="2" t="s">
        <v>36</v>
      </c>
    </row>
    <row r="22" spans="1:5" ht="51">
      <c r="A22" s="6"/>
      <c r="B22" s="14" t="s">
        <v>251</v>
      </c>
      <c r="C22" s="20" t="s">
        <v>254</v>
      </c>
      <c r="D22" s="2" t="s">
        <v>36</v>
      </c>
    </row>
    <row r="23" spans="1:5">
      <c r="A23" s="6" t="s">
        <v>55</v>
      </c>
      <c r="B23" s="6" t="s">
        <v>174</v>
      </c>
      <c r="C23" s="6" t="s">
        <v>175</v>
      </c>
      <c r="D23" s="6" t="s">
        <v>176</v>
      </c>
    </row>
    <row r="24" spans="1:5" ht="15.75" customHeight="1">
      <c r="A24" s="70" t="s">
        <v>56</v>
      </c>
      <c r="B24" s="69" t="s">
        <v>73</v>
      </c>
      <c r="C24" s="69"/>
      <c r="D24" s="69"/>
      <c r="E24" s="21"/>
    </row>
    <row r="25" spans="1:5" ht="57" customHeight="1">
      <c r="A25" s="70"/>
      <c r="B25" s="14" t="s">
        <v>74</v>
      </c>
      <c r="C25" s="20" t="s">
        <v>241</v>
      </c>
      <c r="D25" s="20" t="s">
        <v>239</v>
      </c>
      <c r="E25" s="22"/>
    </row>
    <row r="26" spans="1:5" ht="57" customHeight="1">
      <c r="A26" s="70"/>
      <c r="B26" s="14" t="s">
        <v>74</v>
      </c>
      <c r="C26" s="20" t="s">
        <v>242</v>
      </c>
      <c r="D26" s="20" t="s">
        <v>239</v>
      </c>
      <c r="E26" s="22"/>
    </row>
    <row r="27" spans="1:5" ht="57" customHeight="1">
      <c r="A27" s="70"/>
      <c r="B27" s="14" t="s">
        <v>76</v>
      </c>
      <c r="C27" s="20" t="s">
        <v>243</v>
      </c>
      <c r="D27" s="20" t="s">
        <v>240</v>
      </c>
    </row>
    <row r="28" spans="1:5">
      <c r="A28" s="6" t="s">
        <v>55</v>
      </c>
      <c r="B28" s="6" t="s">
        <v>174</v>
      </c>
      <c r="C28" s="6" t="s">
        <v>175</v>
      </c>
      <c r="D28" s="6" t="s">
        <v>176</v>
      </c>
    </row>
    <row r="29" spans="1:5">
      <c r="A29" s="70" t="s">
        <v>56</v>
      </c>
      <c r="B29" s="71" t="s">
        <v>79</v>
      </c>
      <c r="C29" s="71"/>
      <c r="D29" s="71"/>
    </row>
    <row r="30" spans="1:5" ht="30.75" customHeight="1">
      <c r="A30" s="70"/>
      <c r="B30" s="18" t="s">
        <v>275</v>
      </c>
      <c r="C30" s="17" t="s">
        <v>276</v>
      </c>
      <c r="D30" s="2" t="s">
        <v>36</v>
      </c>
    </row>
    <row r="31" spans="1:5">
      <c r="A31" s="6" t="s">
        <v>55</v>
      </c>
      <c r="B31" s="6" t="s">
        <v>174</v>
      </c>
      <c r="C31" s="6" t="s">
        <v>175</v>
      </c>
      <c r="D31" s="6" t="s">
        <v>176</v>
      </c>
    </row>
    <row r="32" spans="1:5">
      <c r="A32" s="70" t="s">
        <v>56</v>
      </c>
      <c r="B32" s="69" t="s">
        <v>182</v>
      </c>
      <c r="C32" s="69"/>
      <c r="D32" s="69"/>
    </row>
    <row r="33" spans="1:4" ht="25.5">
      <c r="A33" s="70"/>
      <c r="B33" s="18"/>
      <c r="C33" s="2" t="s">
        <v>36</v>
      </c>
      <c r="D33" s="19" t="s">
        <v>184</v>
      </c>
    </row>
  </sheetData>
  <mergeCells count="20">
    <mergeCell ref="A1:D1"/>
    <mergeCell ref="A3:A4"/>
    <mergeCell ref="B3:D3"/>
    <mergeCell ref="E1:H1"/>
    <mergeCell ref="A9:A10"/>
    <mergeCell ref="B9:D9"/>
    <mergeCell ref="A6:A7"/>
    <mergeCell ref="B6:D6"/>
    <mergeCell ref="A12:A13"/>
    <mergeCell ref="B12:D12"/>
    <mergeCell ref="A15:A16"/>
    <mergeCell ref="B15:D15"/>
    <mergeCell ref="A19:A20"/>
    <mergeCell ref="B19:D19"/>
    <mergeCell ref="B24:D24"/>
    <mergeCell ref="A29:A30"/>
    <mergeCell ref="B29:D29"/>
    <mergeCell ref="A32:A33"/>
    <mergeCell ref="B32:D32"/>
    <mergeCell ref="A24:A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sqref="A1:J25"/>
    </sheetView>
  </sheetViews>
  <sheetFormatPr defaultColWidth="5.28515625" defaultRowHeight="12.75"/>
  <cols>
    <col min="1" max="1" width="6" style="1" customWidth="1"/>
    <col min="2" max="2" width="16.85546875" style="1" customWidth="1"/>
    <col min="3" max="3" width="18.5703125" style="1" customWidth="1"/>
    <col min="4" max="4" width="17.85546875" style="1" customWidth="1"/>
    <col min="5" max="5" width="12.140625" style="1" customWidth="1"/>
    <col min="6" max="6" width="14" style="1" customWidth="1"/>
    <col min="7" max="7" width="12" style="1" customWidth="1"/>
    <col min="8" max="8" width="27" style="1" customWidth="1"/>
    <col min="9" max="9" width="19" style="1" customWidth="1"/>
    <col min="10" max="10" width="23.28515625" style="15" customWidth="1"/>
    <col min="11" max="16384" width="5.28515625" style="1"/>
  </cols>
  <sheetData>
    <row r="1" spans="1:10" ht="20.25" customHeight="1">
      <c r="A1" s="25" t="s">
        <v>55</v>
      </c>
      <c r="B1" s="25" t="s">
        <v>105</v>
      </c>
      <c r="C1" s="25" t="s">
        <v>106</v>
      </c>
      <c r="D1" s="25" t="s">
        <v>107</v>
      </c>
      <c r="E1" s="25" t="s">
        <v>108</v>
      </c>
      <c r="F1" s="25" t="s">
        <v>109</v>
      </c>
      <c r="G1" s="25" t="s">
        <v>110</v>
      </c>
      <c r="H1" s="25" t="s">
        <v>111</v>
      </c>
      <c r="I1" s="25" t="s">
        <v>112</v>
      </c>
      <c r="J1" s="51" t="s">
        <v>282</v>
      </c>
    </row>
    <row r="2" spans="1:10" ht="12.75" customHeight="1">
      <c r="A2" s="74" t="s">
        <v>324</v>
      </c>
      <c r="B2" s="75"/>
      <c r="C2" s="75"/>
      <c r="D2" s="75"/>
      <c r="E2" s="75"/>
      <c r="F2" s="75"/>
      <c r="G2" s="75"/>
      <c r="H2" s="75"/>
      <c r="I2" s="75"/>
      <c r="J2" s="76"/>
    </row>
    <row r="3" spans="1:10">
      <c r="A3" s="12" t="s">
        <v>56</v>
      </c>
      <c r="B3" s="12" t="s">
        <v>113</v>
      </c>
      <c r="C3" s="12" t="s">
        <v>114</v>
      </c>
      <c r="D3" s="12" t="s">
        <v>115</v>
      </c>
      <c r="E3" s="12" t="s">
        <v>116</v>
      </c>
      <c r="F3" s="12">
        <v>6</v>
      </c>
      <c r="G3" s="12">
        <v>1976</v>
      </c>
      <c r="H3" s="12">
        <v>1966</v>
      </c>
      <c r="I3" s="12" t="s">
        <v>117</v>
      </c>
      <c r="J3" s="13" t="s">
        <v>333</v>
      </c>
    </row>
    <row r="4" spans="1:10">
      <c r="A4" s="12" t="s">
        <v>53</v>
      </c>
      <c r="B4" s="12" t="s">
        <v>118</v>
      </c>
      <c r="C4" s="12" t="s">
        <v>119</v>
      </c>
      <c r="D4" s="12" t="s">
        <v>115</v>
      </c>
      <c r="E4" s="12" t="s">
        <v>120</v>
      </c>
      <c r="F4" s="12">
        <v>6</v>
      </c>
      <c r="G4" s="12">
        <v>1984</v>
      </c>
      <c r="H4" s="12">
        <v>413901</v>
      </c>
      <c r="I4" s="12" t="s">
        <v>117</v>
      </c>
      <c r="J4" s="13" t="s">
        <v>333</v>
      </c>
    </row>
    <row r="5" spans="1:10">
      <c r="A5" s="12" t="s">
        <v>57</v>
      </c>
      <c r="B5" s="12" t="s">
        <v>122</v>
      </c>
      <c r="C5" s="12" t="s">
        <v>123</v>
      </c>
      <c r="D5" s="12" t="s">
        <v>115</v>
      </c>
      <c r="E5" s="12" t="s">
        <v>121</v>
      </c>
      <c r="F5" s="12">
        <v>6</v>
      </c>
      <c r="G5" s="12">
        <v>1971</v>
      </c>
      <c r="H5" s="12">
        <v>104640</v>
      </c>
      <c r="I5" s="12" t="s">
        <v>117</v>
      </c>
      <c r="J5" s="13" t="s">
        <v>333</v>
      </c>
    </row>
    <row r="6" spans="1:10">
      <c r="A6" s="12" t="s">
        <v>59</v>
      </c>
      <c r="B6" s="12" t="s">
        <v>124</v>
      </c>
      <c r="C6" s="12" t="s">
        <v>125</v>
      </c>
      <c r="D6" s="12" t="s">
        <v>126</v>
      </c>
      <c r="E6" s="12" t="s">
        <v>127</v>
      </c>
      <c r="F6" s="12">
        <v>6</v>
      </c>
      <c r="G6" s="12">
        <v>1996</v>
      </c>
      <c r="H6" s="12">
        <v>202080</v>
      </c>
      <c r="I6" s="12" t="s">
        <v>117</v>
      </c>
      <c r="J6" s="13" t="s">
        <v>333</v>
      </c>
    </row>
    <row r="7" spans="1:10" ht="25.5">
      <c r="A7" s="12" t="s">
        <v>61</v>
      </c>
      <c r="B7" s="12" t="s">
        <v>128</v>
      </c>
      <c r="C7" s="12" t="s">
        <v>129</v>
      </c>
      <c r="D7" s="12" t="s">
        <v>115</v>
      </c>
      <c r="E7" s="12" t="s">
        <v>130</v>
      </c>
      <c r="F7" s="12">
        <v>6</v>
      </c>
      <c r="G7" s="12">
        <v>1981</v>
      </c>
      <c r="H7" s="12">
        <v>2912215082</v>
      </c>
      <c r="I7" s="12" t="s">
        <v>117</v>
      </c>
      <c r="J7" s="13" t="s">
        <v>333</v>
      </c>
    </row>
    <row r="8" spans="1:10">
      <c r="A8" s="12" t="s">
        <v>64</v>
      </c>
      <c r="B8" s="12" t="s">
        <v>131</v>
      </c>
      <c r="C8" s="12" t="s">
        <v>132</v>
      </c>
      <c r="D8" s="12" t="s">
        <v>133</v>
      </c>
      <c r="E8" s="12" t="s">
        <v>134</v>
      </c>
      <c r="F8" s="12">
        <v>9</v>
      </c>
      <c r="G8" s="12">
        <v>1995</v>
      </c>
      <c r="H8" s="12" t="s">
        <v>135</v>
      </c>
      <c r="I8" s="12" t="s">
        <v>36</v>
      </c>
      <c r="J8" s="13" t="s">
        <v>333</v>
      </c>
    </row>
    <row r="9" spans="1:10">
      <c r="A9" s="12" t="s">
        <v>72</v>
      </c>
      <c r="B9" s="12" t="s">
        <v>136</v>
      </c>
      <c r="C9" s="12" t="s">
        <v>137</v>
      </c>
      <c r="D9" s="12" t="s">
        <v>138</v>
      </c>
      <c r="E9" s="12" t="s">
        <v>139</v>
      </c>
      <c r="F9" s="12">
        <v>5</v>
      </c>
      <c r="G9" s="12">
        <v>2007</v>
      </c>
      <c r="H9" s="12" t="s">
        <v>140</v>
      </c>
      <c r="I9" s="52">
        <v>14200</v>
      </c>
      <c r="J9" s="13" t="s">
        <v>335</v>
      </c>
    </row>
    <row r="10" spans="1:10" ht="36.75" customHeight="1">
      <c r="A10" s="12" t="s">
        <v>78</v>
      </c>
      <c r="B10" s="12" t="s">
        <v>141</v>
      </c>
      <c r="C10" s="12" t="s">
        <v>142</v>
      </c>
      <c r="D10" s="12" t="s">
        <v>115</v>
      </c>
      <c r="E10" s="12" t="s">
        <v>143</v>
      </c>
      <c r="F10" s="12">
        <v>6</v>
      </c>
      <c r="G10" s="12">
        <v>1980</v>
      </c>
      <c r="H10" s="12">
        <v>4900099210</v>
      </c>
      <c r="I10" s="12" t="s">
        <v>117</v>
      </c>
      <c r="J10" s="13" t="s">
        <v>333</v>
      </c>
    </row>
    <row r="11" spans="1:10">
      <c r="A11" s="12" t="s">
        <v>85</v>
      </c>
      <c r="B11" s="12" t="s">
        <v>144</v>
      </c>
      <c r="C11" s="12" t="s">
        <v>145</v>
      </c>
      <c r="D11" s="12" t="s">
        <v>115</v>
      </c>
      <c r="E11" s="12" t="s">
        <v>146</v>
      </c>
      <c r="F11" s="12">
        <v>4</v>
      </c>
      <c r="G11" s="12">
        <v>1991</v>
      </c>
      <c r="H11" s="12" t="s">
        <v>147</v>
      </c>
      <c r="I11" s="12" t="s">
        <v>117</v>
      </c>
      <c r="J11" s="13" t="s">
        <v>333</v>
      </c>
    </row>
    <row r="12" spans="1:10">
      <c r="A12" s="12" t="s">
        <v>88</v>
      </c>
      <c r="B12" s="12" t="s">
        <v>148</v>
      </c>
      <c r="C12" s="12" t="s">
        <v>149</v>
      </c>
      <c r="D12" s="12" t="s">
        <v>115</v>
      </c>
      <c r="E12" s="12" t="s">
        <v>121</v>
      </c>
      <c r="F12" s="12">
        <v>6</v>
      </c>
      <c r="G12" s="12">
        <v>1973</v>
      </c>
      <c r="H12" s="12">
        <v>163246</v>
      </c>
      <c r="I12" s="12" t="s">
        <v>117</v>
      </c>
      <c r="J12" s="13" t="s">
        <v>333</v>
      </c>
    </row>
    <row r="13" spans="1:10" s="24" customFormat="1" ht="42" customHeight="1">
      <c r="A13" s="23" t="s">
        <v>89</v>
      </c>
      <c r="B13" s="23" t="s">
        <v>150</v>
      </c>
      <c r="C13" s="23" t="s">
        <v>151</v>
      </c>
      <c r="D13" s="23" t="s">
        <v>152</v>
      </c>
      <c r="E13" s="23" t="s">
        <v>153</v>
      </c>
      <c r="F13" s="23" t="s">
        <v>154</v>
      </c>
      <c r="G13" s="23">
        <v>2009</v>
      </c>
      <c r="H13" s="23" t="s">
        <v>155</v>
      </c>
      <c r="I13" s="23" t="s">
        <v>117</v>
      </c>
      <c r="J13" s="13" t="s">
        <v>334</v>
      </c>
    </row>
    <row r="14" spans="1:10" ht="35.25" customHeight="1">
      <c r="A14" s="12" t="s">
        <v>91</v>
      </c>
      <c r="B14" s="12" t="s">
        <v>156</v>
      </c>
      <c r="C14" s="12" t="s">
        <v>157</v>
      </c>
      <c r="D14" s="12" t="s">
        <v>158</v>
      </c>
      <c r="E14" s="12" t="s">
        <v>159</v>
      </c>
      <c r="F14" s="12">
        <v>4</v>
      </c>
      <c r="G14" s="12">
        <v>1986</v>
      </c>
      <c r="H14" s="12">
        <v>2971729123</v>
      </c>
      <c r="I14" s="12" t="s">
        <v>117</v>
      </c>
      <c r="J14" s="13" t="s">
        <v>333</v>
      </c>
    </row>
    <row r="15" spans="1:10" ht="12.75" customHeight="1">
      <c r="A15" s="74" t="s">
        <v>62</v>
      </c>
      <c r="B15" s="75"/>
      <c r="C15" s="75"/>
      <c r="D15" s="75"/>
      <c r="E15" s="75"/>
      <c r="F15" s="75"/>
      <c r="G15" s="75"/>
      <c r="H15" s="75"/>
      <c r="I15" s="75"/>
      <c r="J15" s="76"/>
    </row>
    <row r="16" spans="1:10">
      <c r="A16" s="12" t="s">
        <v>56</v>
      </c>
      <c r="B16" s="12" t="s">
        <v>160</v>
      </c>
      <c r="C16" s="12" t="s">
        <v>161</v>
      </c>
      <c r="D16" s="12" t="s">
        <v>138</v>
      </c>
      <c r="E16" s="12" t="s">
        <v>162</v>
      </c>
      <c r="F16" s="12">
        <v>9</v>
      </c>
      <c r="G16" s="12">
        <v>2002</v>
      </c>
      <c r="H16" s="12" t="s">
        <v>163</v>
      </c>
      <c r="I16" s="12" t="s">
        <v>117</v>
      </c>
      <c r="J16" s="13" t="s">
        <v>283</v>
      </c>
    </row>
    <row r="17" spans="1:10" ht="12.75" customHeight="1">
      <c r="A17" s="74" t="s">
        <v>164</v>
      </c>
      <c r="B17" s="75"/>
      <c r="C17" s="75"/>
      <c r="D17" s="75"/>
      <c r="E17" s="75"/>
      <c r="F17" s="75"/>
      <c r="G17" s="75"/>
      <c r="H17" s="75"/>
      <c r="I17" s="75"/>
      <c r="J17" s="76"/>
    </row>
    <row r="18" spans="1:10">
      <c r="A18" s="12" t="s">
        <v>56</v>
      </c>
      <c r="B18" s="12" t="s">
        <v>165</v>
      </c>
      <c r="C18" s="12" t="s">
        <v>166</v>
      </c>
      <c r="D18" s="12" t="s">
        <v>133</v>
      </c>
      <c r="E18" s="12" t="s">
        <v>167</v>
      </c>
      <c r="F18" s="12">
        <v>5</v>
      </c>
      <c r="G18" s="12">
        <v>2002</v>
      </c>
      <c r="H18" s="12" t="s">
        <v>168</v>
      </c>
      <c r="I18" s="12" t="s">
        <v>117</v>
      </c>
      <c r="J18" s="13" t="s">
        <v>283</v>
      </c>
    </row>
    <row r="19" spans="1:10" ht="25.5">
      <c r="A19" s="12" t="s">
        <v>53</v>
      </c>
      <c r="B19" s="12" t="s">
        <v>169</v>
      </c>
      <c r="C19" s="12" t="s">
        <v>170</v>
      </c>
      <c r="D19" s="12" t="s">
        <v>133</v>
      </c>
      <c r="E19" s="12" t="s">
        <v>171</v>
      </c>
      <c r="F19" s="12">
        <v>4</v>
      </c>
      <c r="G19" s="12">
        <v>2009</v>
      </c>
      <c r="H19" s="12" t="s">
        <v>172</v>
      </c>
      <c r="I19" s="52">
        <v>18900</v>
      </c>
      <c r="J19" s="13" t="s">
        <v>284</v>
      </c>
    </row>
    <row r="20" spans="1:10" ht="25.5">
      <c r="A20" s="12"/>
      <c r="B20" s="12" t="s">
        <v>285</v>
      </c>
      <c r="C20" s="12" t="s">
        <v>286</v>
      </c>
      <c r="D20" s="12" t="s">
        <v>133</v>
      </c>
      <c r="E20" s="12" t="s">
        <v>287</v>
      </c>
      <c r="F20" s="12">
        <v>3</v>
      </c>
      <c r="G20" s="12">
        <v>2012</v>
      </c>
      <c r="H20" s="12" t="s">
        <v>288</v>
      </c>
      <c r="I20" s="53">
        <v>57900</v>
      </c>
      <c r="J20" s="13" t="s">
        <v>284</v>
      </c>
    </row>
    <row r="21" spans="1:10">
      <c r="A21" s="12" t="s">
        <v>57</v>
      </c>
      <c r="B21" s="13" t="s">
        <v>193</v>
      </c>
      <c r="C21" s="13" t="s">
        <v>194</v>
      </c>
      <c r="D21" s="13" t="s">
        <v>195</v>
      </c>
      <c r="E21" s="13">
        <v>4038</v>
      </c>
      <c r="F21" s="13">
        <v>1</v>
      </c>
      <c r="G21" s="13">
        <v>2007</v>
      </c>
      <c r="H21" s="13" t="s">
        <v>196</v>
      </c>
      <c r="I21" s="54" t="s">
        <v>36</v>
      </c>
      <c r="J21" s="13" t="s">
        <v>283</v>
      </c>
    </row>
    <row r="22" spans="1:10">
      <c r="A22" s="12" t="s">
        <v>59</v>
      </c>
      <c r="B22" s="13" t="s">
        <v>197</v>
      </c>
      <c r="C22" s="13" t="s">
        <v>198</v>
      </c>
      <c r="D22" s="13" t="s">
        <v>199</v>
      </c>
      <c r="E22" s="13" t="s">
        <v>200</v>
      </c>
      <c r="F22" s="13">
        <v>0</v>
      </c>
      <c r="G22" s="13">
        <v>2008</v>
      </c>
      <c r="H22" s="13">
        <v>80221</v>
      </c>
      <c r="I22" s="54" t="s">
        <v>36</v>
      </c>
      <c r="J22" s="13" t="s">
        <v>289</v>
      </c>
    </row>
    <row r="23" spans="1:10">
      <c r="A23" s="12" t="s">
        <v>61</v>
      </c>
      <c r="B23" s="13" t="s">
        <v>197</v>
      </c>
      <c r="C23" s="13" t="s">
        <v>201</v>
      </c>
      <c r="D23" s="13" t="s">
        <v>202</v>
      </c>
      <c r="E23" s="13" t="s">
        <v>203</v>
      </c>
      <c r="F23" s="13">
        <v>1</v>
      </c>
      <c r="G23" s="13">
        <v>1996</v>
      </c>
      <c r="H23" s="13" t="s">
        <v>204</v>
      </c>
      <c r="I23" s="54" t="s">
        <v>36</v>
      </c>
      <c r="J23" s="13" t="s">
        <v>283</v>
      </c>
    </row>
    <row r="24" spans="1:10">
      <c r="A24" s="12" t="s">
        <v>64</v>
      </c>
      <c r="B24" s="13" t="s">
        <v>205</v>
      </c>
      <c r="C24" s="13" t="s">
        <v>206</v>
      </c>
      <c r="D24" s="13" t="s">
        <v>207</v>
      </c>
      <c r="E24" s="13" t="s">
        <v>208</v>
      </c>
      <c r="F24" s="13" t="s">
        <v>154</v>
      </c>
      <c r="G24" s="13">
        <v>2013</v>
      </c>
      <c r="H24" s="13" t="s">
        <v>209</v>
      </c>
      <c r="I24" s="54" t="s">
        <v>36</v>
      </c>
      <c r="J24" s="13" t="s">
        <v>289</v>
      </c>
    </row>
    <row r="25" spans="1:10">
      <c r="A25" s="12" t="s">
        <v>72</v>
      </c>
      <c r="B25" s="13" t="s">
        <v>210</v>
      </c>
      <c r="C25" s="13" t="s">
        <v>211</v>
      </c>
      <c r="D25" s="13" t="s">
        <v>212</v>
      </c>
      <c r="E25" s="13" t="s">
        <v>213</v>
      </c>
      <c r="F25" s="13" t="s">
        <v>154</v>
      </c>
      <c r="G25" s="13">
        <v>2012</v>
      </c>
      <c r="H25" s="13" t="s">
        <v>214</v>
      </c>
      <c r="I25" s="54" t="s">
        <v>36</v>
      </c>
      <c r="J25" s="13" t="s">
        <v>289</v>
      </c>
    </row>
  </sheetData>
  <mergeCells count="3">
    <mergeCell ref="A2:J2"/>
    <mergeCell ref="A15:J15"/>
    <mergeCell ref="A17:J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Budynki,budowle...</vt:lpstr>
      <vt:lpstr>Sprzęt elektroniczny</vt:lpstr>
      <vt:lpstr>Zabezpieczenia</vt:lpstr>
      <vt:lpstr>Pojazdy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2016-12-06T14:51:14Z</dcterms:modified>
</cp:coreProperties>
</file>