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30" windowWidth="10380" windowHeight="6795" tabRatio="601" activeTab="0"/>
  </bookViews>
  <sheets>
    <sheet name="Nr 6" sheetId="1" r:id="rId1"/>
  </sheets>
  <definedNames>
    <definedName name="_xlnm.Print_Area" localSheetId="0">'Nr 6'!$A$1:$K$81</definedName>
    <definedName name="_xlnm.Print_Titles" localSheetId="0">'Nr 6'!$8:$11</definedName>
  </definedNames>
  <calcPr fullCalcOnLoad="1"/>
</workbook>
</file>

<file path=xl/sharedStrings.xml><?xml version="1.0" encoding="utf-8"?>
<sst xmlns="http://schemas.openxmlformats.org/spreadsheetml/2006/main" count="166" uniqueCount="102">
  <si>
    <t>w zł</t>
  </si>
  <si>
    <t>Dział</t>
  </si>
  <si>
    <t>Rozdział</t>
  </si>
  <si>
    <t>dotacje</t>
  </si>
  <si>
    <t>Jednostka organizacyjna realizująca program lub koordynująca jego wykonanie</t>
  </si>
  <si>
    <t>010</t>
  </si>
  <si>
    <t>dochody własne</t>
  </si>
  <si>
    <t>kredyty i pożyczki</t>
  </si>
  <si>
    <t>środki z innych źródeł</t>
  </si>
  <si>
    <t>Zadanie inwestycyjne</t>
  </si>
  <si>
    <t>Źródła finasnowania wydatków:</t>
  </si>
  <si>
    <t>OGÓŁEM</t>
  </si>
  <si>
    <t>I</t>
  </si>
  <si>
    <t>Urząd Gminy</t>
  </si>
  <si>
    <t>TRANSPORT I ŁĄCZNOŚĆ</t>
  </si>
  <si>
    <t>II</t>
  </si>
  <si>
    <t>III</t>
  </si>
  <si>
    <t>V</t>
  </si>
  <si>
    <t>VI</t>
  </si>
  <si>
    <t>GOSPODARKA KOMUNALNA I OCHRONA ŚRODOWISKA</t>
  </si>
  <si>
    <t>Razem dział 900</t>
  </si>
  <si>
    <t>Razem dział 801</t>
  </si>
  <si>
    <t>Razem dział 600</t>
  </si>
  <si>
    <t>Razem dział 010</t>
  </si>
  <si>
    <t>Rady Gminy Masłów</t>
  </si>
  <si>
    <t>01010</t>
  </si>
  <si>
    <t>ROLNICTWO I ŁOWIECTWO</t>
  </si>
  <si>
    <t>KULTURA FIZYCZNA I SPORT</t>
  </si>
  <si>
    <t>Razem dział 926</t>
  </si>
  <si>
    <t>Razem: rozdział 90001</t>
  </si>
  <si>
    <t>Razem: rozdział 90015</t>
  </si>
  <si>
    <t>Lp</t>
  </si>
  <si>
    <t>Razem: rozdział 60014</t>
  </si>
  <si>
    <t>Razem: rozdział 60016</t>
  </si>
  <si>
    <t>Łączne nakłady finansowe                 (w roku 2006)</t>
  </si>
  <si>
    <t>Wydatki inwestycyjne na okres roku budżetowego - 2006 rok</t>
  </si>
  <si>
    <t>kwota</t>
  </si>
  <si>
    <t>pochodzące z:</t>
  </si>
  <si>
    <t>VII</t>
  </si>
  <si>
    <t xml:space="preserve">Budowa boiska sportowego w Brzezinkach </t>
  </si>
  <si>
    <t>KULTURA I OCHRONA DZIEDZICTWA NARODOWEGO</t>
  </si>
  <si>
    <t>Razem dział 921</t>
  </si>
  <si>
    <t xml:space="preserve">Modernizacja budynku świetlicy w Ciekotach </t>
  </si>
  <si>
    <t>Modernizacja oświetlenia ulicznego na osiedlu w miejscowości Wiśniówka</t>
  </si>
  <si>
    <t xml:space="preserve">Wykonanie projektu pompowni w Masłowie Drugim </t>
  </si>
  <si>
    <t>Wykonanie kanalizacji sanitarnej w miejscowości Domaszowice - Cedzynka</t>
  </si>
  <si>
    <t>Wykonanie chodnika w Mąchocicach Kapitulnych</t>
  </si>
  <si>
    <t>Pozyskiwanie gruntów pod  projektowaną  drogę ul. Dębową Wola Kopcowa zgodnie z opracowaną koncepcją (podział geodezyjny, koszty notarialne)</t>
  </si>
  <si>
    <t xml:space="preserve">Projekt sieci wodociągowej wraz z przyłączami Świerczyny - II linia zabudowy </t>
  </si>
  <si>
    <t>Razem: rozdział 92601</t>
  </si>
  <si>
    <t xml:space="preserve">Doposażenie placów zabaw na terenie gminy </t>
  </si>
  <si>
    <t>Razem: rozdział 92695</t>
  </si>
  <si>
    <t>IV</t>
  </si>
  <si>
    <t>OŚWIATA I WYCHOWANIE</t>
  </si>
  <si>
    <t>Wytyczenie działki i wykonanie ogrodzenia posesji przy SP w Masłowie Drugim</t>
  </si>
  <si>
    <t>ADMINISTRACJA PUBLICZNA</t>
  </si>
  <si>
    <t>Razem dzial 750</t>
  </si>
  <si>
    <t xml:space="preserve">Zakup programów komputerowych i komputerów </t>
  </si>
  <si>
    <t>Międz. Związ. Wod.i Kanal., śr.od ludności</t>
  </si>
  <si>
    <t>Projekt dobudowy oświetlenia na ul. Letniskowej (od skrzyżowania z ul. Świętokrzyska)</t>
  </si>
  <si>
    <t>Budowa sieci wodociągowej wraz z przyłączami - ul. Spokojna w Woli Kopcowej</t>
  </si>
  <si>
    <t>Projekt adaptacji nieużytkowanej części budynku SP w Wiśniówce</t>
  </si>
  <si>
    <t xml:space="preserve">Roboty dodatkowe - kanalizacja Domaszowice </t>
  </si>
  <si>
    <t xml:space="preserve">Wykonanie dodatkowego projektu przyłączy wodociągowych w Brzezinkach </t>
  </si>
  <si>
    <t>Projektowanie sieci wodociągowej w Mąchocicach Schol. wzdłuż drogi gminnej oraz dodatkowych przyłączy wodociągowych</t>
  </si>
  <si>
    <t xml:space="preserve">Wykonanie chodnika w Domaszowicach wzdłuż drogi powiatowej w tym:                                              - I etap - od ul. Sandomierskiej ok.360m (warunek - współfinansowanie z Powiat.Zarz.Dróg) </t>
  </si>
  <si>
    <t xml:space="preserve">Wykonanie projektu technicznego chodnika w Brzezinkach od szkoły do boiska oraz budowa I etapu chodnika (warunek - współfinansowanie z Powiat.Zarz.Dróg)   </t>
  </si>
  <si>
    <t xml:space="preserve">Opracowanie koncepcji drogi gminnej do istniejących siedlisk w Ciekotach – droga przy lesie </t>
  </si>
  <si>
    <t>Projekt budowlany oświetlenia od Ciekot do Mąchocic Scholasterii  wzdłuż drogi powiatowej oraz realizacja I etapu</t>
  </si>
  <si>
    <t xml:space="preserve">Projekt budowlany oświetlenia na ul. S.Żeromskiego  w Woli Kopcowej </t>
  </si>
  <si>
    <t>Projekt budowlany i  wykonanie oświetlenia (3 lampy) na ul. Miłej w Masłowie Pierwszym</t>
  </si>
  <si>
    <t xml:space="preserve">Projekt odcinków sieci wodociągowej wraz z przyłączami przy ul. Dębowej Wola Kopcowa </t>
  </si>
  <si>
    <t>Modernizacja budynku SP Mąchocice Scholasteria</t>
  </si>
  <si>
    <t xml:space="preserve">Projekt budowlany modernizacji istniejącego systemu wodociągowego i pompowni wody w Dąbrowie Koszarka </t>
  </si>
  <si>
    <t xml:space="preserve">Projekt budowlany przebudowy sieci wodociągowej w Wiśniówce </t>
  </si>
  <si>
    <t>Razem: rozdział 60013</t>
  </si>
  <si>
    <t xml:space="preserve">Projektu techniczny chodnika w Dąbrowie - Łąki </t>
  </si>
  <si>
    <t>Kontynuacja budowy chodnika w Masłowie Pierwszym w kierunku lotniska (pozyskanie gruntów prywatnych i koszty notarialne)</t>
  </si>
  <si>
    <t>Wykonanie drogi od Podwiśniówki do Doliny Marczakowej - I etap</t>
  </si>
  <si>
    <t>Nabycie działek nr 802/5 i 803/1 położ. w Masłowie Drugim, zajętych pod skarpę i pod rów odwadniający</t>
  </si>
  <si>
    <t xml:space="preserve">Projekt budowlany kompleksu rekreacyjno sportowego w Masłowie Pierwszym </t>
  </si>
  <si>
    <t xml:space="preserve">Koszty dodatkowe związane z uzyskaniem pozwolenia na budowę dot. „Projektowania sieci wodociągowej wraz z przyłączami na terenie gminy Masłów” </t>
  </si>
  <si>
    <t>Budowa placu spacerowego z płytą upamiętniającą pobyt Papieża Jana Pawła II na terenie gminy Masłów</t>
  </si>
  <si>
    <t xml:space="preserve">Przebudowa przyłącza wodociągowego w miejscowości Domaszowice – montaż zasuwy </t>
  </si>
  <si>
    <t>Międz. Związ. Wod.i Kanal.</t>
  </si>
  <si>
    <t xml:space="preserve">Budowa odcinka sieci wodociągu wraz z przyłączami w miejscowości Wola Kopcowa (przy ujęciu wody) </t>
  </si>
  <si>
    <t>Budowa odcinka sieci wodociągu wraz z przyłączami w miejscowości Wola Kopcowa przy ul. Wspólnej</t>
  </si>
  <si>
    <t>Przebudowa wodociągu w miejscowości Dąbrowa</t>
  </si>
  <si>
    <t>Projekt ciągu pieszo-rowerowego wzdłuż lotniska oraz budowa I etapu o dł. 350m i dalsza część przestawienia ogrodzenia</t>
  </si>
  <si>
    <t xml:space="preserve">Projekt mostu i drogi w Masłowie Pierwszym - ul. Ogrodowa  wraz z rozbudową istniejącego przepustu w ulicy Spacerowej </t>
  </si>
  <si>
    <t>Opracowanie koncepcji drogi gminnej w Masłowie Pierwszym za cmentarzem do siedlisk</t>
  </si>
  <si>
    <t>Doposażenie SP Mąchocice Scholasteria</t>
  </si>
  <si>
    <t>Kontynuacja budowy chodnika w Mąchocicach Kapitulnych (Dolnych) od skrzyżowania drogi wojewódzkiej i powiatowej (wydzielenie i pozyskanie gruntów prywatnych, koszty notarialne)</t>
  </si>
  <si>
    <t xml:space="preserve">Projekt techniczny drogi z Barczy do granic Klonowa </t>
  </si>
  <si>
    <t>Załącznik Nr 1</t>
  </si>
  <si>
    <t>Projekt budowlany sieci wodociągowej wraz z przyłączami w miejscowości Ciekoty – Radostowa</t>
  </si>
  <si>
    <t>Projekt budowlany chodnika w Masłowie Pierwszym w kierunku lotniska</t>
  </si>
  <si>
    <t>Prace geodezyjne dotyczące drogi w Masłowie Drugim</t>
  </si>
  <si>
    <t>Opracowanie projektów budowlanych na kanalizację sanitarną Gminy Masłów – sołectwa Ciekoty, Mąchocice Scholasteria, Wiśniówka</t>
  </si>
  <si>
    <t>do Uchwały Nr II/20/06</t>
  </si>
  <si>
    <t>z dnia 7 grudnia 2006r.</t>
  </si>
  <si>
    <t>Przewodnicząca Rady Gminy: mgr Genowefa Jaros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</si>
</sst>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14"/>
      <name val="Arial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i/>
      <sz val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1"/>
      <name val="Times New Roman CE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 quotePrefix="1">
      <alignment horizontal="center" vertical="center" wrapText="1"/>
    </xf>
    <xf numFmtId="0" fontId="7" fillId="0" borderId="3" xfId="0" applyFont="1" applyBorder="1" applyAlignment="1">
      <alignment/>
    </xf>
    <xf numFmtId="0" fontId="7" fillId="0" borderId="3" xfId="0" applyFont="1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3" fontId="7" fillId="5" borderId="5" xfId="0" applyNumberFormat="1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3" fontId="14" fillId="3" borderId="5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3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/>
    </xf>
    <xf numFmtId="3" fontId="7" fillId="5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3" fontId="1" fillId="5" borderId="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1" fillId="0" borderId="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" fillId="5" borderId="1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0" fontId="1" fillId="0" borderId="5" xfId="0" applyFont="1" applyFill="1" applyBorder="1" applyAlignment="1" quotePrefix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3" fontId="1" fillId="5" borderId="17" xfId="0" applyNumberFormat="1" applyFont="1" applyFill="1" applyBorder="1" applyAlignment="1">
      <alignment horizontal="center" vertical="center"/>
    </xf>
    <xf numFmtId="3" fontId="7" fillId="5" borderId="17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5" borderId="5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95" zoomScaleNormal="95" workbookViewId="0" topLeftCell="A73">
      <selection activeCell="B87" sqref="B87"/>
    </sheetView>
  </sheetViews>
  <sheetFormatPr defaultColWidth="9.00390625" defaultRowHeight="12.75"/>
  <cols>
    <col min="1" max="1" width="3.75390625" style="1" customWidth="1"/>
    <col min="2" max="2" width="32.375" style="1" customWidth="1"/>
    <col min="3" max="3" width="22.375" style="1" customWidth="1"/>
    <col min="4" max="4" width="6.625" style="1" customWidth="1"/>
    <col min="5" max="5" width="9.875" style="1" customWidth="1"/>
    <col min="6" max="6" width="13.125" style="1" customWidth="1"/>
    <col min="7" max="7" width="10.375" style="1" customWidth="1"/>
    <col min="8" max="8" width="10.125" style="1" customWidth="1"/>
    <col min="9" max="9" width="10.375" style="1" customWidth="1"/>
    <col min="10" max="10" width="8.125" style="1" customWidth="1"/>
    <col min="11" max="11" width="13.125" style="1" customWidth="1"/>
    <col min="12" max="12" width="10.625" style="1" customWidth="1"/>
    <col min="13" max="13" width="9.25390625" style="1" bestFit="1" customWidth="1"/>
    <col min="14" max="16384" width="9.125" style="1" customWidth="1"/>
  </cols>
  <sheetData>
    <row r="1" ht="15.75">
      <c r="H1" s="2" t="s">
        <v>94</v>
      </c>
    </row>
    <row r="2" ht="16.5" customHeight="1">
      <c r="H2" s="137" t="s">
        <v>99</v>
      </c>
    </row>
    <row r="3" spans="6:8" ht="15.75">
      <c r="F3" s="2"/>
      <c r="H3" s="137" t="s">
        <v>24</v>
      </c>
    </row>
    <row r="4" ht="15.75">
      <c r="H4" s="137" t="s">
        <v>100</v>
      </c>
    </row>
    <row r="6" spans="1:11" ht="18.75" customHeight="1">
      <c r="A6" s="158" t="s">
        <v>35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ht="15.75">
      <c r="K7" s="3" t="s">
        <v>0</v>
      </c>
    </row>
    <row r="8" spans="1:11" s="6" customFormat="1" ht="17.25" customHeight="1">
      <c r="A8" s="167" t="s">
        <v>31</v>
      </c>
      <c r="B8" s="165" t="s">
        <v>9</v>
      </c>
      <c r="C8" s="165" t="s">
        <v>4</v>
      </c>
      <c r="D8" s="165" t="s">
        <v>1</v>
      </c>
      <c r="E8" s="165" t="s">
        <v>2</v>
      </c>
      <c r="F8" s="165" t="s">
        <v>34</v>
      </c>
      <c r="G8" s="162" t="s">
        <v>10</v>
      </c>
      <c r="H8" s="163"/>
      <c r="I8" s="163"/>
      <c r="J8" s="163"/>
      <c r="K8" s="164"/>
    </row>
    <row r="9" spans="1:11" s="6" customFormat="1" ht="18.75" customHeight="1">
      <c r="A9" s="168"/>
      <c r="B9" s="166"/>
      <c r="C9" s="166"/>
      <c r="D9" s="166"/>
      <c r="E9" s="166"/>
      <c r="F9" s="166"/>
      <c r="G9" s="165" t="s">
        <v>6</v>
      </c>
      <c r="H9" s="165" t="s">
        <v>3</v>
      </c>
      <c r="I9" s="165" t="s">
        <v>7</v>
      </c>
      <c r="J9" s="162" t="s">
        <v>8</v>
      </c>
      <c r="K9" s="164"/>
    </row>
    <row r="10" spans="1:11" s="6" customFormat="1" ht="31.5" customHeight="1">
      <c r="A10" s="64"/>
      <c r="B10" s="63"/>
      <c r="C10" s="169"/>
      <c r="D10" s="63"/>
      <c r="E10" s="63"/>
      <c r="F10" s="169"/>
      <c r="G10" s="169"/>
      <c r="H10" s="169"/>
      <c r="I10" s="169"/>
      <c r="J10" s="65" t="s">
        <v>36</v>
      </c>
      <c r="K10" s="62" t="s">
        <v>37</v>
      </c>
    </row>
    <row r="11" spans="1:11" s="5" customFormat="1" ht="11.25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18.75" customHeight="1">
      <c r="A12" s="109" t="s">
        <v>12</v>
      </c>
      <c r="B12" s="26" t="s">
        <v>26</v>
      </c>
      <c r="C12" s="23"/>
      <c r="D12" s="27" t="s">
        <v>5</v>
      </c>
      <c r="E12" s="9"/>
      <c r="F12" s="10"/>
      <c r="G12" s="10"/>
      <c r="H12" s="10"/>
      <c r="I12" s="10"/>
      <c r="J12" s="10"/>
      <c r="K12" s="10"/>
    </row>
    <row r="13" spans="1:11" ht="39.75" customHeight="1">
      <c r="A13" s="31">
        <v>1</v>
      </c>
      <c r="B13" s="55" t="s">
        <v>48</v>
      </c>
      <c r="C13" s="12" t="s">
        <v>13</v>
      </c>
      <c r="D13" s="28"/>
      <c r="E13" s="110" t="s">
        <v>25</v>
      </c>
      <c r="F13" s="13">
        <f aca="true" t="shared" si="0" ref="F13:F26">SUM(G13:K13)</f>
        <v>20200</v>
      </c>
      <c r="G13" s="13">
        <v>7200</v>
      </c>
      <c r="H13" s="13"/>
      <c r="I13" s="13">
        <v>13000</v>
      </c>
      <c r="J13" s="13"/>
      <c r="K13" s="13"/>
    </row>
    <row r="14" spans="1:11" ht="27" customHeight="1">
      <c r="A14" s="31">
        <v>2</v>
      </c>
      <c r="B14" s="59" t="s">
        <v>44</v>
      </c>
      <c r="C14" s="12" t="s">
        <v>13</v>
      </c>
      <c r="D14" s="28"/>
      <c r="E14" s="110" t="s">
        <v>25</v>
      </c>
      <c r="F14" s="13">
        <f t="shared" si="0"/>
        <v>8150</v>
      </c>
      <c r="G14" s="13">
        <v>8150</v>
      </c>
      <c r="H14" s="13"/>
      <c r="I14" s="13"/>
      <c r="J14" s="13"/>
      <c r="K14" s="56"/>
    </row>
    <row r="15" spans="1:11" ht="33.75" customHeight="1">
      <c r="A15" s="31">
        <v>3</v>
      </c>
      <c r="B15" s="59" t="s">
        <v>63</v>
      </c>
      <c r="C15" s="12" t="s">
        <v>13</v>
      </c>
      <c r="D15" s="28"/>
      <c r="E15" s="110" t="s">
        <v>25</v>
      </c>
      <c r="F15" s="13">
        <f t="shared" si="0"/>
        <v>19850</v>
      </c>
      <c r="G15" s="13">
        <v>6850</v>
      </c>
      <c r="H15" s="13"/>
      <c r="I15" s="13">
        <v>13000</v>
      </c>
      <c r="J15" s="13"/>
      <c r="K15" s="56"/>
    </row>
    <row r="16" spans="1:11" ht="39.75" customHeight="1">
      <c r="A16" s="31">
        <v>4</v>
      </c>
      <c r="B16" s="55" t="s">
        <v>71</v>
      </c>
      <c r="C16" s="12" t="s">
        <v>13</v>
      </c>
      <c r="D16" s="28"/>
      <c r="E16" s="110" t="s">
        <v>25</v>
      </c>
      <c r="F16" s="13">
        <f t="shared" si="0"/>
        <v>14800</v>
      </c>
      <c r="G16" s="13">
        <v>5000</v>
      </c>
      <c r="H16" s="13"/>
      <c r="I16" s="13">
        <v>9800</v>
      </c>
      <c r="J16" s="13"/>
      <c r="K16" s="13"/>
    </row>
    <row r="17" spans="1:11" ht="51" customHeight="1">
      <c r="A17" s="31">
        <v>5</v>
      </c>
      <c r="B17" s="55" t="s">
        <v>64</v>
      </c>
      <c r="C17" s="12" t="s">
        <v>13</v>
      </c>
      <c r="D17" s="28"/>
      <c r="E17" s="110" t="s">
        <v>25</v>
      </c>
      <c r="F17" s="13">
        <f t="shared" si="0"/>
        <v>28000</v>
      </c>
      <c r="G17" s="13">
        <v>9000</v>
      </c>
      <c r="H17" s="13"/>
      <c r="I17" s="13">
        <v>19000</v>
      </c>
      <c r="J17" s="13"/>
      <c r="K17" s="13"/>
    </row>
    <row r="18" spans="1:11" ht="57.75" customHeight="1">
      <c r="A18" s="31">
        <v>6</v>
      </c>
      <c r="B18" s="59" t="s">
        <v>81</v>
      </c>
      <c r="C18" s="12" t="s">
        <v>13</v>
      </c>
      <c r="D18" s="28"/>
      <c r="E18" s="110" t="s">
        <v>25</v>
      </c>
      <c r="F18" s="13">
        <f t="shared" si="0"/>
        <v>3500</v>
      </c>
      <c r="G18" s="13">
        <v>3500</v>
      </c>
      <c r="H18" s="13"/>
      <c r="I18" s="13"/>
      <c r="J18" s="13"/>
      <c r="K18" s="13"/>
    </row>
    <row r="19" spans="1:11" ht="40.5" customHeight="1">
      <c r="A19" s="31">
        <v>7</v>
      </c>
      <c r="B19" s="95" t="s">
        <v>60</v>
      </c>
      <c r="C19" s="12" t="s">
        <v>13</v>
      </c>
      <c r="D19" s="111"/>
      <c r="E19" s="110" t="s">
        <v>25</v>
      </c>
      <c r="F19" s="15">
        <f t="shared" si="0"/>
        <v>62700</v>
      </c>
      <c r="G19" s="15">
        <v>2700</v>
      </c>
      <c r="H19" s="15"/>
      <c r="I19" s="15"/>
      <c r="J19" s="15">
        <v>60000</v>
      </c>
      <c r="K19" s="55" t="s">
        <v>58</v>
      </c>
    </row>
    <row r="20" spans="1:11" ht="25.5" customHeight="1">
      <c r="A20" s="31">
        <v>8</v>
      </c>
      <c r="B20" s="55" t="s">
        <v>74</v>
      </c>
      <c r="C20" s="12" t="s">
        <v>13</v>
      </c>
      <c r="D20" s="111"/>
      <c r="E20" s="110" t="s">
        <v>25</v>
      </c>
      <c r="F20" s="15">
        <f t="shared" si="0"/>
        <v>20000</v>
      </c>
      <c r="G20" s="15">
        <v>7000</v>
      </c>
      <c r="H20" s="15"/>
      <c r="I20" s="15">
        <v>13000</v>
      </c>
      <c r="J20" s="15"/>
      <c r="K20" s="55"/>
    </row>
    <row r="21" spans="1:11" ht="40.5" customHeight="1">
      <c r="A21" s="31">
        <v>9</v>
      </c>
      <c r="B21" s="55" t="s">
        <v>73</v>
      </c>
      <c r="C21" s="12" t="s">
        <v>13</v>
      </c>
      <c r="D21" s="111"/>
      <c r="E21" s="110" t="s">
        <v>25</v>
      </c>
      <c r="F21" s="15">
        <f t="shared" si="0"/>
        <v>20000</v>
      </c>
      <c r="G21" s="15">
        <v>7000</v>
      </c>
      <c r="H21" s="15"/>
      <c r="I21" s="15">
        <v>13000</v>
      </c>
      <c r="J21" s="15"/>
      <c r="K21" s="55"/>
    </row>
    <row r="22" spans="1:11" ht="38.25" customHeight="1">
      <c r="A22" s="31">
        <v>10</v>
      </c>
      <c r="B22" s="55" t="s">
        <v>83</v>
      </c>
      <c r="C22" s="12" t="s">
        <v>13</v>
      </c>
      <c r="D22" s="111"/>
      <c r="E22" s="110" t="s">
        <v>25</v>
      </c>
      <c r="F22" s="15">
        <f>SUM(G22:K22)</f>
        <v>2100</v>
      </c>
      <c r="G22" s="15"/>
      <c r="H22" s="15"/>
      <c r="I22" s="15"/>
      <c r="J22" s="15">
        <v>2100</v>
      </c>
      <c r="K22" s="55" t="s">
        <v>84</v>
      </c>
    </row>
    <row r="23" spans="1:11" ht="38.25" customHeight="1">
      <c r="A23" s="31">
        <v>11</v>
      </c>
      <c r="B23" s="55" t="s">
        <v>85</v>
      </c>
      <c r="C23" s="12" t="s">
        <v>13</v>
      </c>
      <c r="D23" s="111"/>
      <c r="E23" s="110" t="s">
        <v>25</v>
      </c>
      <c r="F23" s="15">
        <f>SUM(G23:K23)</f>
        <v>80000</v>
      </c>
      <c r="G23" s="15"/>
      <c r="H23" s="15"/>
      <c r="I23" s="15"/>
      <c r="J23" s="15">
        <v>80000</v>
      </c>
      <c r="K23" s="55" t="s">
        <v>84</v>
      </c>
    </row>
    <row r="24" spans="1:11" ht="28.5" customHeight="1">
      <c r="A24" s="31">
        <v>12</v>
      </c>
      <c r="B24" s="55" t="s">
        <v>87</v>
      </c>
      <c r="C24" s="12" t="s">
        <v>13</v>
      </c>
      <c r="D24" s="111"/>
      <c r="E24" s="110" t="s">
        <v>25</v>
      </c>
      <c r="F24" s="15">
        <f>SUM(G24:K24)</f>
        <v>10000</v>
      </c>
      <c r="G24" s="15"/>
      <c r="H24" s="15"/>
      <c r="I24" s="15"/>
      <c r="J24" s="15">
        <v>10000</v>
      </c>
      <c r="K24" s="55" t="s">
        <v>84</v>
      </c>
    </row>
    <row r="25" spans="1:11" ht="39.75" customHeight="1">
      <c r="A25" s="145">
        <v>13</v>
      </c>
      <c r="B25" s="59" t="s">
        <v>86</v>
      </c>
      <c r="C25" s="60" t="s">
        <v>13</v>
      </c>
      <c r="D25" s="146"/>
      <c r="E25" s="147" t="s">
        <v>25</v>
      </c>
      <c r="F25" s="57">
        <f>SUM(G25:K25)</f>
        <v>155200</v>
      </c>
      <c r="G25" s="57"/>
      <c r="H25" s="57"/>
      <c r="I25" s="57"/>
      <c r="J25" s="57">
        <v>155200</v>
      </c>
      <c r="K25" s="59" t="s">
        <v>84</v>
      </c>
    </row>
    <row r="26" spans="1:11" ht="39.75" customHeight="1">
      <c r="A26" s="145">
        <v>14</v>
      </c>
      <c r="B26" s="59" t="s">
        <v>95</v>
      </c>
      <c r="C26" s="60" t="s">
        <v>13</v>
      </c>
      <c r="D26" s="146"/>
      <c r="E26" s="147" t="s">
        <v>25</v>
      </c>
      <c r="F26" s="57">
        <f t="shared" si="0"/>
        <v>17500</v>
      </c>
      <c r="G26" s="57">
        <v>17500</v>
      </c>
      <c r="H26" s="57"/>
      <c r="I26" s="57"/>
      <c r="J26" s="57"/>
      <c r="K26" s="59"/>
    </row>
    <row r="27" spans="1:12" ht="18" customHeight="1">
      <c r="A27" s="40"/>
      <c r="B27" s="41" t="s">
        <v>23</v>
      </c>
      <c r="C27" s="41"/>
      <c r="D27" s="42"/>
      <c r="E27" s="42"/>
      <c r="F27" s="43">
        <f>SUM(F13:F26)</f>
        <v>462000</v>
      </c>
      <c r="G27" s="43">
        <f>SUM(G13:G26)</f>
        <v>73900</v>
      </c>
      <c r="H27" s="43">
        <f>SUM(H13:H26)</f>
        <v>0</v>
      </c>
      <c r="I27" s="43">
        <f>SUM(I13:I26)</f>
        <v>80800</v>
      </c>
      <c r="J27" s="43">
        <f>SUM(J13:J26)</f>
        <v>307300</v>
      </c>
      <c r="K27" s="43"/>
      <c r="L27" s="22"/>
    </row>
    <row r="28" spans="1:11" ht="18.75" customHeight="1">
      <c r="A28" s="21" t="s">
        <v>15</v>
      </c>
      <c r="B28" s="17" t="s">
        <v>14</v>
      </c>
      <c r="C28" s="24"/>
      <c r="D28" s="25">
        <v>600</v>
      </c>
      <c r="E28" s="112"/>
      <c r="F28" s="20"/>
      <c r="G28" s="20"/>
      <c r="H28" s="20"/>
      <c r="I28" s="20"/>
      <c r="J28" s="20"/>
      <c r="K28" s="20"/>
    </row>
    <row r="29" spans="1:11" ht="53.25" customHeight="1">
      <c r="A29" s="11">
        <v>1</v>
      </c>
      <c r="B29" s="55" t="s">
        <v>77</v>
      </c>
      <c r="C29" s="12" t="s">
        <v>13</v>
      </c>
      <c r="D29" s="14"/>
      <c r="E29" s="58">
        <v>60013</v>
      </c>
      <c r="F29" s="13">
        <f>SUM(G29:K29)</f>
        <v>20000</v>
      </c>
      <c r="G29" s="36">
        <v>20000</v>
      </c>
      <c r="H29" s="13"/>
      <c r="I29" s="36"/>
      <c r="J29" s="15"/>
      <c r="K29" s="15"/>
    </row>
    <row r="30" spans="1:11" ht="75.75" customHeight="1">
      <c r="A30" s="11">
        <v>2</v>
      </c>
      <c r="B30" s="55" t="s">
        <v>92</v>
      </c>
      <c r="C30" s="12" t="s">
        <v>13</v>
      </c>
      <c r="D30" s="14"/>
      <c r="E30" s="58">
        <v>60013</v>
      </c>
      <c r="F30" s="13">
        <f>SUM(G30:K30)</f>
        <v>30000</v>
      </c>
      <c r="G30" s="36">
        <v>30000</v>
      </c>
      <c r="H30" s="13"/>
      <c r="I30" s="36"/>
      <c r="J30" s="15"/>
      <c r="K30" s="15"/>
    </row>
    <row r="31" spans="1:11" ht="31.5" customHeight="1">
      <c r="A31" s="11">
        <v>3</v>
      </c>
      <c r="B31" s="55" t="s">
        <v>96</v>
      </c>
      <c r="C31" s="12" t="s">
        <v>13</v>
      </c>
      <c r="D31" s="14"/>
      <c r="E31" s="58">
        <v>60013</v>
      </c>
      <c r="F31" s="13">
        <f>SUM(G31:K31)</f>
        <v>14640</v>
      </c>
      <c r="G31" s="36">
        <v>14640</v>
      </c>
      <c r="H31" s="13"/>
      <c r="I31" s="36"/>
      <c r="J31" s="15"/>
      <c r="K31" s="15"/>
    </row>
    <row r="32" spans="1:12" ht="17.25" customHeight="1">
      <c r="A32" s="170" t="s">
        <v>75</v>
      </c>
      <c r="B32" s="171"/>
      <c r="C32" s="172"/>
      <c r="D32" s="52"/>
      <c r="E32" s="52"/>
      <c r="F32" s="53">
        <f aca="true" t="shared" si="1" ref="F32:K32">SUM(F29:F31)</f>
        <v>64640</v>
      </c>
      <c r="G32" s="53">
        <f t="shared" si="1"/>
        <v>64640</v>
      </c>
      <c r="H32" s="53">
        <f t="shared" si="1"/>
        <v>0</v>
      </c>
      <c r="I32" s="53">
        <f t="shared" si="1"/>
        <v>0</v>
      </c>
      <c r="J32" s="53">
        <f t="shared" si="1"/>
        <v>0</v>
      </c>
      <c r="K32" s="53">
        <f t="shared" si="1"/>
        <v>0</v>
      </c>
      <c r="L32" s="22"/>
    </row>
    <row r="33" spans="1:11" ht="75.75" customHeight="1">
      <c r="A33" s="11">
        <v>4</v>
      </c>
      <c r="B33" s="55" t="s">
        <v>65</v>
      </c>
      <c r="C33" s="12" t="s">
        <v>13</v>
      </c>
      <c r="D33" s="14"/>
      <c r="E33" s="58">
        <v>60014</v>
      </c>
      <c r="F33" s="13">
        <f>SUM(G33:K33)</f>
        <v>20000</v>
      </c>
      <c r="G33" s="36"/>
      <c r="H33" s="13"/>
      <c r="I33" s="36">
        <v>20000</v>
      </c>
      <c r="J33" s="15"/>
      <c r="K33" s="15"/>
    </row>
    <row r="34" spans="1:11" ht="66.75" customHeight="1">
      <c r="A34" s="11">
        <v>5</v>
      </c>
      <c r="B34" s="16" t="s">
        <v>66</v>
      </c>
      <c r="C34" s="12" t="s">
        <v>13</v>
      </c>
      <c r="D34" s="14"/>
      <c r="E34" s="58">
        <v>60014</v>
      </c>
      <c r="F34" s="13">
        <f>SUM(G34:K34)</f>
        <v>28000</v>
      </c>
      <c r="G34" s="15"/>
      <c r="H34" s="13"/>
      <c r="I34" s="15">
        <v>28000</v>
      </c>
      <c r="J34" s="15"/>
      <c r="K34" s="15"/>
    </row>
    <row r="35" spans="1:11" ht="26.25" customHeight="1">
      <c r="A35" s="11">
        <v>6</v>
      </c>
      <c r="B35" s="55" t="s">
        <v>76</v>
      </c>
      <c r="C35" s="12" t="s">
        <v>13</v>
      </c>
      <c r="D35" s="14"/>
      <c r="E35" s="58">
        <v>60014</v>
      </c>
      <c r="F35" s="13">
        <f>SUM(G35:K35)</f>
        <v>29000</v>
      </c>
      <c r="G35" s="36"/>
      <c r="H35" s="13"/>
      <c r="I35" s="36">
        <v>29000</v>
      </c>
      <c r="J35" s="15"/>
      <c r="K35" s="15"/>
    </row>
    <row r="36" spans="1:11" ht="28.5" customHeight="1">
      <c r="A36" s="11">
        <v>7</v>
      </c>
      <c r="B36" s="16" t="s">
        <v>93</v>
      </c>
      <c r="C36" s="12" t="s">
        <v>13</v>
      </c>
      <c r="D36" s="14"/>
      <c r="E36" s="58">
        <v>60014</v>
      </c>
      <c r="F36" s="13">
        <f>SUM(G36:K36)</f>
        <v>10000</v>
      </c>
      <c r="G36" s="15"/>
      <c r="H36" s="13"/>
      <c r="I36" s="15">
        <v>10000</v>
      </c>
      <c r="J36" s="15"/>
      <c r="K36" s="15"/>
    </row>
    <row r="37" spans="1:12" ht="16.5" customHeight="1">
      <c r="A37" s="170" t="s">
        <v>32</v>
      </c>
      <c r="B37" s="171"/>
      <c r="C37" s="172"/>
      <c r="D37" s="52"/>
      <c r="E37" s="52"/>
      <c r="F37" s="53">
        <f aca="true" t="shared" si="2" ref="F37:K37">SUM(F33:F36)</f>
        <v>87000</v>
      </c>
      <c r="G37" s="53">
        <f t="shared" si="2"/>
        <v>0</v>
      </c>
      <c r="H37" s="53">
        <f t="shared" si="2"/>
        <v>0</v>
      </c>
      <c r="I37" s="53">
        <f t="shared" si="2"/>
        <v>87000</v>
      </c>
      <c r="J37" s="53">
        <f t="shared" si="2"/>
        <v>0</v>
      </c>
      <c r="K37" s="53">
        <f t="shared" si="2"/>
        <v>0</v>
      </c>
      <c r="L37" s="22"/>
    </row>
    <row r="38" spans="1:11" ht="27" customHeight="1">
      <c r="A38" s="114">
        <v>8</v>
      </c>
      <c r="B38" s="54" t="s">
        <v>78</v>
      </c>
      <c r="C38" s="32" t="s">
        <v>13</v>
      </c>
      <c r="D38" s="33"/>
      <c r="E38" s="33">
        <v>60016</v>
      </c>
      <c r="F38" s="35">
        <f aca="true" t="shared" si="3" ref="F38:F46">SUM(G38:J38)</f>
        <v>570000</v>
      </c>
      <c r="G38" s="34">
        <v>104811</v>
      </c>
      <c r="H38" s="35">
        <v>40000</v>
      </c>
      <c r="I38" s="34">
        <v>425189</v>
      </c>
      <c r="J38" s="34"/>
      <c r="K38" s="34"/>
    </row>
    <row r="39" spans="1:11" ht="45" customHeight="1">
      <c r="A39" s="11">
        <v>9</v>
      </c>
      <c r="B39" s="55" t="s">
        <v>88</v>
      </c>
      <c r="C39" s="12" t="s">
        <v>13</v>
      </c>
      <c r="D39" s="14"/>
      <c r="E39" s="14">
        <v>60016</v>
      </c>
      <c r="F39" s="35">
        <f t="shared" si="3"/>
        <v>386000</v>
      </c>
      <c r="G39" s="57">
        <v>174000</v>
      </c>
      <c r="H39" s="13"/>
      <c r="I39" s="15">
        <v>212000</v>
      </c>
      <c r="J39" s="15"/>
      <c r="K39" s="15"/>
    </row>
    <row r="40" spans="1:11" ht="52.5" customHeight="1">
      <c r="A40" s="11">
        <v>10</v>
      </c>
      <c r="B40" s="55" t="s">
        <v>89</v>
      </c>
      <c r="C40" s="12" t="s">
        <v>13</v>
      </c>
      <c r="D40" s="14"/>
      <c r="E40" s="58">
        <v>60016</v>
      </c>
      <c r="F40" s="35">
        <f t="shared" si="3"/>
        <v>35000</v>
      </c>
      <c r="G40" s="15">
        <v>35000</v>
      </c>
      <c r="H40" s="13"/>
      <c r="I40" s="15"/>
      <c r="J40" s="15"/>
      <c r="K40" s="15"/>
    </row>
    <row r="41" spans="1:11" ht="40.5" customHeight="1">
      <c r="A41" s="11">
        <v>11</v>
      </c>
      <c r="B41" s="16" t="s">
        <v>67</v>
      </c>
      <c r="C41" s="12" t="s">
        <v>13</v>
      </c>
      <c r="D41" s="14"/>
      <c r="E41" s="58">
        <v>60016</v>
      </c>
      <c r="F41" s="35">
        <f t="shared" si="3"/>
        <v>5000</v>
      </c>
      <c r="G41" s="15">
        <v>5000</v>
      </c>
      <c r="H41" s="13"/>
      <c r="I41" s="15"/>
      <c r="J41" s="15"/>
      <c r="K41" s="15"/>
    </row>
    <row r="42" spans="1:11" ht="40.5" customHeight="1">
      <c r="A42" s="11">
        <v>12</v>
      </c>
      <c r="B42" s="16" t="s">
        <v>90</v>
      </c>
      <c r="C42" s="12" t="s">
        <v>13</v>
      </c>
      <c r="D42" s="14"/>
      <c r="E42" s="58">
        <v>60016</v>
      </c>
      <c r="F42" s="35">
        <f t="shared" si="3"/>
        <v>18000</v>
      </c>
      <c r="G42" s="15">
        <v>18000</v>
      </c>
      <c r="H42" s="13"/>
      <c r="I42" s="15"/>
      <c r="J42" s="15"/>
      <c r="K42" s="15"/>
    </row>
    <row r="43" spans="1:11" ht="60" customHeight="1">
      <c r="A43" s="11">
        <v>13</v>
      </c>
      <c r="B43" s="16" t="s">
        <v>47</v>
      </c>
      <c r="C43" s="12" t="s">
        <v>13</v>
      </c>
      <c r="D43" s="14"/>
      <c r="E43" s="58">
        <v>60016</v>
      </c>
      <c r="F43" s="35">
        <f t="shared" si="3"/>
        <v>30000</v>
      </c>
      <c r="G43" s="15">
        <v>30000</v>
      </c>
      <c r="H43" s="13"/>
      <c r="I43" s="15"/>
      <c r="J43" s="15"/>
      <c r="K43" s="15"/>
    </row>
    <row r="44" spans="1:11" ht="27" customHeight="1">
      <c r="A44" s="96">
        <v>14</v>
      </c>
      <c r="B44" s="89" t="s">
        <v>46</v>
      </c>
      <c r="C44" s="90" t="s">
        <v>13</v>
      </c>
      <c r="D44" s="97"/>
      <c r="E44" s="97">
        <v>60016</v>
      </c>
      <c r="F44" s="35">
        <f>SUM(G44:J44)</f>
        <v>120000</v>
      </c>
      <c r="G44" s="50">
        <v>2600</v>
      </c>
      <c r="H44" s="51"/>
      <c r="I44" s="50">
        <v>117400</v>
      </c>
      <c r="J44" s="50"/>
      <c r="K44" s="50"/>
    </row>
    <row r="45" spans="1:11" ht="27" customHeight="1">
      <c r="A45" s="96">
        <v>15</v>
      </c>
      <c r="B45" s="89" t="s">
        <v>79</v>
      </c>
      <c r="C45" s="90" t="s">
        <v>13</v>
      </c>
      <c r="D45" s="97"/>
      <c r="E45" s="97">
        <v>60016</v>
      </c>
      <c r="F45" s="35">
        <f>SUM(G45:J45)</f>
        <v>4200</v>
      </c>
      <c r="G45" s="50">
        <v>1200</v>
      </c>
      <c r="H45" s="51"/>
      <c r="I45" s="136">
        <v>3000</v>
      </c>
      <c r="J45" s="50"/>
      <c r="K45" s="50"/>
    </row>
    <row r="46" spans="1:12" ht="25.5" customHeight="1">
      <c r="A46" s="96">
        <v>16</v>
      </c>
      <c r="B46" s="89" t="s">
        <v>97</v>
      </c>
      <c r="C46" s="90" t="s">
        <v>13</v>
      </c>
      <c r="D46" s="97"/>
      <c r="E46" s="97">
        <v>60016</v>
      </c>
      <c r="F46" s="35">
        <f t="shared" si="3"/>
        <v>2928</v>
      </c>
      <c r="G46" s="50">
        <v>2928</v>
      </c>
      <c r="H46" s="51"/>
      <c r="I46" s="136"/>
      <c r="J46" s="50"/>
      <c r="K46" s="50"/>
      <c r="L46" s="135"/>
    </row>
    <row r="47" spans="1:12" ht="17.25" customHeight="1">
      <c r="A47" s="170" t="s">
        <v>33</v>
      </c>
      <c r="B47" s="171"/>
      <c r="C47" s="172"/>
      <c r="D47" s="52"/>
      <c r="E47" s="52"/>
      <c r="F47" s="53">
        <f>SUM(F38:F46)</f>
        <v>1171128</v>
      </c>
      <c r="G47" s="53">
        <f>SUM(G38:G46)</f>
        <v>373539</v>
      </c>
      <c r="H47" s="53">
        <f>SUM(H38:H46)</f>
        <v>40000</v>
      </c>
      <c r="I47" s="53">
        <f>SUM(I38:I46)</f>
        <v>757589</v>
      </c>
      <c r="J47" s="53">
        <f>SUM(J38:J46)</f>
        <v>0</v>
      </c>
      <c r="K47" s="53"/>
      <c r="L47" s="22"/>
    </row>
    <row r="48" spans="1:12" ht="18" customHeight="1">
      <c r="A48" s="115"/>
      <c r="B48" s="116" t="s">
        <v>22</v>
      </c>
      <c r="C48" s="116"/>
      <c r="D48" s="117"/>
      <c r="E48" s="117"/>
      <c r="F48" s="118">
        <f>SUM(F47,F37,F32)</f>
        <v>1322768</v>
      </c>
      <c r="G48" s="118">
        <f>SUM(G47,G37,G32)</f>
        <v>438179</v>
      </c>
      <c r="H48" s="118">
        <f>SUM(H47,H37,H32)</f>
        <v>40000</v>
      </c>
      <c r="I48" s="118">
        <f>SUM(I47,I37,I32)</f>
        <v>844589</v>
      </c>
      <c r="J48" s="118">
        <f>SUM(J47,J37,J32)</f>
        <v>0</v>
      </c>
      <c r="K48" s="118"/>
      <c r="L48" s="22"/>
    </row>
    <row r="49" spans="1:11" ht="18" customHeight="1">
      <c r="A49" s="73" t="s">
        <v>16</v>
      </c>
      <c r="B49" s="17" t="s">
        <v>55</v>
      </c>
      <c r="C49" s="12"/>
      <c r="D49" s="75">
        <v>750</v>
      </c>
      <c r="E49" s="78"/>
      <c r="F49" s="105"/>
      <c r="G49" s="105"/>
      <c r="H49" s="105"/>
      <c r="I49" s="105"/>
      <c r="J49" s="105"/>
      <c r="K49" s="105"/>
    </row>
    <row r="50" spans="1:11" ht="27" customHeight="1">
      <c r="A50" s="83">
        <v>1</v>
      </c>
      <c r="B50" s="104" t="s">
        <v>57</v>
      </c>
      <c r="C50" s="12" t="s">
        <v>13</v>
      </c>
      <c r="D50" s="75"/>
      <c r="E50" s="78">
        <v>75023</v>
      </c>
      <c r="F50" s="105">
        <f>SUM(G50:J50)</f>
        <v>42670</v>
      </c>
      <c r="G50" s="105">
        <v>42670</v>
      </c>
      <c r="H50" s="105"/>
      <c r="I50" s="105"/>
      <c r="J50" s="105"/>
      <c r="K50" s="105"/>
    </row>
    <row r="51" spans="1:12" ht="18" customHeight="1">
      <c r="A51" s="44"/>
      <c r="B51" s="29" t="s">
        <v>56</v>
      </c>
      <c r="C51" s="29"/>
      <c r="D51" s="45"/>
      <c r="E51" s="45"/>
      <c r="F51" s="30">
        <f>SUM(F50)</f>
        <v>42670</v>
      </c>
      <c r="G51" s="30">
        <f>SUM(G50)</f>
        <v>42670</v>
      </c>
      <c r="H51" s="30">
        <f>SUM(H50)</f>
        <v>0</v>
      </c>
      <c r="I51" s="30">
        <f>SUM(I50)</f>
        <v>0</v>
      </c>
      <c r="J51" s="30">
        <f>SUM(J50)</f>
        <v>0</v>
      </c>
      <c r="K51" s="30"/>
      <c r="L51" s="22"/>
    </row>
    <row r="52" spans="1:11" ht="18" customHeight="1">
      <c r="A52" s="73" t="s">
        <v>52</v>
      </c>
      <c r="B52" s="17" t="s">
        <v>53</v>
      </c>
      <c r="C52" s="74"/>
      <c r="D52" s="75">
        <v>801</v>
      </c>
      <c r="E52" s="75"/>
      <c r="F52" s="103"/>
      <c r="G52" s="103"/>
      <c r="H52" s="103"/>
      <c r="I52" s="103"/>
      <c r="J52" s="103"/>
      <c r="K52" s="103"/>
    </row>
    <row r="53" spans="1:11" ht="24" customHeight="1">
      <c r="A53" s="83">
        <v>1</v>
      </c>
      <c r="B53" s="104" t="s">
        <v>61</v>
      </c>
      <c r="C53" s="12" t="s">
        <v>13</v>
      </c>
      <c r="D53" s="75"/>
      <c r="E53" s="78">
        <v>80101</v>
      </c>
      <c r="F53" s="105">
        <f>SUM(G53:J53)</f>
        <v>10000</v>
      </c>
      <c r="G53" s="105">
        <v>10000</v>
      </c>
      <c r="H53" s="105"/>
      <c r="I53" s="105"/>
      <c r="J53" s="105"/>
      <c r="K53" s="105"/>
    </row>
    <row r="54" spans="1:11" ht="38.25" customHeight="1">
      <c r="A54" s="83">
        <v>2</v>
      </c>
      <c r="B54" s="104" t="s">
        <v>54</v>
      </c>
      <c r="C54" s="12" t="s">
        <v>13</v>
      </c>
      <c r="D54" s="75"/>
      <c r="E54" s="78">
        <v>80101</v>
      </c>
      <c r="F54" s="105">
        <f>SUM(G54:J54)</f>
        <v>12000</v>
      </c>
      <c r="G54" s="105">
        <v>12000</v>
      </c>
      <c r="H54" s="105"/>
      <c r="I54" s="105"/>
      <c r="J54" s="105"/>
      <c r="K54" s="105"/>
    </row>
    <row r="55" spans="1:11" ht="26.25" customHeight="1">
      <c r="A55" s="83">
        <v>3</v>
      </c>
      <c r="B55" s="104" t="s">
        <v>72</v>
      </c>
      <c r="C55" s="12" t="s">
        <v>13</v>
      </c>
      <c r="D55" s="75"/>
      <c r="E55" s="78">
        <v>80101</v>
      </c>
      <c r="F55" s="105">
        <f>SUM(G55:J55)</f>
        <v>18000</v>
      </c>
      <c r="G55" s="105"/>
      <c r="H55" s="105"/>
      <c r="I55" s="105">
        <v>18000</v>
      </c>
      <c r="J55" s="105"/>
      <c r="K55" s="105"/>
    </row>
    <row r="56" spans="1:11" ht="24.75" customHeight="1">
      <c r="A56" s="83">
        <v>4</v>
      </c>
      <c r="B56" s="104" t="s">
        <v>91</v>
      </c>
      <c r="C56" s="12" t="s">
        <v>13</v>
      </c>
      <c r="D56" s="75"/>
      <c r="E56" s="78">
        <v>80101</v>
      </c>
      <c r="F56" s="105">
        <f>SUM(G56:J56)</f>
        <v>34000</v>
      </c>
      <c r="G56" s="105">
        <v>34000</v>
      </c>
      <c r="H56" s="105"/>
      <c r="I56" s="105"/>
      <c r="J56" s="105"/>
      <c r="K56" s="105"/>
    </row>
    <row r="57" spans="1:12" ht="18" customHeight="1">
      <c r="A57" s="44"/>
      <c r="B57" s="29" t="s">
        <v>21</v>
      </c>
      <c r="C57" s="29"/>
      <c r="D57" s="45"/>
      <c r="E57" s="45"/>
      <c r="F57" s="30">
        <f>SUM(F53:F56)</f>
        <v>74000</v>
      </c>
      <c r="G57" s="30">
        <f>SUM(G53:G56)</f>
        <v>56000</v>
      </c>
      <c r="H57" s="30">
        <f>SUM(H53:H56)</f>
        <v>0</v>
      </c>
      <c r="I57" s="30">
        <f>SUM(I53:I56)</f>
        <v>18000</v>
      </c>
      <c r="J57" s="30">
        <f>SUM(J53:J56)</f>
        <v>0</v>
      </c>
      <c r="K57" s="30"/>
      <c r="L57" s="22"/>
    </row>
    <row r="58" spans="1:11" ht="27.75" customHeight="1">
      <c r="A58" s="21" t="s">
        <v>17</v>
      </c>
      <c r="B58" s="17" t="s">
        <v>19</v>
      </c>
      <c r="C58" s="12"/>
      <c r="D58" s="18">
        <v>900</v>
      </c>
      <c r="E58" s="18"/>
      <c r="F58" s="19"/>
      <c r="G58" s="19"/>
      <c r="H58" s="20"/>
      <c r="I58" s="19"/>
      <c r="J58" s="19"/>
      <c r="K58" s="19"/>
    </row>
    <row r="59" spans="1:11" ht="39" customHeight="1">
      <c r="A59" s="119">
        <v>1</v>
      </c>
      <c r="B59" s="120" t="s">
        <v>45</v>
      </c>
      <c r="C59" s="90" t="s">
        <v>13</v>
      </c>
      <c r="D59" s="121"/>
      <c r="E59" s="97">
        <v>90001</v>
      </c>
      <c r="F59" s="50">
        <f>SUM(G59:J59)</f>
        <v>194000</v>
      </c>
      <c r="G59" s="51"/>
      <c r="H59" s="51"/>
      <c r="I59" s="51">
        <v>109000</v>
      </c>
      <c r="J59" s="51">
        <v>85000</v>
      </c>
      <c r="K59" s="51" t="s">
        <v>58</v>
      </c>
    </row>
    <row r="60" spans="1:14" ht="24.75" customHeight="1">
      <c r="A60" s="119">
        <v>2</v>
      </c>
      <c r="B60" s="120" t="s">
        <v>62</v>
      </c>
      <c r="C60" s="90" t="s">
        <v>13</v>
      </c>
      <c r="D60" s="121"/>
      <c r="E60" s="97">
        <v>90001</v>
      </c>
      <c r="F60" s="50">
        <f>SUM(G60:J60)</f>
        <v>51027</v>
      </c>
      <c r="G60" s="51">
        <v>51027</v>
      </c>
      <c r="H60" s="51"/>
      <c r="I60" s="51"/>
      <c r="J60" s="51"/>
      <c r="K60" s="51"/>
      <c r="L60" s="173"/>
      <c r="M60" s="174"/>
      <c r="N60" s="174"/>
    </row>
    <row r="61" spans="1:14" ht="51.75" customHeight="1">
      <c r="A61" s="119">
        <v>3</v>
      </c>
      <c r="B61" s="120" t="s">
        <v>98</v>
      </c>
      <c r="C61" s="90" t="s">
        <v>13</v>
      </c>
      <c r="D61" s="121"/>
      <c r="E61" s="97">
        <v>90001</v>
      </c>
      <c r="F61" s="50">
        <f>SUM(G61:J61)</f>
        <v>48874</v>
      </c>
      <c r="G61" s="51">
        <v>48874</v>
      </c>
      <c r="H61" s="51"/>
      <c r="I61" s="51"/>
      <c r="J61" s="51"/>
      <c r="K61" s="51"/>
      <c r="L61" s="154"/>
      <c r="M61" s="155"/>
      <c r="N61" s="155"/>
    </row>
    <row r="62" spans="1:12" ht="15" customHeight="1">
      <c r="A62" s="170" t="s">
        <v>29</v>
      </c>
      <c r="B62" s="171"/>
      <c r="C62" s="172"/>
      <c r="D62" s="52"/>
      <c r="E62" s="52"/>
      <c r="F62" s="53">
        <f>SUM(F59:F61)</f>
        <v>293901</v>
      </c>
      <c r="G62" s="53">
        <f>SUM(G59:G61)</f>
        <v>99901</v>
      </c>
      <c r="H62" s="53">
        <f>SUM(H59:H61)</f>
        <v>0</v>
      </c>
      <c r="I62" s="53">
        <f>SUM(I59:I61)</f>
        <v>109000</v>
      </c>
      <c r="J62" s="53">
        <f>SUM(J59:J61)</f>
        <v>85000</v>
      </c>
      <c r="K62" s="53"/>
      <c r="L62" s="22"/>
    </row>
    <row r="63" spans="1:11" ht="46.5" customHeight="1">
      <c r="A63" s="113">
        <v>4</v>
      </c>
      <c r="B63" s="55" t="s">
        <v>68</v>
      </c>
      <c r="C63" s="12" t="s">
        <v>13</v>
      </c>
      <c r="D63" s="14"/>
      <c r="E63" s="14">
        <v>90015</v>
      </c>
      <c r="F63" s="34">
        <f>SUM(G63:J63)</f>
        <v>37000</v>
      </c>
      <c r="G63" s="15">
        <v>37000</v>
      </c>
      <c r="H63" s="13"/>
      <c r="I63" s="15"/>
      <c r="J63" s="15"/>
      <c r="K63" s="15"/>
    </row>
    <row r="64" spans="1:11" ht="28.5" customHeight="1">
      <c r="A64" s="37">
        <v>5</v>
      </c>
      <c r="B64" s="59" t="s">
        <v>43</v>
      </c>
      <c r="C64" s="60" t="s">
        <v>13</v>
      </c>
      <c r="D64" s="58"/>
      <c r="E64" s="58">
        <v>90015</v>
      </c>
      <c r="F64" s="34">
        <f>SUM(G64:J64)</f>
        <v>20000</v>
      </c>
      <c r="G64" s="57">
        <v>20000</v>
      </c>
      <c r="H64" s="61"/>
      <c r="I64" s="57"/>
      <c r="J64" s="57"/>
      <c r="K64" s="57"/>
    </row>
    <row r="65" spans="1:11" ht="27.75" customHeight="1">
      <c r="A65" s="37">
        <v>6</v>
      </c>
      <c r="B65" s="55" t="s">
        <v>69</v>
      </c>
      <c r="C65" s="12" t="s">
        <v>13</v>
      </c>
      <c r="D65" s="14"/>
      <c r="E65" s="14">
        <v>90015</v>
      </c>
      <c r="F65" s="34">
        <f>SUM(G65:J65)</f>
        <v>10000</v>
      </c>
      <c r="G65" s="36">
        <v>10000</v>
      </c>
      <c r="H65" s="13"/>
      <c r="I65" s="36"/>
      <c r="J65" s="15"/>
      <c r="K65" s="15"/>
    </row>
    <row r="66" spans="1:11" ht="39.75" customHeight="1">
      <c r="A66" s="37">
        <v>7</v>
      </c>
      <c r="B66" s="55" t="s">
        <v>59</v>
      </c>
      <c r="C66" s="12" t="s">
        <v>13</v>
      </c>
      <c r="D66" s="14"/>
      <c r="E66" s="14">
        <v>90015</v>
      </c>
      <c r="F66" s="34">
        <f>SUM(G66:J66)</f>
        <v>8000</v>
      </c>
      <c r="G66" s="36">
        <v>8000</v>
      </c>
      <c r="H66" s="13"/>
      <c r="I66" s="36"/>
      <c r="J66" s="15"/>
      <c r="K66" s="15"/>
    </row>
    <row r="67" spans="1:11" ht="39.75" customHeight="1">
      <c r="A67" s="37">
        <v>8</v>
      </c>
      <c r="B67" s="55" t="s">
        <v>70</v>
      </c>
      <c r="C67" s="12" t="s">
        <v>13</v>
      </c>
      <c r="D67" s="14"/>
      <c r="E67" s="14">
        <v>90015</v>
      </c>
      <c r="F67" s="34">
        <f>SUM(G67:J67)</f>
        <v>6000</v>
      </c>
      <c r="G67" s="36">
        <v>6000</v>
      </c>
      <c r="H67" s="13"/>
      <c r="I67" s="36"/>
      <c r="J67" s="15"/>
      <c r="K67" s="15"/>
    </row>
    <row r="68" spans="1:12" ht="14.25" customHeight="1">
      <c r="A68" s="170" t="s">
        <v>30</v>
      </c>
      <c r="B68" s="171"/>
      <c r="C68" s="172"/>
      <c r="D68" s="52"/>
      <c r="E68" s="52"/>
      <c r="F68" s="53">
        <f>SUM(F63:F67)</f>
        <v>81000</v>
      </c>
      <c r="G68" s="53">
        <f>SUM(G63:G67)</f>
        <v>81000</v>
      </c>
      <c r="H68" s="53">
        <f>SUM(H63:H67)</f>
        <v>0</v>
      </c>
      <c r="I68" s="53">
        <f>SUM(I63:I67)</f>
        <v>0</v>
      </c>
      <c r="J68" s="53">
        <f>SUM(J63:J67)</f>
        <v>0</v>
      </c>
      <c r="K68" s="53"/>
      <c r="L68" s="22"/>
    </row>
    <row r="69" spans="1:12" ht="18" customHeight="1">
      <c r="A69" s="91"/>
      <c r="B69" s="91" t="s">
        <v>20</v>
      </c>
      <c r="C69" s="91"/>
      <c r="D69" s="92"/>
      <c r="E69" s="92"/>
      <c r="F69" s="93">
        <f>SUM(F68,F62)</f>
        <v>374901</v>
      </c>
      <c r="G69" s="93">
        <f>SUM(G68,G62)</f>
        <v>180901</v>
      </c>
      <c r="H69" s="93">
        <f>SUM(H68,H62)</f>
        <v>0</v>
      </c>
      <c r="I69" s="93">
        <f>SUM(I68,I62)</f>
        <v>109000</v>
      </c>
      <c r="J69" s="93">
        <f>SUM(J68,J62)</f>
        <v>85000</v>
      </c>
      <c r="K69" s="93"/>
      <c r="L69" s="22"/>
    </row>
    <row r="70" spans="1:11" ht="29.25" customHeight="1">
      <c r="A70" s="73" t="s">
        <v>18</v>
      </c>
      <c r="B70" s="156" t="s">
        <v>40</v>
      </c>
      <c r="C70" s="74"/>
      <c r="D70" s="75">
        <v>921</v>
      </c>
      <c r="E70" s="75"/>
      <c r="F70" s="76"/>
      <c r="G70" s="76"/>
      <c r="H70" s="76"/>
      <c r="I70" s="77"/>
      <c r="J70" s="76"/>
      <c r="K70" s="76"/>
    </row>
    <row r="71" spans="1:11" ht="26.25" customHeight="1">
      <c r="A71" s="148">
        <v>1</v>
      </c>
      <c r="B71" s="149" t="s">
        <v>42</v>
      </c>
      <c r="C71" s="131" t="s">
        <v>13</v>
      </c>
      <c r="D71" s="150"/>
      <c r="E71" s="151">
        <v>92109</v>
      </c>
      <c r="F71" s="152">
        <f>SUM(G71:J71)</f>
        <v>10000</v>
      </c>
      <c r="G71" s="152">
        <v>10000</v>
      </c>
      <c r="H71" s="153"/>
      <c r="I71" s="152"/>
      <c r="J71" s="153"/>
      <c r="K71" s="153"/>
    </row>
    <row r="72" spans="1:11" ht="39" customHeight="1">
      <c r="A72" s="138">
        <v>2</v>
      </c>
      <c r="B72" s="139" t="s">
        <v>82</v>
      </c>
      <c r="C72" s="140" t="s">
        <v>13</v>
      </c>
      <c r="D72" s="141"/>
      <c r="E72" s="142">
        <v>92195</v>
      </c>
      <c r="F72" s="143">
        <f>SUM(G72:J72)</f>
        <v>40500</v>
      </c>
      <c r="G72" s="143">
        <v>40500</v>
      </c>
      <c r="H72" s="144"/>
      <c r="I72" s="143"/>
      <c r="J72" s="144"/>
      <c r="K72" s="144"/>
    </row>
    <row r="73" spans="1:12" ht="18" customHeight="1">
      <c r="A73" s="79"/>
      <c r="B73" s="80" t="s">
        <v>41</v>
      </c>
      <c r="C73" s="80"/>
      <c r="D73" s="81"/>
      <c r="E73" s="81"/>
      <c r="F73" s="82">
        <f>SUM(F71:F72)</f>
        <v>50500</v>
      </c>
      <c r="G73" s="82">
        <f>SUM(G71:G72)</f>
        <v>50500</v>
      </c>
      <c r="H73" s="82">
        <f>SUM(H71:H72)</f>
        <v>0</v>
      </c>
      <c r="I73" s="82">
        <f>SUM(I71:I72)</f>
        <v>0</v>
      </c>
      <c r="J73" s="82">
        <f>SUM(J71:J72)</f>
        <v>0</v>
      </c>
      <c r="K73" s="82"/>
      <c r="L73" s="22"/>
    </row>
    <row r="74" spans="1:11" ht="18.75" customHeight="1">
      <c r="A74" s="21" t="s">
        <v>38</v>
      </c>
      <c r="B74" s="17" t="s">
        <v>27</v>
      </c>
      <c r="C74" s="12"/>
      <c r="D74" s="18">
        <v>926</v>
      </c>
      <c r="E74" s="18"/>
      <c r="F74" s="19"/>
      <c r="G74" s="19"/>
      <c r="H74" s="20"/>
      <c r="I74" s="38"/>
      <c r="J74" s="19"/>
      <c r="K74" s="19"/>
    </row>
    <row r="75" spans="1:11" ht="25.5" customHeight="1">
      <c r="A75" s="11">
        <v>1</v>
      </c>
      <c r="B75" s="16" t="s">
        <v>39</v>
      </c>
      <c r="C75" s="12" t="s">
        <v>13</v>
      </c>
      <c r="D75" s="14"/>
      <c r="E75" s="14">
        <v>92601</v>
      </c>
      <c r="F75" s="15">
        <f>SUM(G75:J75)</f>
        <v>70000</v>
      </c>
      <c r="G75" s="88">
        <v>50000</v>
      </c>
      <c r="H75" s="13"/>
      <c r="I75" s="88">
        <v>20000</v>
      </c>
      <c r="J75" s="13"/>
      <c r="K75" s="13"/>
    </row>
    <row r="76" spans="1:12" ht="34.5" customHeight="1">
      <c r="A76" s="129">
        <v>2</v>
      </c>
      <c r="B76" s="130" t="s">
        <v>80</v>
      </c>
      <c r="C76" s="131" t="s">
        <v>13</v>
      </c>
      <c r="D76" s="132"/>
      <c r="E76" s="132">
        <v>92601</v>
      </c>
      <c r="F76" s="133">
        <f>SUM(G76:J76)</f>
        <v>62500</v>
      </c>
      <c r="G76" s="134">
        <v>42500</v>
      </c>
      <c r="H76" s="134"/>
      <c r="I76" s="134">
        <v>20000</v>
      </c>
      <c r="J76" s="134"/>
      <c r="K76" s="134"/>
      <c r="L76" s="66"/>
    </row>
    <row r="77" spans="1:12" ht="15.75" customHeight="1">
      <c r="A77" s="170" t="s">
        <v>49</v>
      </c>
      <c r="B77" s="171"/>
      <c r="C77" s="172"/>
      <c r="D77" s="94"/>
      <c r="E77" s="101"/>
      <c r="F77" s="53">
        <f>SUM(F75:F76)</f>
        <v>132500</v>
      </c>
      <c r="G77" s="53">
        <f>SUM(G75:G76)</f>
        <v>92500</v>
      </c>
      <c r="H77" s="53">
        <f>SUM(H75:H76)</f>
        <v>0</v>
      </c>
      <c r="I77" s="53">
        <f>SUM(I75:I76)</f>
        <v>40000</v>
      </c>
      <c r="J77" s="53">
        <f>SUM(J75:J76)</f>
        <v>0</v>
      </c>
      <c r="K77" s="84"/>
      <c r="L77" s="22"/>
    </row>
    <row r="78" spans="1:12" ht="24.75" customHeight="1">
      <c r="A78" s="122">
        <v>3</v>
      </c>
      <c r="B78" s="123" t="s">
        <v>50</v>
      </c>
      <c r="C78" s="122" t="s">
        <v>13</v>
      </c>
      <c r="D78" s="107"/>
      <c r="E78" s="107">
        <v>92695</v>
      </c>
      <c r="F78" s="108">
        <f>SUM(G78:J78)</f>
        <v>37500</v>
      </c>
      <c r="G78" s="124">
        <v>37500</v>
      </c>
      <c r="H78" s="106"/>
      <c r="I78" s="124"/>
      <c r="J78" s="106"/>
      <c r="K78" s="106"/>
      <c r="L78" s="66"/>
    </row>
    <row r="79" spans="1:12" ht="14.25" customHeight="1">
      <c r="A79" s="175" t="s">
        <v>51</v>
      </c>
      <c r="B79" s="176"/>
      <c r="C79" s="177"/>
      <c r="D79" s="100"/>
      <c r="E79" s="100"/>
      <c r="F79" s="102">
        <f>SUM(F78)</f>
        <v>37500</v>
      </c>
      <c r="G79" s="102">
        <f>SUM(G78)</f>
        <v>37500</v>
      </c>
      <c r="H79" s="102">
        <f>SUM(H78)</f>
        <v>0</v>
      </c>
      <c r="I79" s="102">
        <f>SUM(I78)</f>
        <v>0</v>
      </c>
      <c r="J79" s="102">
        <f>SUM(J78)</f>
        <v>0</v>
      </c>
      <c r="K79" s="87"/>
      <c r="L79" s="22"/>
    </row>
    <row r="80" spans="1:12" ht="18" customHeight="1">
      <c r="A80" s="160" t="s">
        <v>28</v>
      </c>
      <c r="B80" s="161"/>
      <c r="C80" s="98"/>
      <c r="D80" s="98"/>
      <c r="E80" s="98"/>
      <c r="F80" s="99">
        <f>SUM(F77,F79)</f>
        <v>170000</v>
      </c>
      <c r="G80" s="99">
        <f>SUM(G77,G79)</f>
        <v>130000</v>
      </c>
      <c r="H80" s="99">
        <f>SUM(H77,H79)</f>
        <v>0</v>
      </c>
      <c r="I80" s="99">
        <f>SUM(I77,I79)</f>
        <v>40000</v>
      </c>
      <c r="J80" s="99">
        <f>SUM(J77,J79)</f>
        <v>0</v>
      </c>
      <c r="K80" s="99"/>
      <c r="L80" s="22"/>
    </row>
    <row r="81" spans="1:12" ht="15.75">
      <c r="A81" s="46"/>
      <c r="B81" s="47" t="s">
        <v>11</v>
      </c>
      <c r="C81" s="46"/>
      <c r="D81" s="48"/>
      <c r="E81" s="48"/>
      <c r="F81" s="49">
        <f>SUM(F80,F73,F69,F57,F51,F48,F27)</f>
        <v>2496839</v>
      </c>
      <c r="G81" s="49">
        <f>SUM(G80,G73,G69,G57,G51,G48,G27)</f>
        <v>972150</v>
      </c>
      <c r="H81" s="49">
        <f>SUM(H80,H73,H69,H57,H51,H48,H27)</f>
        <v>40000</v>
      </c>
      <c r="I81" s="49">
        <f>SUM(I80,I73,I69,I57,I51,I48,I27)</f>
        <v>1092389</v>
      </c>
      <c r="J81" s="49">
        <f>SUM(J80,J73,J69,J57,J51,J48,J27)</f>
        <v>392300</v>
      </c>
      <c r="K81" s="49"/>
      <c r="L81" s="22"/>
    </row>
    <row r="82" spans="1:11" ht="15.75">
      <c r="A82" s="125"/>
      <c r="B82" s="126"/>
      <c r="C82" s="125"/>
      <c r="D82" s="127"/>
      <c r="E82" s="127"/>
      <c r="F82" s="128"/>
      <c r="G82" s="128"/>
      <c r="H82" s="128"/>
      <c r="I82" s="128"/>
      <c r="J82" s="128"/>
      <c r="K82" s="128"/>
    </row>
    <row r="83" spans="2:10" ht="15.75">
      <c r="B83" s="178" t="s">
        <v>101</v>
      </c>
      <c r="C83" s="2"/>
      <c r="D83" s="2"/>
      <c r="E83" s="2"/>
      <c r="I83" s="4"/>
      <c r="J83" s="4"/>
    </row>
    <row r="84" spans="6:11" ht="15.75">
      <c r="F84" s="22"/>
      <c r="G84" s="22"/>
      <c r="H84" s="22"/>
      <c r="I84" s="22"/>
      <c r="K84" s="22"/>
    </row>
    <row r="85" spans="6:11" ht="15.75">
      <c r="F85" s="157"/>
      <c r="G85" s="22"/>
      <c r="H85" s="22"/>
      <c r="I85" s="22"/>
      <c r="K85" s="22"/>
    </row>
    <row r="86" spans="3:21" ht="15.75">
      <c r="C86" s="22"/>
      <c r="K86" s="67"/>
      <c r="L86" s="68"/>
      <c r="M86" s="67"/>
      <c r="N86" s="69"/>
      <c r="O86" s="69"/>
      <c r="P86" s="70"/>
      <c r="Q86" s="71"/>
      <c r="R86" s="71"/>
      <c r="S86" s="72"/>
      <c r="T86" s="71"/>
      <c r="U86" s="71"/>
    </row>
    <row r="87" spans="2:21" ht="18.75" customHeight="1">
      <c r="B87" s="39"/>
      <c r="K87" s="67"/>
      <c r="L87" s="68"/>
      <c r="M87" s="67"/>
      <c r="N87" s="69"/>
      <c r="O87" s="69"/>
      <c r="P87" s="70"/>
      <c r="Q87" s="71"/>
      <c r="R87" s="71"/>
      <c r="S87" s="71"/>
      <c r="T87" s="71"/>
      <c r="U87" s="71"/>
    </row>
    <row r="88" spans="13:21" ht="15.75">
      <c r="M88" s="85"/>
      <c r="N88" s="85"/>
      <c r="O88" s="85"/>
      <c r="P88" s="86"/>
      <c r="Q88" s="86"/>
      <c r="R88" s="86"/>
      <c r="S88" s="86"/>
      <c r="T88" s="86"/>
      <c r="U88" s="86"/>
    </row>
    <row r="89" ht="15.75">
      <c r="B89" s="39"/>
    </row>
  </sheetData>
  <mergeCells count="21">
    <mergeCell ref="A79:C79"/>
    <mergeCell ref="C8:C10"/>
    <mergeCell ref="F8:F10"/>
    <mergeCell ref="A62:C62"/>
    <mergeCell ref="A37:C37"/>
    <mergeCell ref="A47:C47"/>
    <mergeCell ref="A32:C32"/>
    <mergeCell ref="I9:I10"/>
    <mergeCell ref="J9:K9"/>
    <mergeCell ref="A68:C68"/>
    <mergeCell ref="L60:N60"/>
    <mergeCell ref="A6:K6"/>
    <mergeCell ref="A80:B80"/>
    <mergeCell ref="G8:K8"/>
    <mergeCell ref="E8:E9"/>
    <mergeCell ref="A8:A9"/>
    <mergeCell ref="B8:B9"/>
    <mergeCell ref="D8:D9"/>
    <mergeCell ref="G9:G10"/>
    <mergeCell ref="H9:H10"/>
    <mergeCell ref="A77:C77"/>
  </mergeCells>
  <printOptions horizontalCentered="1"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MASŁÓW</cp:lastModifiedBy>
  <cp:lastPrinted>2006-12-08T07:47:58Z</cp:lastPrinted>
  <dcterms:created xsi:type="dcterms:W3CDTF">2004-02-04T08:09:23Z</dcterms:created>
  <dcterms:modified xsi:type="dcterms:W3CDTF">2007-01-17T08:26:41Z</dcterms:modified>
  <cp:category/>
  <cp:version/>
  <cp:contentType/>
  <cp:contentStatus/>
</cp:coreProperties>
</file>