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<sst xmlns="http://schemas.openxmlformats.org/spreadsheetml/2006/main" count="79" uniqueCount="64">
  <si>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r>
      <t xml:space="preserve">KOSZTORYS INWESTORSKI DO PRZEDSIĘWZIĘCIA : </t>
    </r>
    <r>
      <rPr>
        <b/>
        <sz val="9"/>
        <rFont val="Arial CE"/>
        <family val="2"/>
      </rPr>
      <t xml:space="preserve">"BUDOWA DROGI WEWNĘTRZNEJ PRZY DZIAŁCE </t>
    </r>
  </si>
  <si>
    <t xml:space="preserve">                                                NR 544 w WOLI KOPCOWEJ (ul. Świętokrzyska)</t>
  </si>
  <si>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</si>
  <si>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</si>
  <si>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</si>
  <si>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</si>
  <si>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</si>
  <si>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</si>
  <si>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</si>
  <si>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</si>
  <si>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SST</t>
  </si>
  <si>
    <t>CPV</t>
  </si>
  <si>
    <t>miary</t>
  </si>
  <si>
    <t>jedn.</t>
  </si>
  <si>
    <t xml:space="preserve">I. ROBOTY PRZYGOTOWAWCZE </t>
  </si>
  <si>
    <t>1.</t>
  </si>
  <si>
    <t>STWiORB</t>
  </si>
  <si>
    <t>Roboty pomiarowe  przy  robotach ziemnych</t>
  </si>
  <si>
    <t>km</t>
  </si>
  <si>
    <t>D-01.01.01.01</t>
  </si>
  <si>
    <t>000-8</t>
  </si>
  <si>
    <t xml:space="preserve">dla  trasy  dróg </t>
  </si>
  <si>
    <t>II. PODBUDOWA DROGI</t>
  </si>
  <si>
    <t>2.</t>
  </si>
  <si>
    <t xml:space="preserve">Profilowanie i zagęszczenie podłoża pod </t>
  </si>
  <si>
    <t>m2</t>
  </si>
  <si>
    <t>D-04.01.01</t>
  </si>
  <si>
    <t>000-9</t>
  </si>
  <si>
    <t>warstwy konstrukcyjne nawierzchni wykony-</t>
  </si>
  <si>
    <t xml:space="preserve">wane mechanicznie (pod  wyrównanie) </t>
  </si>
  <si>
    <t>3.</t>
  </si>
  <si>
    <t>Wyrównanie podbudowy kruszywem łamanym</t>
  </si>
  <si>
    <t>m3</t>
  </si>
  <si>
    <t>D-04.08.05</t>
  </si>
  <si>
    <t>stabilizowanym mechanicznie o grubości war-</t>
  </si>
  <si>
    <t xml:space="preserve">stwy 8 cm </t>
  </si>
  <si>
    <t xml:space="preserve">III. NAWIERZCHNIA DROGI </t>
  </si>
  <si>
    <t>4.</t>
  </si>
  <si>
    <t xml:space="preserve">SST   </t>
  </si>
  <si>
    <t>Wykonanie nawierzchni z betonu asfaltowego</t>
  </si>
  <si>
    <t>D-05.03.05</t>
  </si>
  <si>
    <t>dla ruchu KR 1 - warstwa wiążąca z betonu asfa-</t>
  </si>
  <si>
    <t>ltowego o grubości 4 cm (AC 12W)</t>
  </si>
  <si>
    <t>(ze skropieniem podbudowy emulsją)</t>
  </si>
  <si>
    <t>5.</t>
  </si>
  <si>
    <t>dla ruchu KR 1 - warstwa ścierlna z betonu asfa-</t>
  </si>
  <si>
    <t>ltowego o grubości 4 cm (AC 5S)</t>
  </si>
  <si>
    <t>IV. ODWODNIENIE - ŚCIEKI</t>
  </si>
  <si>
    <t>6.</t>
  </si>
  <si>
    <t>Ułożenie ścieku z prefabrykowanych elemen-</t>
  </si>
  <si>
    <t>mb</t>
  </si>
  <si>
    <t>D-05.03.05.21</t>
  </si>
  <si>
    <t>tów betonowych o wym. 50x50x15 cm na podsy-</t>
  </si>
  <si>
    <t xml:space="preserve">pce cement.-piaskowej, spoiny wypęłnione </t>
  </si>
  <si>
    <t xml:space="preserve">zaprawą cementową </t>
  </si>
  <si>
    <t>7.</t>
  </si>
  <si>
    <t>Regulacja pionowa studzienek rewizyjnych</t>
  </si>
  <si>
    <t>szt.</t>
  </si>
  <si>
    <t>D-10.01.05.02</t>
  </si>
  <si>
    <t xml:space="preserve">kanalizacji sanitarnej, nadbudowa wykonana </t>
  </si>
  <si>
    <t>betonem</t>
  </si>
  <si>
    <t xml:space="preserve">    RAZEM WARTOŚĆ ROBÓT</t>
  </si>
  <si>
    <t xml:space="preserve">    PODATEK VAT ( 22%)</t>
  </si>
  <si>
    <t xml:space="preserve">    RAZEM WARTOŚĆ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</si>
</sst>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4"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4" fillId="2" borderId="6" xfId="0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4" fillId="2" borderId="8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4" fillId="2" borderId="10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11" xfId="0" applyFont="1" applyFill="1" applyBorder="1" applyAlignment="1">
      <alignment/>
    </xf>
    <xf numFmtId="165" fontId="4" fillId="2" borderId="8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3" xfId="0" applyBorder="1" applyAlignment="1">
      <alignment/>
    </xf>
    <xf numFmtId="164" fontId="7" fillId="0" borderId="13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5" fontId="0" fillId="0" borderId="13" xfId="0" applyNumberFormat="1" applyBorder="1" applyAlignment="1">
      <alignment/>
    </xf>
    <xf numFmtId="164" fontId="4" fillId="2" borderId="4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8" fillId="3" borderId="17" xfId="0" applyFont="1" applyFill="1" applyBorder="1" applyAlignment="1">
      <alignment/>
    </xf>
    <xf numFmtId="164" fontId="0" fillId="0" borderId="17" xfId="0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8" xfId="0" applyBorder="1" applyAlignment="1">
      <alignment/>
    </xf>
    <xf numFmtId="164" fontId="6" fillId="0" borderId="18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6" fillId="0" borderId="13" xfId="0" applyFont="1" applyBorder="1" applyAlignment="1">
      <alignment/>
    </xf>
    <xf numFmtId="164" fontId="8" fillId="3" borderId="14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19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3" xfId="0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0" fillId="0" borderId="24" xfId="0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8" xfId="0" applyFont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164" fontId="1" fillId="0" borderId="13" xfId="0" applyFont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8" xfId="0" applyBorder="1" applyAlignment="1">
      <alignment/>
    </xf>
    <xf numFmtId="165" fontId="5" fillId="0" borderId="13" xfId="0" applyNumberFormat="1" applyFont="1" applyBorder="1" applyAlignment="1">
      <alignment/>
    </xf>
    <xf numFmtId="164" fontId="0" fillId="0" borderId="24" xfId="0" applyFont="1" applyBorder="1" applyAlignment="1">
      <alignment/>
    </xf>
    <xf numFmtId="165" fontId="8" fillId="0" borderId="18" xfId="0" applyNumberFormat="1" applyFont="1" applyBorder="1" applyAlignment="1">
      <alignment/>
    </xf>
    <xf numFmtId="164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64" fontId="1" fillId="0" borderId="4" xfId="0" applyFont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31" xfId="0" applyBorder="1" applyAlignment="1">
      <alignment/>
    </xf>
    <xf numFmtId="165" fontId="5" fillId="0" borderId="4" xfId="0" applyNumberFormat="1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32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64" fontId="1" fillId="0" borderId="17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10" fillId="0" borderId="14" xfId="0" applyFont="1" applyFill="1" applyBorder="1" applyAlignment="1">
      <alignment/>
    </xf>
    <xf numFmtId="164" fontId="11" fillId="0" borderId="18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33" xfId="0" applyFont="1" applyFill="1" applyBorder="1" applyAlignment="1">
      <alignment/>
    </xf>
    <xf numFmtId="164" fontId="0" fillId="0" borderId="34" xfId="0" applyBorder="1" applyAlignment="1">
      <alignment/>
    </xf>
    <xf numFmtId="164" fontId="12" fillId="0" borderId="6" xfId="0" applyFont="1" applyBorder="1" applyAlignment="1">
      <alignment/>
    </xf>
    <xf numFmtId="164" fontId="0" fillId="0" borderId="34" xfId="0" applyNumberFormat="1" applyBorder="1" applyAlignment="1">
      <alignment/>
    </xf>
    <xf numFmtId="165" fontId="13" fillId="0" borderId="4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5" fontId="13" fillId="0" borderId="8" xfId="0" applyNumberFormat="1" applyFont="1" applyBorder="1" applyAlignment="1">
      <alignment/>
    </xf>
    <xf numFmtId="164" fontId="12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6.421875" style="0" customWidth="1"/>
    <col min="4" max="4" width="39.421875" style="0" customWidth="1"/>
    <col min="5" max="5" width="7.00390625" style="0" customWidth="1"/>
    <col min="6" max="6" width="7.7109375" style="0" customWidth="1"/>
    <col min="7" max="7" width="8.00390625" style="0" customWidth="1"/>
    <col min="8" max="8" width="9.7109375" style="0" customWidth="1"/>
  </cols>
  <sheetData>
    <row r="2" spans="1:8" ht="12.75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2" t="s">
        <v>1</v>
      </c>
      <c r="B3" s="2"/>
      <c r="C3" s="2"/>
      <c r="D3" s="2"/>
      <c r="E3" s="2"/>
      <c r="F3" s="2"/>
      <c r="G3" s="3"/>
      <c r="H3" s="3"/>
    </row>
    <row r="4" spans="1:8" ht="12.75">
      <c r="A4" s="4"/>
      <c r="B4" s="5"/>
      <c r="G4" s="6"/>
      <c r="H4" s="6"/>
    </row>
    <row r="5" spans="1:8" ht="12.75">
      <c r="A5" s="7" t="s">
        <v>2</v>
      </c>
      <c r="B5" s="8" t="s">
        <v>3</v>
      </c>
      <c r="C5" s="7" t="s">
        <v>4</v>
      </c>
      <c r="D5" s="9" t="s">
        <v>5</v>
      </c>
      <c r="E5" s="7" t="s">
        <v>6</v>
      </c>
      <c r="F5" s="7" t="s">
        <v>7</v>
      </c>
      <c r="G5" s="7" t="s">
        <v>8</v>
      </c>
      <c r="H5" s="10" t="s">
        <v>9</v>
      </c>
    </row>
    <row r="6" spans="1:8" ht="12.75">
      <c r="A6" s="11"/>
      <c r="B6" s="12" t="s">
        <v>10</v>
      </c>
      <c r="C6" s="11" t="s">
        <v>11</v>
      </c>
      <c r="D6" s="13"/>
      <c r="E6" s="11" t="s">
        <v>12</v>
      </c>
      <c r="F6" s="11"/>
      <c r="G6" s="11" t="s">
        <v>13</v>
      </c>
      <c r="H6" s="14"/>
    </row>
    <row r="7" spans="1:8" ht="12.75">
      <c r="A7" s="15"/>
      <c r="B7" s="16"/>
      <c r="C7" s="17"/>
      <c r="D7" s="18" t="s">
        <v>14</v>
      </c>
      <c r="E7" s="19"/>
      <c r="F7" s="20"/>
      <c r="G7" s="21"/>
      <c r="H7" s="22"/>
    </row>
    <row r="8" spans="1:8" ht="12.75">
      <c r="A8" s="23" t="s">
        <v>15</v>
      </c>
      <c r="B8" s="24" t="s">
        <v>16</v>
      </c>
      <c r="C8" s="25">
        <v>45100</v>
      </c>
      <c r="D8" s="26" t="s">
        <v>17</v>
      </c>
      <c r="E8" s="27" t="s">
        <v>18</v>
      </c>
      <c r="F8" s="27">
        <v>0.129</v>
      </c>
      <c r="G8" s="28"/>
      <c r="H8" s="29"/>
    </row>
    <row r="9" spans="1:8" ht="12.75">
      <c r="A9" s="30"/>
      <c r="B9" s="31" t="s">
        <v>19</v>
      </c>
      <c r="C9" s="32" t="s">
        <v>20</v>
      </c>
      <c r="D9" s="33" t="s">
        <v>21</v>
      </c>
      <c r="E9" s="34"/>
      <c r="F9" s="34"/>
      <c r="G9" s="35"/>
      <c r="H9" s="36"/>
    </row>
    <row r="10" spans="1:8" ht="12.75">
      <c r="A10" s="17"/>
      <c r="B10" s="16"/>
      <c r="C10" s="37"/>
      <c r="D10" s="18" t="s">
        <v>22</v>
      </c>
      <c r="E10" s="19"/>
      <c r="F10" s="20"/>
      <c r="G10" s="21"/>
      <c r="H10" s="22"/>
    </row>
    <row r="11" spans="1:8" ht="12.75">
      <c r="A11" s="23" t="s">
        <v>23</v>
      </c>
      <c r="B11" s="38" t="s">
        <v>10</v>
      </c>
      <c r="C11" s="25">
        <v>45230</v>
      </c>
      <c r="D11" s="39" t="s">
        <v>24</v>
      </c>
      <c r="E11" s="40" t="s">
        <v>25</v>
      </c>
      <c r="F11" s="41">
        <f>129*3.92+(6*6-3.14*6*6/4)*2</f>
        <v>521.16</v>
      </c>
      <c r="G11" s="42"/>
      <c r="H11" s="29"/>
    </row>
    <row r="12" spans="1:8" ht="12.75">
      <c r="A12" s="43"/>
      <c r="B12" s="38" t="s">
        <v>26</v>
      </c>
      <c r="C12" s="44" t="s">
        <v>27</v>
      </c>
      <c r="D12" s="39" t="s">
        <v>28</v>
      </c>
      <c r="E12" s="40"/>
      <c r="F12" s="27"/>
      <c r="G12" s="42"/>
      <c r="H12" s="43"/>
    </row>
    <row r="13" spans="1:8" ht="12.75">
      <c r="A13" s="30"/>
      <c r="B13" s="45"/>
      <c r="C13" s="46"/>
      <c r="D13" s="47" t="s">
        <v>29</v>
      </c>
      <c r="E13" s="48"/>
      <c r="F13" s="34"/>
      <c r="G13" s="49"/>
      <c r="H13" s="30"/>
    </row>
    <row r="14" spans="1:8" ht="12.75">
      <c r="A14" s="43" t="s">
        <v>30</v>
      </c>
      <c r="B14" s="38" t="s">
        <v>10</v>
      </c>
      <c r="C14" s="44">
        <v>45230</v>
      </c>
      <c r="D14" s="39" t="s">
        <v>31</v>
      </c>
      <c r="E14" s="40" t="s">
        <v>32</v>
      </c>
      <c r="F14" s="41">
        <f>521.16*0.1</f>
        <v>52.116</v>
      </c>
      <c r="G14" s="50"/>
      <c r="H14" s="51"/>
    </row>
    <row r="15" spans="1:8" ht="12.75">
      <c r="A15" s="43"/>
      <c r="B15" s="38" t="s">
        <v>33</v>
      </c>
      <c r="C15" s="44" t="s">
        <v>27</v>
      </c>
      <c r="D15" s="39" t="s">
        <v>34</v>
      </c>
      <c r="E15" s="40"/>
      <c r="F15" s="27"/>
      <c r="G15" s="42"/>
      <c r="H15" s="43"/>
    </row>
    <row r="16" spans="1:8" ht="12.75">
      <c r="A16" s="43"/>
      <c r="B16" s="38"/>
      <c r="C16" s="44"/>
      <c r="D16" s="39" t="s">
        <v>35</v>
      </c>
      <c r="E16" s="40"/>
      <c r="F16" s="52"/>
      <c r="G16" s="42"/>
      <c r="H16" s="43"/>
    </row>
    <row r="17" spans="1:8" ht="12.75">
      <c r="A17" s="17"/>
      <c r="B17" s="16"/>
      <c r="C17" s="17"/>
      <c r="D17" s="18" t="s">
        <v>36</v>
      </c>
      <c r="E17" s="19"/>
      <c r="F17" s="20"/>
      <c r="G17" s="21"/>
      <c r="H17" s="22"/>
    </row>
    <row r="18" spans="1:8" ht="12.75">
      <c r="A18" s="53" t="s">
        <v>37</v>
      </c>
      <c r="B18" s="54" t="s">
        <v>38</v>
      </c>
      <c r="C18" s="25">
        <v>45233</v>
      </c>
      <c r="D18" s="55" t="s">
        <v>39</v>
      </c>
      <c r="E18" s="56" t="s">
        <v>25</v>
      </c>
      <c r="F18" s="41">
        <f>129*3.74+(6*6-3.14*6*6/4)*2</f>
        <v>497.94000000000005</v>
      </c>
      <c r="G18" s="50"/>
      <c r="H18" s="57"/>
    </row>
    <row r="19" spans="1:8" ht="12.75">
      <c r="A19" s="58"/>
      <c r="B19" s="59" t="s">
        <v>40</v>
      </c>
      <c r="C19" s="44" t="s">
        <v>27</v>
      </c>
      <c r="D19" s="60" t="s">
        <v>41</v>
      </c>
      <c r="E19" s="27"/>
      <c r="F19" s="27"/>
      <c r="G19" s="42"/>
      <c r="H19" s="61"/>
    </row>
    <row r="20" spans="1:8" ht="12.75">
      <c r="A20" s="58"/>
      <c r="B20" s="62"/>
      <c r="C20" s="63"/>
      <c r="D20" s="64" t="s">
        <v>42</v>
      </c>
      <c r="E20" s="27"/>
      <c r="F20" s="27"/>
      <c r="G20" s="42"/>
      <c r="H20" s="61"/>
    </row>
    <row r="21" spans="1:8" ht="12.75">
      <c r="A21" s="65"/>
      <c r="B21" s="66"/>
      <c r="C21" s="67"/>
      <c r="D21" s="68" t="s">
        <v>43</v>
      </c>
      <c r="E21" s="34"/>
      <c r="F21" s="34"/>
      <c r="G21" s="69"/>
      <c r="H21" s="70"/>
    </row>
    <row r="22" spans="1:8" ht="12.75">
      <c r="A22" s="71" t="s">
        <v>44</v>
      </c>
      <c r="B22" s="59" t="s">
        <v>38</v>
      </c>
      <c r="C22" s="44">
        <v>45233</v>
      </c>
      <c r="D22" s="64" t="s">
        <v>39</v>
      </c>
      <c r="E22" s="27" t="s">
        <v>25</v>
      </c>
      <c r="F22" s="41">
        <f>129*3.54+(6*6-3.14*6*6/4)*2</f>
        <v>472.14000000000004</v>
      </c>
      <c r="G22" s="50"/>
      <c r="H22" s="72"/>
    </row>
    <row r="23" spans="1:8" ht="12.75">
      <c r="A23" s="58"/>
      <c r="B23" s="59" t="s">
        <v>40</v>
      </c>
      <c r="C23" s="44" t="s">
        <v>27</v>
      </c>
      <c r="D23" s="60" t="s">
        <v>45</v>
      </c>
      <c r="E23" s="27"/>
      <c r="F23" s="27"/>
      <c r="G23" s="42"/>
      <c r="H23" s="61"/>
    </row>
    <row r="24" spans="1:8" ht="12.75">
      <c r="A24" s="58"/>
      <c r="B24" s="62"/>
      <c r="C24" s="63"/>
      <c r="D24" s="64" t="s">
        <v>46</v>
      </c>
      <c r="E24" s="27"/>
      <c r="F24" s="27"/>
      <c r="G24" s="42"/>
      <c r="H24" s="61"/>
    </row>
    <row r="25" spans="1:8" ht="12.75">
      <c r="A25" s="73"/>
      <c r="B25" s="74"/>
      <c r="C25" s="75"/>
      <c r="D25" s="76" t="s">
        <v>43</v>
      </c>
      <c r="E25" s="52"/>
      <c r="F25" s="52"/>
      <c r="G25" s="77"/>
      <c r="H25" s="78"/>
    </row>
    <row r="26" spans="1:8" ht="12.75">
      <c r="A26" s="17"/>
      <c r="B26" s="16"/>
      <c r="C26" s="17"/>
      <c r="D26" s="18" t="s">
        <v>47</v>
      </c>
      <c r="E26" s="19"/>
      <c r="F26" s="20"/>
      <c r="G26" s="21"/>
      <c r="H26" s="22"/>
    </row>
    <row r="27" spans="1:8" ht="12.75">
      <c r="A27" s="79" t="s">
        <v>48</v>
      </c>
      <c r="B27" s="38" t="s">
        <v>16</v>
      </c>
      <c r="C27" s="44">
        <v>45233</v>
      </c>
      <c r="D27" s="80" t="s">
        <v>49</v>
      </c>
      <c r="E27" s="81" t="s">
        <v>50</v>
      </c>
      <c r="F27" s="41">
        <f>129*2-5-8.5-4.5-8-5.5-7-2*5</f>
        <v>209.5</v>
      </c>
      <c r="G27" s="50"/>
      <c r="H27" s="72"/>
    </row>
    <row r="28" spans="1:8" ht="12.75">
      <c r="A28" s="43"/>
      <c r="B28" s="82" t="s">
        <v>51</v>
      </c>
      <c r="C28" s="44" t="s">
        <v>27</v>
      </c>
      <c r="D28" s="83" t="s">
        <v>52</v>
      </c>
      <c r="E28" s="27"/>
      <c r="F28" s="27"/>
      <c r="G28" s="42"/>
      <c r="H28" s="61"/>
    </row>
    <row r="29" spans="1:8" ht="12.75">
      <c r="A29" s="43"/>
      <c r="B29" s="84"/>
      <c r="C29" s="63"/>
      <c r="D29" s="80" t="s">
        <v>53</v>
      </c>
      <c r="E29" s="27"/>
      <c r="F29" s="27"/>
      <c r="G29" s="42"/>
      <c r="H29" s="61"/>
    </row>
    <row r="30" spans="1:8" ht="12.75">
      <c r="A30" s="30"/>
      <c r="B30" s="85"/>
      <c r="C30" s="67"/>
      <c r="D30" s="86" t="s">
        <v>54</v>
      </c>
      <c r="E30" s="34"/>
      <c r="F30" s="34"/>
      <c r="G30" s="69"/>
      <c r="H30" s="70"/>
    </row>
    <row r="31" spans="1:8" ht="12.75">
      <c r="A31" s="43" t="s">
        <v>55</v>
      </c>
      <c r="B31" s="38" t="s">
        <v>16</v>
      </c>
      <c r="C31" s="87">
        <v>45230</v>
      </c>
      <c r="D31" s="80" t="s">
        <v>56</v>
      </c>
      <c r="E31" s="88" t="s">
        <v>57</v>
      </c>
      <c r="F31" s="41">
        <v>5</v>
      </c>
      <c r="G31" s="50"/>
      <c r="H31" s="72"/>
    </row>
    <row r="32" spans="1:8" ht="12.75">
      <c r="A32" s="43"/>
      <c r="B32" s="82" t="s">
        <v>58</v>
      </c>
      <c r="C32" s="87" t="s">
        <v>27</v>
      </c>
      <c r="D32" s="83" t="s">
        <v>59</v>
      </c>
      <c r="E32" s="27"/>
      <c r="F32" s="27"/>
      <c r="G32" s="42"/>
      <c r="H32" s="61"/>
    </row>
    <row r="33" spans="1:8" ht="12.75">
      <c r="A33" s="43"/>
      <c r="B33" s="74"/>
      <c r="C33" s="75"/>
      <c r="D33" s="89" t="s">
        <v>60</v>
      </c>
      <c r="E33" s="52"/>
      <c r="F33" s="52"/>
      <c r="G33" s="90"/>
      <c r="H33" s="78"/>
    </row>
    <row r="34" spans="1:8" ht="12.75">
      <c r="A34" s="91" t="s">
        <v>61</v>
      </c>
      <c r="B34" s="92"/>
      <c r="C34" s="90"/>
      <c r="D34" s="90"/>
      <c r="E34" s="90"/>
      <c r="F34" s="90"/>
      <c r="G34" s="90"/>
      <c r="H34" s="93"/>
    </row>
    <row r="35" spans="1:8" ht="12.75">
      <c r="A35" s="91" t="s">
        <v>62</v>
      </c>
      <c r="B35" s="94"/>
      <c r="C35" s="95"/>
      <c r="D35" s="95"/>
      <c r="E35" s="90"/>
      <c r="F35" s="90"/>
      <c r="G35" s="90"/>
      <c r="H35" s="96"/>
    </row>
    <row r="36" spans="1:8" ht="12.75">
      <c r="A36" s="97" t="s">
        <v>63</v>
      </c>
      <c r="B36" s="92"/>
      <c r="C36" s="90"/>
      <c r="D36" s="90"/>
      <c r="E36" s="90"/>
      <c r="F36" s="90"/>
      <c r="G36" s="90"/>
      <c r="H36" s="93"/>
    </row>
  </sheetData>
  <sheetProtection selectLockedCells="1" selectUnlockedCells="1"/>
  <mergeCells count="2">
    <mergeCell ref="A2:H2"/>
    <mergeCell ref="A3:F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Drogowiec Zbyszek</dc:creator>
  <cp:keywords/>
  <dc:description/>
  <cp:lastModifiedBy>Drogi Masłów</cp:lastModifiedBy>
  <cp:lastPrinted>2014-05-15T19:02:39Z</cp:lastPrinted>
  <dcterms:created xsi:type="dcterms:W3CDTF">2009-05-20T08:52:39Z</dcterms:created>
  <dcterms:modified xsi:type="dcterms:W3CDTF">2014-09-02T11:25:45Z</dcterms:modified>
  <cp:category/>
  <cp:version/>
  <cp:contentType/>
  <cp:contentStatus/>
</cp:coreProperties>
</file>