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12.2008" sheetId="1" r:id="rId1"/>
  </sheets>
  <definedNames>
    <definedName name="_xlnm.Print_Area" localSheetId="0">'30.12.2008'!$A$1:$J$237</definedName>
  </definedNames>
  <calcPr fullCalcOnLoad="1"/>
</workbook>
</file>

<file path=xl/sharedStrings.xml><?xml version="1.0" encoding="utf-8"?>
<sst xmlns="http://schemas.openxmlformats.org/spreadsheetml/2006/main" count="299" uniqueCount="214">
  <si>
    <t>Wójta Gminy Kuryłówka</t>
  </si>
  <si>
    <t>§ 1</t>
  </si>
  <si>
    <t>Dokonuje się zmian w planie dochodów budżetu Gminy Kuryłówka poprzez:</t>
  </si>
  <si>
    <t>Dział</t>
  </si>
  <si>
    <t>Rozdział</t>
  </si>
  <si>
    <t>§</t>
  </si>
  <si>
    <t>Nazwa</t>
  </si>
  <si>
    <t>Zwiększenie</t>
  </si>
  <si>
    <t>Zmniejszenie</t>
  </si>
  <si>
    <t>RAZEM</t>
  </si>
  <si>
    <t>§ 2</t>
  </si>
  <si>
    <t>Dokonuje się zmian w planie wydatków budżetu Gminy Kuryłówka poprzez:</t>
  </si>
  <si>
    <t>4210</t>
  </si>
  <si>
    <t>4110</t>
  </si>
  <si>
    <t>4120</t>
  </si>
  <si>
    <t>§ 3</t>
  </si>
  <si>
    <t>§ 4</t>
  </si>
  <si>
    <t>§ 5</t>
  </si>
  <si>
    <t>* * * * *</t>
  </si>
  <si>
    <t>w sprawie dokonania zmian w budżecie gminy w 2008 r.</t>
  </si>
  <si>
    <t>4300</t>
  </si>
  <si>
    <t>01095</t>
  </si>
  <si>
    <t>010</t>
  </si>
  <si>
    <t>020</t>
  </si>
  <si>
    <t>02001</t>
  </si>
  <si>
    <t>750</t>
  </si>
  <si>
    <t>4170</t>
  </si>
  <si>
    <t>3240</t>
  </si>
  <si>
    <t>Edukacyjna opieka wychowawcza</t>
  </si>
  <si>
    <t>Pozostała działalność</t>
  </si>
  <si>
    <t>Pomoc materialna dla uczniów</t>
  </si>
  <si>
    <t>Leśnictwo</t>
  </si>
  <si>
    <t>Administracja publiczna</t>
  </si>
  <si>
    <t>Gospodarka leśna</t>
  </si>
  <si>
    <t>Zakup usług pozostałych</t>
  </si>
  <si>
    <t>Zakup materiałów i wyposażenia</t>
  </si>
  <si>
    <t>Składki na ubezpieczenia społeczne</t>
  </si>
  <si>
    <t>Składki na Fundusz Pracy</t>
  </si>
  <si>
    <t>Wynagrodzenia bezosobowe</t>
  </si>
  <si>
    <t>Stypendia dla uczniów</t>
  </si>
  <si>
    <t>4410</t>
  </si>
  <si>
    <t>Podróże służbowe krajowe</t>
  </si>
  <si>
    <t>801</t>
  </si>
  <si>
    <t>600</t>
  </si>
  <si>
    <t>60016</t>
  </si>
  <si>
    <t>4270</t>
  </si>
  <si>
    <t>700</t>
  </si>
  <si>
    <t>70005</t>
  </si>
  <si>
    <t>4700</t>
  </si>
  <si>
    <t>4750</t>
  </si>
  <si>
    <t>4260</t>
  </si>
  <si>
    <t>3260</t>
  </si>
  <si>
    <t>Zakup usług remontowych</t>
  </si>
  <si>
    <t>Szkolenia pracowników niebędących członkami korpusu służby cywilnej</t>
  </si>
  <si>
    <t>Zakup akcesoriów komputerowych, w tym programów i licencji</t>
  </si>
  <si>
    <t>Zakup energii</t>
  </si>
  <si>
    <t>Gospodarka mieszkaniowa</t>
  </si>
  <si>
    <t>Gospodarka gruntami i nieruchomościami</t>
  </si>
  <si>
    <t>Drogi publiczne gminne</t>
  </si>
  <si>
    <t>Urzędy gmin</t>
  </si>
  <si>
    <t>Bezpieczeństwo publiczne i ochrona przeciwpożarowa</t>
  </si>
  <si>
    <t>Ochotnicze straże pożarne</t>
  </si>
  <si>
    <t>Oświata i wychowanie</t>
  </si>
  <si>
    <t>Gospodarka komunalna i ochrona środowiska</t>
  </si>
  <si>
    <t>Oczyszczanie miast i wsi</t>
  </si>
  <si>
    <t>Inne formy pomocy dla uczniów</t>
  </si>
  <si>
    <t>Szkoły podstawowe</t>
  </si>
  <si>
    <t>Gimnazja</t>
  </si>
  <si>
    <t>Zespoły obsługi ekonomiczno-administracyjnej szkół</t>
  </si>
  <si>
    <t>Rada Gminy Kuryłówka</t>
  </si>
  <si>
    <t>uchwala, co następuje:</t>
  </si>
  <si>
    <t>1. Wykonanie uchwały powierza się Wójtowi Gminy.</t>
  </si>
  <si>
    <t>2. Nadzór na wykonaniem uchwały powierza się Komisji Budżetu, Rozwoju Gospodarczego i Porządku Publicznego.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</si>
  <si>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</si>
  <si>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</si>
  <si>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0840</t>
  </si>
  <si>
    <t>Wpływy ze sprzedaży wyrobów</t>
  </si>
  <si>
    <t>- wydłuża się okres realizacji zadania z okresu 2009 - 2010 na okres 2009 - 2012</t>
  </si>
  <si>
    <t>3. Zadanie p.n. "Budowa Wiejskiego Domu Kultury w Tarnawcu":</t>
  </si>
  <si>
    <t>- wydłuża się okres realizacji zadania z okresu 2006 - 2010 na okres 2006 - 2012</t>
  </si>
  <si>
    <t>§ 6</t>
  </si>
  <si>
    <t>§ 7</t>
  </si>
  <si>
    <t>§ 8</t>
  </si>
  <si>
    <t>§ 9</t>
  </si>
  <si>
    <t>1. Ustala się:</t>
  </si>
  <si>
    <t>§ 11</t>
  </si>
  <si>
    <t>Upoważnia się Wójta Gminy Kuryłówka do:</t>
  </si>
  <si>
    <t>a) zaciągania zobowiązań na finansowanie wydatków z tytułu limitów na wieloletnie programy                                                                                                                                                                            inwestycyjne w latach:</t>
  </si>
  <si>
    <t>§ 12</t>
  </si>
  <si>
    <t>§ 10</t>
  </si>
  <si>
    <t>§ 13</t>
  </si>
  <si>
    <t>Ustala się wydatki na projekty realizowane ze środków pochodzących z budżetu Unii Europejskiej, zgodnie z Załącznikiem Nr 5 do niniejszej uchwały.</t>
  </si>
  <si>
    <t>01008</t>
  </si>
  <si>
    <t>01010</t>
  </si>
  <si>
    <t>6050</t>
  </si>
  <si>
    <t>4430</t>
  </si>
  <si>
    <t>60014</t>
  </si>
  <si>
    <t>2710</t>
  </si>
  <si>
    <t>60078</t>
  </si>
  <si>
    <t>§ 14</t>
  </si>
  <si>
    <t>4390</t>
  </si>
  <si>
    <t>754</t>
  </si>
  <si>
    <t>6060</t>
  </si>
  <si>
    <t>854</t>
  </si>
  <si>
    <t>900</t>
  </si>
  <si>
    <t>921</t>
  </si>
  <si>
    <t>6059</t>
  </si>
  <si>
    <t>0920</t>
  </si>
  <si>
    <t>0750</t>
  </si>
  <si>
    <t>0870</t>
  </si>
  <si>
    <t>0970</t>
  </si>
  <si>
    <t>0960</t>
  </si>
  <si>
    <t>0350</t>
  </si>
  <si>
    <t>0340</t>
  </si>
  <si>
    <t>0320</t>
  </si>
  <si>
    <t>0360</t>
  </si>
  <si>
    <t>0500</t>
  </si>
  <si>
    <t>0910</t>
  </si>
  <si>
    <t>0410</t>
  </si>
  <si>
    <t>0460</t>
  </si>
  <si>
    <t>0690</t>
  </si>
  <si>
    <t>2680</t>
  </si>
  <si>
    <t>0020</t>
  </si>
  <si>
    <t>0740</t>
  </si>
  <si>
    <t>Wpływy z podatku dochodowego od osób fizycznych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</si>
  <si>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</si>
  <si>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</si>
  <si>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Wpływy z różnych rozliczeń</t>
  </si>
  <si>
    <t>Udziały gmin w podatkach stanowiących dochód budżetu państwa</t>
  </si>
  <si>
    <t>Dywidendy</t>
  </si>
  <si>
    <t>Pobór podatków, opłat i niepodatkowych należności budżetowych</t>
  </si>
  <si>
    <t>Pozostałe odsetki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</si>
  <si>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</si>
  <si>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</t>
  </si>
  <si>
    <t>Wpływy z różnych dochodów</t>
  </si>
  <si>
    <t>Otrzymane spadki, zapisy i darowizny w postaci pieniężnej</t>
  </si>
  <si>
    <t>Podatek od działalności gospodarczej osób fizycznych, opłacany w formie karty podatkowej</t>
  </si>
  <si>
    <t>Podatek od środków transportowych</t>
  </si>
  <si>
    <t>Podatek rolny</t>
  </si>
  <si>
    <t>Podatek od spadków i darowizn</t>
  </si>
  <si>
    <t>Podatek od czynności cywilnoprawnych</t>
  </si>
  <si>
    <t>Odsetki od nieterminowych wpłat z tytułu podatków i opłat</t>
  </si>
  <si>
    <t>Wpływy z opłaty skarbowej</t>
  </si>
  <si>
    <t>Wpływy z opłaty eksploatacyjnej</t>
  </si>
  <si>
    <t>Wpływy z różnych opłat</t>
  </si>
  <si>
    <t>Rekompensaty utraconych dochodów w podatkach i opłatach lokalnych</t>
  </si>
  <si>
    <t>Podatek dochodowy od osób prawnych</t>
  </si>
  <si>
    <t>Wpływy z dywidend</t>
  </si>
  <si>
    <t>z dnia 30 grudnia 2008 roku</t>
  </si>
  <si>
    <t>Rolnictwo i łowiectwo</t>
  </si>
  <si>
    <t>Transport i łączność</t>
  </si>
  <si>
    <t>Kultura i ochrona dziedzictwa narodowego</t>
  </si>
  <si>
    <t>Kultura fizyczna i sport</t>
  </si>
  <si>
    <t>Melioracje wodne</t>
  </si>
  <si>
    <t>Infrastruktura wodociągowa i sanitacyjna wsi</t>
  </si>
  <si>
    <t>Drogi publiczne powiatowe</t>
  </si>
  <si>
    <t>Usuwanie skutków klęsk żywiołowych</t>
  </si>
  <si>
    <t>Rady gmin</t>
  </si>
  <si>
    <t>Utrzymanie zieleni w miastach i gminach</t>
  </si>
  <si>
    <t>Schroniska dla zwierząt</t>
  </si>
  <si>
    <t>Oświetlenieulic, placów i dróg</t>
  </si>
  <si>
    <t>Domy i ośrodki kultury, świetlice i kluby</t>
  </si>
  <si>
    <t>Ochrona zabytków i opieka nad zabytkami</t>
  </si>
  <si>
    <t>Obiekty sportowe</t>
  </si>
  <si>
    <t>Wydatki inwestycyjne jednostek budżetowych</t>
  </si>
  <si>
    <t>Różne opłaty i składki</t>
  </si>
  <si>
    <t>Dotacja celowa na pomoc finansową udzielaną między jednostkami samorządu terytorialnegona dofinansowanie własnych zadań bieżących</t>
  </si>
  <si>
    <t>Zakup usług obejmujących wykonanie ekspertyz, analiz i opinii</t>
  </si>
  <si>
    <t>Wydatki na zakupy inwestycyjne jednostek budżetowych</t>
  </si>
  <si>
    <t>- zmiejszenie wydatków na zadanie o kwotę 331 000,- zł w roku 2009 z kwoty 551 000,-zł do kwoty  200 000,- zł,</t>
  </si>
  <si>
    <t>- zmniejszenie wydatków na zadanie o kwotę 449 000,- zł w roku 2010 z kwoty 549 000,-zł do kwoty 100 000,- zł,</t>
  </si>
  <si>
    <t>Do ustalonego limitu wydatków na wieloletnie programy inwestycyjne, p.n. "Budowa infrastruktury oświatowej, zapewnienie odbioru ścieków gospodarstwom i podmiotom gminy Kuryłówka, przebudowa i modernizacja dróg gminnych" przyjętego Uchwałą Nr XXIII/157/08 Rady Gminy Kuryłówka z dnia 26 sierpnia 2008 r. wprowadza się następujące zmiany:</t>
  </si>
  <si>
    <r>
      <t xml:space="preserve">Wprowadza się wykaz limitów wydatków budżetowych na realizację wieloletniego programu inwestycyjnego -  zgodnie z </t>
    </r>
    <r>
      <rPr>
        <i/>
        <sz val="14"/>
        <rFont val="Times New Roman"/>
        <family val="1"/>
      </rPr>
      <t>Załącznikiem Nr 1</t>
    </r>
    <r>
      <rPr>
        <sz val="14"/>
        <rFont val="Times New Roman"/>
        <family val="1"/>
      </rPr>
      <t xml:space="preserve"> do niniejszej uchwały.</t>
    </r>
  </si>
  <si>
    <r>
      <t xml:space="preserve">Ustala się plan przychodów rachunków dochodów własnych jednostek budżetowych i wydatków nimi finansowanych - zgodnie z </t>
    </r>
    <r>
      <rPr>
        <i/>
        <sz val="14"/>
        <rFont val="Times New Roman"/>
        <family val="1"/>
      </rPr>
      <t>Załącznikiem Nr 2</t>
    </r>
    <r>
      <rPr>
        <sz val="14"/>
        <rFont val="Times New Roman"/>
        <family val="1"/>
      </rPr>
      <t xml:space="preserve"> do niniejszej uchwały.</t>
    </r>
  </si>
  <si>
    <r>
      <t xml:space="preserve">Ustala się plan przychodów i wydatków Gminnego Funduszu Ochrony Środowiska i Gospodarki Wodnej - zgodnie z </t>
    </r>
    <r>
      <rPr>
        <i/>
        <sz val="14"/>
        <rFont val="Times New Roman"/>
        <family val="1"/>
      </rPr>
      <t>Załącznikiem Nr 3</t>
    </r>
    <r>
      <rPr>
        <sz val="14"/>
        <rFont val="Times New Roman"/>
        <family val="1"/>
      </rPr>
      <t xml:space="preserve"> do niniejszej uchwały.</t>
    </r>
  </si>
  <si>
    <r>
      <t xml:space="preserve">zgodnie z </t>
    </r>
    <r>
      <rPr>
        <i/>
        <sz val="14"/>
        <rFont val="Times New Roman"/>
        <family val="1"/>
      </rPr>
      <t>Załącznikiem Nr 6</t>
    </r>
    <r>
      <rPr>
        <sz val="14"/>
        <rFont val="Times New Roman"/>
        <family val="1"/>
      </rPr>
      <t xml:space="preserve"> do niniejszej uchwały.</t>
    </r>
  </si>
  <si>
    <t>Na podstawie art.. 18 ust. 2 pkt 4 ustawy z dnia 8 marca 1990 r. o samorządzie gminnym                               (Dz. U. z 2001 r. Nr 142, poz. 1591 z późn. zm.) oraz art. 184 ustawy z dnia 30 czerwca 2005 r.                           o finansach publicznych (Dz. U. z 2005 r. Nr 249, poz. 2104 z późn. zm.)</t>
  </si>
  <si>
    <t>- zmiejszenie wydatków na zadanie o kwotę 1 800 000,- zł w roku 2009 z kwoty 3 600 000,-zł                               do kwoty 1 800 000,- zł,</t>
  </si>
  <si>
    <t>- zmiejszenie wydatków na zadanie o kwotę 760 770,- zł w roku 2010 z kwoty 3 600 000,-zł                               do kwoty 2 839 230,- zł,</t>
  </si>
  <si>
    <t>2. Zadanie p.n. "Przebudowa dróg gminnych łącznikowych nr 104604R, 104605R, 104607R pomiędzy drogami powiatowymi i wojewódzką a ośrodkiem wypoczynkowym                               w Ożannie":</t>
  </si>
  <si>
    <t>- zmiejszenie wydatków na zadanie o kwotę 5 129 298,- zł w roku 2009 z kwoty 5 229 298,-zł                                do kwoty  100 000,- zł,</t>
  </si>
  <si>
    <t>- zwiększenie wydatków na zadanie o kwotę 228 976,- zł w roku 2010 z kwoty 1 927 024,-zł                                        do kwoty 2 156 000,- zł,</t>
  </si>
  <si>
    <r>
      <t>·</t>
    </r>
    <r>
      <rPr>
        <sz val="14"/>
        <rFont val="Times New Roman"/>
        <family val="1"/>
      </rPr>
      <t xml:space="preserve"> Zmniejszenie wydatków na zadanie w roku 2009 wynika z braku środków finansowych.</t>
    </r>
  </si>
  <si>
    <r>
      <t xml:space="preserve">· </t>
    </r>
    <r>
      <rPr>
        <sz val="14"/>
        <rFont val="Times New Roman"/>
        <family val="1"/>
      </rPr>
      <t>Zmniejszenie wydatków na zadanie w roku 2009 oraz w roku 2010 wynika z braku środków finansowych.</t>
    </r>
  </si>
  <si>
    <r>
      <t>·</t>
    </r>
    <r>
      <rPr>
        <sz val="14"/>
        <rFont val="Times New Roman"/>
        <family val="1"/>
      </rPr>
      <t xml:space="preserve"> Zwiększenie wydatków na zadanie w roku 2010 wynika z kontynuacji zadania.</t>
    </r>
  </si>
  <si>
    <r>
      <t>·</t>
    </r>
    <r>
      <rPr>
        <sz val="14"/>
        <rFont val="Times New Roman"/>
        <family val="1"/>
      </rPr>
      <t xml:space="preserve"> Zmniejszenie wydatków na zadanie w roku 2009 oraz w roku 2010 wynika z braku środków finansowych.</t>
    </r>
  </si>
  <si>
    <t>4. Zadanie p.n. "Remont z rozbudową oraz nadbudową Wiejskiego Domu Kultury                                  w Koloni Polskiej wraz z remontem urządzeń techniczych i zagospodarowaniem otoczenia obiektu":</t>
  </si>
  <si>
    <t>- zmiejszenie wydatków na zadanie o kwotę 160 308,- zł w roku 2008 z kwoty 518 767,-zł                                    do kwoty   358 459,- zł,</t>
  </si>
  <si>
    <t>- zwiększenie wydatków na zadanie o kwotę 160 308,- zł w roku 2009 z kwoty 139 692,-zł                                    do kwoty  300 000,- zł,</t>
  </si>
  <si>
    <r>
      <t>·</t>
    </r>
    <r>
      <rPr>
        <sz val="14"/>
        <rFont val="Times New Roman"/>
        <family val="1"/>
      </rPr>
      <t xml:space="preserve"> Zmniejszenie wydatków na zadanie w roku 2008 wynika z braku środków finansowych.</t>
    </r>
  </si>
  <si>
    <r>
      <t>·</t>
    </r>
    <r>
      <rPr>
        <sz val="14"/>
        <rFont val="Times New Roman"/>
        <family val="1"/>
      </rPr>
      <t xml:space="preserve"> Zwiększenie wydatków na zadanie w roku 2009 wynika z przeniesienie płatności z roku 2008                                        na rok 2009.</t>
    </r>
  </si>
  <si>
    <r>
      <t xml:space="preserve">Ustala się wydatki na pomoc finansową w formie dotacji celowej dla Samorządu Powiatu Leżajsk na dofiansowanie remotów dróg powiatowych znajdujących się na terenie Gminy Kuryłówka  w kwocie </t>
    </r>
    <r>
      <rPr>
        <b/>
        <sz val="14"/>
        <color indexed="10"/>
        <rFont val="Times New Roman"/>
        <family val="1"/>
      </rPr>
      <t>172 624 zł</t>
    </r>
    <r>
      <rPr>
        <sz val="14"/>
        <rFont val="Times New Roman"/>
        <family val="1"/>
      </rPr>
      <t xml:space="preserve"> oraz na dofinansowanie przebudowy dróg powiatowych znajdujących się na terenie Gminy Kuryłówka w kwocie </t>
    </r>
    <r>
      <rPr>
        <b/>
        <sz val="14"/>
        <rFont val="Times New Roman"/>
        <family val="1"/>
      </rPr>
      <t xml:space="preserve">9 030 zł </t>
    </r>
    <r>
      <rPr>
        <sz val="14"/>
        <rFont val="Times New Roman"/>
        <family val="1"/>
      </rPr>
      <t xml:space="preserve">- zgodnie z </t>
    </r>
    <r>
      <rPr>
        <i/>
        <sz val="14"/>
        <rFont val="Times New Roman"/>
        <family val="1"/>
      </rPr>
      <t>Załącznikiem Nr 4</t>
    </r>
    <r>
      <rPr>
        <sz val="14"/>
        <rFont val="Times New Roman"/>
        <family val="1"/>
      </rPr>
      <t xml:space="preserve"> do niniejszej uchwały.</t>
    </r>
  </si>
  <si>
    <r>
      <t xml:space="preserve">Wolne środki budżetu, jako nadwyżkę środków pieniężnych na rachunku bieżącym budżetu w kwocie </t>
    </r>
    <r>
      <rPr>
        <b/>
        <sz val="14"/>
        <rFont val="Times New Roman"/>
        <family val="1"/>
      </rPr>
      <t>679 868,86 zł</t>
    </r>
    <r>
      <rPr>
        <sz val="14"/>
        <rFont val="Times New Roman"/>
        <family val="1"/>
      </rPr>
      <t xml:space="preserve"> przeznacza się na:</t>
    </r>
  </si>
  <si>
    <r>
      <t xml:space="preserve">­ spłatę wcześniej zaciągniętej pożyczki w kwocie </t>
    </r>
    <r>
      <rPr>
        <b/>
        <sz val="14"/>
        <rFont val="Times New Roman"/>
        <family val="1"/>
      </rPr>
      <t>66 000,- zł</t>
    </r>
  </si>
  <si>
    <r>
      <t xml:space="preserve">­ pokrycie planowanego deficytu budżetu w roku 2008 w kwocie </t>
    </r>
    <r>
      <rPr>
        <b/>
        <sz val="14"/>
        <rFont val="Times New Roman"/>
        <family val="1"/>
      </rPr>
      <t>613 868,86 zł</t>
    </r>
  </si>
  <si>
    <r>
      <t xml:space="preserve">­ wolne środki budżetu w kwocie </t>
    </r>
    <r>
      <rPr>
        <b/>
        <sz val="14"/>
        <rFont val="Times New Roman"/>
        <family val="1"/>
      </rPr>
      <t>613 868,86 zł</t>
    </r>
  </si>
  <si>
    <r>
      <t xml:space="preserve">­ 2009 w wysokości </t>
    </r>
    <r>
      <rPr>
        <b/>
        <sz val="14"/>
        <rFont val="Times New Roman"/>
        <family val="1"/>
      </rPr>
      <t xml:space="preserve">2 400 000,- zł </t>
    </r>
  </si>
  <si>
    <r>
      <t xml:space="preserve">­ 2010 w wysokości </t>
    </r>
    <r>
      <rPr>
        <b/>
        <sz val="14"/>
        <rFont val="Times New Roman"/>
        <family val="1"/>
      </rPr>
      <t xml:space="preserve">5 095 230,- zł 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</si>
  <si>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rozchody budżetu w kwocie</t>
    </r>
    <r>
      <rPr>
        <b/>
        <sz val="14"/>
        <rFont val="Times New Roman"/>
        <family val="1"/>
      </rPr>
      <t xml:space="preserve"> 66 000,- zł</t>
    </r>
  </si>
  <si>
    <r>
      <t xml:space="preserve">3. Źródłem sfinansowania spłat rat pożyczki w kwocie </t>
    </r>
    <r>
      <rPr>
        <b/>
        <sz val="14"/>
        <rFont val="Times New Roman"/>
        <family val="1"/>
      </rPr>
      <t>66 000,- zł</t>
    </r>
    <r>
      <rPr>
        <sz val="14"/>
        <rFont val="Times New Roman"/>
        <family val="1"/>
      </rPr>
      <t xml:space="preserve"> są wolne środki budżetu w wysokości </t>
    </r>
    <r>
      <rPr>
        <b/>
        <sz val="14"/>
        <rFont val="Times New Roman"/>
        <family val="1"/>
      </rPr>
      <t>66 000,- zł</t>
    </r>
  </si>
  <si>
    <t>Ogółem zwiększa się dochody o kwotę 263 146,-</t>
  </si>
  <si>
    <t>1. Zadanie p.n. "Budowa kanalizacji sanitarnej w Gminie Kuryłówka: - etap I                                            - Dąbrowica, - etap II - Kuryłówka":</t>
  </si>
  <si>
    <r>
      <t xml:space="preserve">­ </t>
    </r>
    <r>
      <rPr>
        <sz val="14"/>
        <rFont val="Times New Roman"/>
        <family val="1"/>
      </rPr>
      <t xml:space="preserve">pożyczka długoterminowa w Wojewódzkim Funduszu Ochrony Środowiska i Gospodarki Wodnej w Rzeszowie na zadanie pn. "Budowa kanalizacji sanitarnej wraz z przyłączami oraz przepompowni ścieków w miejscowościach Ożanna i Dąbrowica" na kwotę </t>
    </r>
    <r>
      <rPr>
        <b/>
        <sz val="14"/>
        <rFont val="Times New Roman"/>
        <family val="1"/>
      </rPr>
      <t xml:space="preserve"> 1 675 987,-zł</t>
    </r>
  </si>
  <si>
    <r>
      <t xml:space="preserve">Nadwyżka dochodów nad wydatkami w wysokości </t>
    </r>
    <r>
      <rPr>
        <b/>
        <sz val="14"/>
        <rFont val="Times New Roman"/>
        <family val="1"/>
      </rPr>
      <t>1 815 761,-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zł </t>
    </r>
    <r>
      <rPr>
        <sz val="14"/>
        <rFont val="Times New Roman"/>
        <family val="1"/>
      </rPr>
      <t>zmniejsza planowany deficyt budżetu Gminy Kuryłówka na 2008 rok.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</si>
  <si>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planowany deficyt budżetu w wysokości </t>
    </r>
    <r>
      <rPr>
        <b/>
        <sz val="14"/>
        <rFont val="Times New Roman"/>
        <family val="1"/>
      </rPr>
      <t>3 213 251,- zł</t>
    </r>
  </si>
  <si>
    <r>
      <t>·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przychody budżetu w kwocie</t>
    </r>
    <r>
      <rPr>
        <b/>
        <sz val="14"/>
        <rFont val="Times New Roman"/>
        <family val="1"/>
      </rPr>
      <t xml:space="preserve"> 3 279 251,- zł</t>
    </r>
  </si>
  <si>
    <r>
      <t xml:space="preserve">2. Źródłem pokrycia deficytu budżetu gminy w kwocie </t>
    </r>
    <r>
      <rPr>
        <b/>
        <sz val="14"/>
        <rFont val="Times New Roman"/>
        <family val="1"/>
      </rPr>
      <t>3 213 251,- zł</t>
    </r>
    <r>
      <rPr>
        <sz val="14"/>
        <rFont val="Times New Roman"/>
        <family val="1"/>
      </rPr>
      <t xml:space="preserve"> będą:</t>
    </r>
  </si>
  <si>
    <r>
      <t xml:space="preserve">­ przychody pochodzące z kredytów lub pożyczek w kwocie </t>
    </r>
    <r>
      <rPr>
        <b/>
        <sz val="14"/>
        <rFont val="Times New Roman"/>
        <family val="1"/>
      </rPr>
      <t>2 599 382,14 zł,</t>
    </r>
    <r>
      <rPr>
        <sz val="14"/>
        <rFont val="Times New Roman"/>
        <family val="1"/>
      </rPr>
      <t xml:space="preserve"> w tym:</t>
    </r>
  </si>
  <si>
    <t>Ogółem zmniejsza się wydatki o kwotę 1 552 615,-</t>
  </si>
  <si>
    <t>Uchwała wchodzi w życie z dniem podjęcia.</t>
  </si>
  <si>
    <t>UCHWAŁA Nr XXVI/186/08</t>
  </si>
  <si>
    <r>
      <t xml:space="preserve">4. Ustala się przychody z tytułu wolnych środków budżetu w kwocie </t>
    </r>
    <r>
      <rPr>
        <b/>
        <sz val="14"/>
        <rFont val="Times New Roman"/>
        <family val="1"/>
      </rPr>
      <t>679 868,86 zł.</t>
    </r>
  </si>
  <si>
    <r>
      <t xml:space="preserve">5. Ustala się limit zobowiązań w wysokości </t>
    </r>
    <r>
      <rPr>
        <b/>
        <sz val="14"/>
        <rFont val="Times New Roman"/>
        <family val="1"/>
      </rPr>
      <t>2 599 382,14 zł</t>
    </r>
    <r>
      <rPr>
        <sz val="14"/>
        <rFont val="Times New Roman"/>
        <family val="1"/>
      </rPr>
      <t xml:space="preserve"> z tytułu zaciągniętych nowych kredytów i pożyczek przeznaczonych na pokrycie planowanego deficytu budżetu.</t>
    </r>
  </si>
  <si>
    <r>
      <t xml:space="preserve">6. Ustala się limit zobowiązań z tytułu kredytów i pożyczek zaciągniętych na pokrycie przejściowego deficytu budżetu do kwoty </t>
    </r>
    <r>
      <rPr>
        <b/>
        <sz val="14"/>
        <rFont val="Times New Roman"/>
        <family val="1"/>
      </rPr>
      <t>800 000,- zł.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</si>
</sst>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7">
    <font>
      <sz val="10"/>
      <name val="Arial CE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sz val="14"/>
      <name val="Symbol"/>
      <family val="1"/>
    </font>
    <font>
      <b/>
      <sz val="14"/>
      <name val="Symbol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20" borderId="11" xfId="0" applyNumberFormat="1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49" fontId="3" fillId="2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49" fontId="2" fillId="20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20" borderId="19" xfId="0" applyNumberFormat="1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49" fontId="2" fillId="2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" fillId="20" borderId="23" xfId="0" applyNumberFormat="1" applyFont="1" applyFill="1" applyBorder="1" applyAlignment="1">
      <alignment horizontal="center" vertical="center"/>
    </xf>
    <xf numFmtId="49" fontId="2" fillId="20" borderId="24" xfId="0" applyNumberFormat="1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49" fontId="2" fillId="2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0" fontId="2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horizontal="right" vertical="center"/>
    </xf>
    <xf numFmtId="0" fontId="2" fillId="2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3" fontId="2" fillId="20" borderId="20" xfId="0" applyNumberFormat="1" applyFont="1" applyFill="1" applyBorder="1" applyAlignment="1">
      <alignment horizontal="right" vertical="center"/>
    </xf>
    <xf numFmtId="3" fontId="2" fillId="20" borderId="29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2" fillId="20" borderId="41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2" fillId="20" borderId="30" xfId="0" applyFont="1" applyFill="1" applyBorder="1" applyAlignment="1">
      <alignment horizontal="left" vertical="center" wrapText="1"/>
    </xf>
    <xf numFmtId="0" fontId="2" fillId="20" borderId="31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>
      <alignment horizontal="left" vertical="center" wrapText="1"/>
    </xf>
    <xf numFmtId="3" fontId="2" fillId="20" borderId="3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2" fillId="20" borderId="25" xfId="0" applyNumberFormat="1" applyFont="1" applyFill="1" applyBorder="1" applyAlignment="1">
      <alignment horizontal="right" vertical="center"/>
    </xf>
    <xf numFmtId="3" fontId="2" fillId="20" borderId="45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3" fontId="2" fillId="20" borderId="47" xfId="0" applyNumberFormat="1" applyFont="1" applyFill="1" applyBorder="1" applyAlignment="1">
      <alignment horizontal="right" vertical="center"/>
    </xf>
    <xf numFmtId="3" fontId="2" fillId="20" borderId="48" xfId="0" applyNumberFormat="1" applyFont="1" applyFill="1" applyBorder="1" applyAlignment="1">
      <alignment horizontal="right" vertical="center"/>
    </xf>
    <xf numFmtId="3" fontId="2" fillId="20" borderId="49" xfId="0" applyNumberFormat="1" applyFont="1" applyFill="1" applyBorder="1" applyAlignment="1">
      <alignment horizontal="right" vertical="center"/>
    </xf>
    <xf numFmtId="0" fontId="2" fillId="20" borderId="47" xfId="0" applyFont="1" applyFill="1" applyBorder="1" applyAlignment="1">
      <alignment horizontal="left" vertical="center" wrapText="1"/>
    </xf>
    <xf numFmtId="0" fontId="2" fillId="20" borderId="50" xfId="0" applyFont="1" applyFill="1" applyBorder="1" applyAlignment="1">
      <alignment horizontal="left" vertical="center" wrapText="1"/>
    </xf>
    <xf numFmtId="0" fontId="2" fillId="20" borderId="4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2" fillId="20" borderId="2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208">
      <selection activeCell="H219" sqref="H219"/>
    </sheetView>
  </sheetViews>
  <sheetFormatPr defaultColWidth="9.00390625" defaultRowHeight="12.75"/>
  <cols>
    <col min="1" max="1" width="9.25390625" style="2" bestFit="1" customWidth="1"/>
    <col min="2" max="2" width="9.75390625" style="2" bestFit="1" customWidth="1"/>
    <col min="3" max="3" width="9.125" style="2" customWidth="1"/>
    <col min="4" max="4" width="11.00390625" style="2" customWidth="1"/>
    <col min="5" max="5" width="13.125" style="2" customWidth="1"/>
    <col min="6" max="6" width="17.00390625" style="2" customWidth="1"/>
    <col min="7" max="16384" width="9.125" style="2" customWidth="1"/>
  </cols>
  <sheetData>
    <row r="1" spans="1:10" ht="18.75">
      <c r="A1" s="82" t="s">
        <v>210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.75">
      <c r="A3" s="82" t="s">
        <v>148</v>
      </c>
      <c r="B3" s="82"/>
      <c r="C3" s="82"/>
      <c r="D3" s="82"/>
      <c r="E3" s="82"/>
      <c r="F3" s="82"/>
      <c r="G3" s="82"/>
      <c r="H3" s="82"/>
      <c r="I3" s="82"/>
      <c r="J3" s="82"/>
    </row>
    <row r="5" spans="1:10" ht="18.75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</row>
    <row r="8" spans="1:10" ht="63" customHeight="1">
      <c r="A8" s="133" t="s">
        <v>176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8.75">
      <c r="A9" s="84"/>
      <c r="B9" s="84"/>
      <c r="C9" s="84"/>
      <c r="D9" s="84"/>
      <c r="E9" s="84"/>
      <c r="F9" s="84"/>
      <c r="G9" s="84"/>
      <c r="H9" s="84"/>
      <c r="I9" s="84"/>
      <c r="J9" s="84"/>
    </row>
    <row r="12" spans="1:10" ht="18.75">
      <c r="A12" s="82" t="s">
        <v>69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8.75">
      <c r="A13" s="82" t="s">
        <v>70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8.75">
      <c r="A14" s="1"/>
      <c r="B14" s="3"/>
      <c r="C14" s="3"/>
      <c r="D14" s="3"/>
      <c r="E14" s="3"/>
      <c r="F14" s="3"/>
      <c r="G14" s="3"/>
      <c r="H14" s="3"/>
      <c r="I14" s="3"/>
      <c r="J14" s="3"/>
    </row>
    <row r="15" spans="1:10" ht="18.75">
      <c r="A15" s="82" t="s">
        <v>1</v>
      </c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8.75">
      <c r="A16" s="1"/>
      <c r="B16" s="3"/>
      <c r="C16" s="3"/>
      <c r="D16" s="3"/>
      <c r="E16" s="3"/>
      <c r="F16" s="3"/>
      <c r="G16" s="3"/>
      <c r="H16" s="3"/>
      <c r="I16" s="3"/>
      <c r="J16" s="3"/>
    </row>
    <row r="17" spans="1:10" ht="83.25" customHeight="1">
      <c r="A17" s="56" t="s">
        <v>171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41.25" customHeight="1">
      <c r="A18" s="109" t="s">
        <v>201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39.75" customHeight="1">
      <c r="A19" s="87" t="s">
        <v>177</v>
      </c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42.75" customHeight="1">
      <c r="A20" s="87" t="s">
        <v>178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42.75" customHeight="1">
      <c r="A21" s="110" t="s">
        <v>183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6.5" customHeight="1">
      <c r="A22" s="5"/>
      <c r="B22" s="4"/>
      <c r="C22" s="4"/>
      <c r="D22" s="4"/>
      <c r="E22" s="4"/>
      <c r="F22" s="4"/>
      <c r="G22" s="4"/>
      <c r="H22" s="4"/>
      <c r="I22" s="4"/>
      <c r="J22" s="4"/>
    </row>
    <row r="23" spans="1:10" ht="57.75" customHeight="1">
      <c r="A23" s="109" t="s">
        <v>179</v>
      </c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24" customHeight="1">
      <c r="A24" s="87" t="s">
        <v>77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38.25" customHeight="1">
      <c r="A25" s="87" t="s">
        <v>180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41.25" customHeight="1">
      <c r="A26" s="87" t="s">
        <v>181</v>
      </c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23.25" customHeight="1">
      <c r="A27" s="110" t="s">
        <v>182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7.25" customHeight="1">
      <c r="A28" s="110" t="s">
        <v>184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7.25" customHeight="1">
      <c r="A29" s="5"/>
      <c r="B29" s="4"/>
      <c r="C29" s="4"/>
      <c r="D29" s="4"/>
      <c r="E29" s="4"/>
      <c r="F29" s="4"/>
      <c r="G29" s="4"/>
      <c r="H29" s="4"/>
      <c r="I29" s="4"/>
      <c r="J29" s="4"/>
    </row>
    <row r="30" spans="1:10" ht="27" customHeight="1">
      <c r="A30" s="109" t="s">
        <v>78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24" customHeight="1">
      <c r="A31" s="87" t="s">
        <v>79</v>
      </c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40.5" customHeight="1">
      <c r="A32" s="87" t="s">
        <v>169</v>
      </c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39.75" customHeight="1">
      <c r="A33" s="87" t="s">
        <v>170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41.25" customHeight="1">
      <c r="A34" s="110" t="s">
        <v>185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7.25" customHeight="1">
      <c r="A35" s="87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63" customHeight="1">
      <c r="A36" s="109" t="s">
        <v>186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42.75" customHeight="1">
      <c r="A37" s="87" t="s">
        <v>187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40.5" customHeight="1">
      <c r="A38" s="87" t="s">
        <v>188</v>
      </c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22.5" customHeight="1">
      <c r="A39" s="110" t="s">
        <v>189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39" customHeight="1">
      <c r="A40" s="110" t="s">
        <v>190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7.25" customHeight="1">
      <c r="A41" s="5"/>
      <c r="B41" s="4"/>
      <c r="C41" s="4"/>
      <c r="D41" s="4"/>
      <c r="E41" s="4"/>
      <c r="F41" s="4"/>
      <c r="G41" s="4"/>
      <c r="H41" s="4"/>
      <c r="I41" s="4"/>
      <c r="J41" s="4"/>
    </row>
    <row r="42" spans="1:10" ht="21" customHeight="1">
      <c r="A42" s="82" t="s">
        <v>10</v>
      </c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40.5" customHeight="1">
      <c r="A43" s="56" t="s">
        <v>172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8.75" customHeight="1">
      <c r="A45" s="82" t="s">
        <v>15</v>
      </c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43.5" customHeight="1">
      <c r="A46" s="56" t="s">
        <v>173</v>
      </c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7.25" customHeight="1">
      <c r="A48" s="82" t="s">
        <v>16</v>
      </c>
      <c r="B48" s="83"/>
      <c r="C48" s="83"/>
      <c r="D48" s="83"/>
      <c r="E48" s="83"/>
      <c r="F48" s="83"/>
      <c r="G48" s="83"/>
      <c r="H48" s="83"/>
      <c r="I48" s="83"/>
      <c r="J48" s="83"/>
    </row>
    <row r="49" spans="1:10" ht="42.75" customHeight="1">
      <c r="A49" s="56" t="s">
        <v>174</v>
      </c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7.25" customHeight="1">
      <c r="A51" s="82" t="s">
        <v>17</v>
      </c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94.5" customHeight="1">
      <c r="A52" s="56" t="s">
        <v>191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82" t="s">
        <v>80</v>
      </c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41.25" customHeight="1">
      <c r="A55" s="56" t="s">
        <v>91</v>
      </c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8.75">
      <c r="A57" s="82" t="s">
        <v>81</v>
      </c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21.75" customHeight="1" thickBot="1">
      <c r="A58" s="124" t="s">
        <v>2</v>
      </c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0" ht="19.5" customHeight="1" thickBot="1">
      <c r="A59" s="7" t="s">
        <v>3</v>
      </c>
      <c r="B59" s="7" t="s">
        <v>4</v>
      </c>
      <c r="C59" s="8" t="s">
        <v>5</v>
      </c>
      <c r="D59" s="140" t="s">
        <v>6</v>
      </c>
      <c r="E59" s="141"/>
      <c r="F59" s="142"/>
      <c r="G59" s="143" t="s">
        <v>7</v>
      </c>
      <c r="H59" s="142"/>
      <c r="I59" s="144" t="s">
        <v>8</v>
      </c>
      <c r="J59" s="145"/>
    </row>
    <row r="60" spans="1:10" ht="18" customHeight="1">
      <c r="A60" s="9" t="s">
        <v>23</v>
      </c>
      <c r="B60" s="10"/>
      <c r="C60" s="11"/>
      <c r="D60" s="137" t="s">
        <v>31</v>
      </c>
      <c r="E60" s="138"/>
      <c r="F60" s="139"/>
      <c r="G60" s="134">
        <f>G61</f>
        <v>67080</v>
      </c>
      <c r="H60" s="135"/>
      <c r="I60" s="134">
        <f>I61</f>
        <v>0</v>
      </c>
      <c r="J60" s="136"/>
    </row>
    <row r="61" spans="1:10" ht="19.5" customHeight="1">
      <c r="A61" s="94"/>
      <c r="B61" s="12" t="s">
        <v>24</v>
      </c>
      <c r="C61" s="12"/>
      <c r="D61" s="72" t="s">
        <v>33</v>
      </c>
      <c r="E61" s="73"/>
      <c r="F61" s="74"/>
      <c r="G61" s="75">
        <f>SUM(G62:H63)</f>
        <v>67080</v>
      </c>
      <c r="H61" s="75"/>
      <c r="I61" s="75">
        <f>SUM(I62:J63)</f>
        <v>0</v>
      </c>
      <c r="J61" s="76"/>
    </row>
    <row r="62" spans="1:10" ht="19.5" customHeight="1">
      <c r="A62" s="95"/>
      <c r="B62" s="57"/>
      <c r="C62" s="13" t="s">
        <v>75</v>
      </c>
      <c r="D62" s="64" t="s">
        <v>76</v>
      </c>
      <c r="E62" s="65"/>
      <c r="F62" s="66"/>
      <c r="G62" s="67">
        <v>67000</v>
      </c>
      <c r="H62" s="67"/>
      <c r="I62" s="67"/>
      <c r="J62" s="68"/>
    </row>
    <row r="63" spans="1:10" ht="19.5" customHeight="1">
      <c r="A63" s="89"/>
      <c r="B63" s="63"/>
      <c r="C63" s="15" t="s">
        <v>107</v>
      </c>
      <c r="D63" s="64" t="s">
        <v>131</v>
      </c>
      <c r="E63" s="65"/>
      <c r="F63" s="66"/>
      <c r="G63" s="67">
        <v>80</v>
      </c>
      <c r="H63" s="67"/>
      <c r="I63" s="67"/>
      <c r="J63" s="68"/>
    </row>
    <row r="64" spans="1:10" ht="21.75" customHeight="1">
      <c r="A64" s="16">
        <v>700</v>
      </c>
      <c r="B64" s="10"/>
      <c r="C64" s="11"/>
      <c r="D64" s="137" t="s">
        <v>56</v>
      </c>
      <c r="E64" s="138"/>
      <c r="F64" s="139"/>
      <c r="G64" s="134">
        <f>G65</f>
        <v>71000</v>
      </c>
      <c r="H64" s="135"/>
      <c r="I64" s="134">
        <f>I65</f>
        <v>0</v>
      </c>
      <c r="J64" s="136"/>
    </row>
    <row r="65" spans="1:10" ht="36.75" customHeight="1">
      <c r="A65" s="94"/>
      <c r="B65" s="17">
        <v>70005</v>
      </c>
      <c r="C65" s="12"/>
      <c r="D65" s="72" t="s">
        <v>57</v>
      </c>
      <c r="E65" s="73"/>
      <c r="F65" s="74"/>
      <c r="G65" s="75">
        <f>SUM(G66:H67)</f>
        <v>71000</v>
      </c>
      <c r="H65" s="75"/>
      <c r="I65" s="75">
        <f>SUM(I66:J67)</f>
        <v>0</v>
      </c>
      <c r="J65" s="76"/>
    </row>
    <row r="66" spans="1:10" ht="133.5" customHeight="1">
      <c r="A66" s="95"/>
      <c r="B66" s="62"/>
      <c r="C66" s="13" t="s">
        <v>108</v>
      </c>
      <c r="D66" s="64" t="s">
        <v>132</v>
      </c>
      <c r="E66" s="65"/>
      <c r="F66" s="66"/>
      <c r="G66" s="67">
        <v>25000</v>
      </c>
      <c r="H66" s="67"/>
      <c r="I66" s="67"/>
      <c r="J66" s="68"/>
    </row>
    <row r="67" spans="1:10" ht="38.25" customHeight="1">
      <c r="A67" s="89"/>
      <c r="B67" s="63"/>
      <c r="C67" s="15" t="s">
        <v>109</v>
      </c>
      <c r="D67" s="64" t="s">
        <v>133</v>
      </c>
      <c r="E67" s="65"/>
      <c r="F67" s="66"/>
      <c r="G67" s="67">
        <v>46000</v>
      </c>
      <c r="H67" s="67"/>
      <c r="I67" s="67"/>
      <c r="J67" s="68"/>
    </row>
    <row r="68" spans="1:10" ht="19.5" customHeight="1">
      <c r="A68" s="16">
        <v>750</v>
      </c>
      <c r="B68" s="10"/>
      <c r="C68" s="11"/>
      <c r="D68" s="137" t="s">
        <v>32</v>
      </c>
      <c r="E68" s="138"/>
      <c r="F68" s="139"/>
      <c r="G68" s="134">
        <f>G69+G71</f>
        <v>14700</v>
      </c>
      <c r="H68" s="135"/>
      <c r="I68" s="134">
        <f>I69+I71</f>
        <v>0</v>
      </c>
      <c r="J68" s="136"/>
    </row>
    <row r="69" spans="1:10" ht="19.5" customHeight="1">
      <c r="A69" s="94"/>
      <c r="B69" s="17">
        <v>75023</v>
      </c>
      <c r="C69" s="12"/>
      <c r="D69" s="72" t="s">
        <v>59</v>
      </c>
      <c r="E69" s="73"/>
      <c r="F69" s="74"/>
      <c r="G69" s="75">
        <f>G70</f>
        <v>10000</v>
      </c>
      <c r="H69" s="75"/>
      <c r="I69" s="75">
        <f>I70</f>
        <v>0</v>
      </c>
      <c r="J69" s="76"/>
    </row>
    <row r="70" spans="1:10" ht="20.25" customHeight="1">
      <c r="A70" s="95"/>
      <c r="B70" s="18"/>
      <c r="C70" s="13" t="s">
        <v>110</v>
      </c>
      <c r="D70" s="64" t="s">
        <v>134</v>
      </c>
      <c r="E70" s="65"/>
      <c r="F70" s="66"/>
      <c r="G70" s="67">
        <v>10000</v>
      </c>
      <c r="H70" s="67"/>
      <c r="I70" s="67"/>
      <c r="J70" s="68"/>
    </row>
    <row r="71" spans="1:10" ht="19.5" customHeight="1">
      <c r="A71" s="95"/>
      <c r="B71" s="17">
        <v>75095</v>
      </c>
      <c r="C71" s="12"/>
      <c r="D71" s="72" t="s">
        <v>29</v>
      </c>
      <c r="E71" s="73"/>
      <c r="F71" s="74"/>
      <c r="G71" s="75">
        <f>SUM(G72:H74)</f>
        <v>4700</v>
      </c>
      <c r="H71" s="75"/>
      <c r="I71" s="75">
        <f>SUM(I72:J74)</f>
        <v>0</v>
      </c>
      <c r="J71" s="76"/>
    </row>
    <row r="72" spans="1:10" ht="133.5" customHeight="1">
      <c r="A72" s="95"/>
      <c r="B72" s="62"/>
      <c r="C72" s="13" t="s">
        <v>108</v>
      </c>
      <c r="D72" s="64" t="s">
        <v>132</v>
      </c>
      <c r="E72" s="65"/>
      <c r="F72" s="66"/>
      <c r="G72" s="67">
        <v>2000</v>
      </c>
      <c r="H72" s="67"/>
      <c r="I72" s="67"/>
      <c r="J72" s="68"/>
    </row>
    <row r="73" spans="1:10" ht="41.25" customHeight="1">
      <c r="A73" s="95"/>
      <c r="B73" s="71"/>
      <c r="C73" s="13" t="s">
        <v>111</v>
      </c>
      <c r="D73" s="64" t="s">
        <v>135</v>
      </c>
      <c r="E73" s="65"/>
      <c r="F73" s="66"/>
      <c r="G73" s="67">
        <v>2200</v>
      </c>
      <c r="H73" s="67"/>
      <c r="I73" s="67"/>
      <c r="J73" s="68"/>
    </row>
    <row r="74" spans="1:10" ht="19.5" customHeight="1">
      <c r="A74" s="89"/>
      <c r="B74" s="63"/>
      <c r="C74" s="15" t="s">
        <v>110</v>
      </c>
      <c r="D74" s="64" t="s">
        <v>134</v>
      </c>
      <c r="E74" s="65"/>
      <c r="F74" s="66"/>
      <c r="G74" s="67">
        <v>500</v>
      </c>
      <c r="H74" s="67"/>
      <c r="I74" s="67"/>
      <c r="J74" s="68"/>
    </row>
    <row r="75" spans="1:10" ht="113.25" customHeight="1">
      <c r="A75" s="16">
        <v>756</v>
      </c>
      <c r="B75" s="10"/>
      <c r="C75" s="11"/>
      <c r="D75" s="137" t="s">
        <v>73</v>
      </c>
      <c r="E75" s="138"/>
      <c r="F75" s="139"/>
      <c r="G75" s="134">
        <f>G76+G78+G80+G85+G89+G91+G93+G95</f>
        <v>109856</v>
      </c>
      <c r="H75" s="135"/>
      <c r="I75" s="134">
        <f>I76+I78+I80+I85+I89+I91+I93+I95</f>
        <v>0</v>
      </c>
      <c r="J75" s="136"/>
    </row>
    <row r="76" spans="1:10" ht="39" customHeight="1">
      <c r="A76" s="94"/>
      <c r="B76" s="17">
        <v>75601</v>
      </c>
      <c r="C76" s="12"/>
      <c r="D76" s="72" t="s">
        <v>124</v>
      </c>
      <c r="E76" s="73"/>
      <c r="F76" s="74"/>
      <c r="G76" s="75">
        <f>G77</f>
        <v>4000</v>
      </c>
      <c r="H76" s="75"/>
      <c r="I76" s="75">
        <f>I77</f>
        <v>0</v>
      </c>
      <c r="J76" s="76"/>
    </row>
    <row r="77" spans="1:10" ht="72.75" customHeight="1">
      <c r="A77" s="95"/>
      <c r="B77" s="18"/>
      <c r="C77" s="13" t="s">
        <v>112</v>
      </c>
      <c r="D77" s="64" t="s">
        <v>136</v>
      </c>
      <c r="E77" s="65"/>
      <c r="F77" s="66"/>
      <c r="G77" s="67">
        <v>4000</v>
      </c>
      <c r="H77" s="67"/>
      <c r="I77" s="67"/>
      <c r="J77" s="68"/>
    </row>
    <row r="78" spans="1:10" ht="100.5" customHeight="1">
      <c r="A78" s="95"/>
      <c r="B78" s="17">
        <v>75615</v>
      </c>
      <c r="C78" s="12"/>
      <c r="D78" s="72" t="s">
        <v>126</v>
      </c>
      <c r="E78" s="73"/>
      <c r="F78" s="74"/>
      <c r="G78" s="75">
        <f>G79</f>
        <v>1450</v>
      </c>
      <c r="H78" s="75"/>
      <c r="I78" s="75">
        <f>I79</f>
        <v>0</v>
      </c>
      <c r="J78" s="76"/>
    </row>
    <row r="79" spans="1:10" ht="38.25" customHeight="1">
      <c r="A79" s="95"/>
      <c r="B79" s="18"/>
      <c r="C79" s="13" t="s">
        <v>113</v>
      </c>
      <c r="D79" s="64" t="s">
        <v>137</v>
      </c>
      <c r="E79" s="65"/>
      <c r="F79" s="66"/>
      <c r="G79" s="67">
        <v>1450</v>
      </c>
      <c r="H79" s="67"/>
      <c r="I79" s="67"/>
      <c r="J79" s="68"/>
    </row>
    <row r="80" spans="1:10" ht="99" customHeight="1">
      <c r="A80" s="95"/>
      <c r="B80" s="17">
        <v>75616</v>
      </c>
      <c r="C80" s="12"/>
      <c r="D80" s="72" t="s">
        <v>125</v>
      </c>
      <c r="E80" s="73"/>
      <c r="F80" s="74"/>
      <c r="G80" s="75">
        <f>SUM(G81:H84)</f>
        <v>40030</v>
      </c>
      <c r="H80" s="75"/>
      <c r="I80" s="75">
        <f>SUM(I81:J84)</f>
        <v>0</v>
      </c>
      <c r="J80" s="76"/>
    </row>
    <row r="81" spans="1:10" ht="19.5" customHeight="1">
      <c r="A81" s="95"/>
      <c r="B81" s="62"/>
      <c r="C81" s="13" t="s">
        <v>114</v>
      </c>
      <c r="D81" s="64" t="s">
        <v>138</v>
      </c>
      <c r="E81" s="65"/>
      <c r="F81" s="66"/>
      <c r="G81" s="67">
        <v>25000</v>
      </c>
      <c r="H81" s="67"/>
      <c r="I81" s="67"/>
      <c r="J81" s="68"/>
    </row>
    <row r="82" spans="1:10" ht="21" customHeight="1">
      <c r="A82" s="95"/>
      <c r="B82" s="71"/>
      <c r="C82" s="13" t="s">
        <v>115</v>
      </c>
      <c r="D82" s="64" t="s">
        <v>139</v>
      </c>
      <c r="E82" s="65"/>
      <c r="F82" s="66"/>
      <c r="G82" s="67">
        <v>5000</v>
      </c>
      <c r="H82" s="67"/>
      <c r="I82" s="67"/>
      <c r="J82" s="68"/>
    </row>
    <row r="83" spans="1:10" ht="18.75" customHeight="1">
      <c r="A83" s="95"/>
      <c r="B83" s="71"/>
      <c r="C83" s="13" t="s">
        <v>116</v>
      </c>
      <c r="D83" s="64" t="s">
        <v>140</v>
      </c>
      <c r="E83" s="65"/>
      <c r="F83" s="66"/>
      <c r="G83" s="67">
        <v>10000</v>
      </c>
      <c r="H83" s="67"/>
      <c r="I83" s="67"/>
      <c r="J83" s="68"/>
    </row>
    <row r="84" spans="1:10" ht="34.5" customHeight="1">
      <c r="A84" s="95"/>
      <c r="B84" s="63"/>
      <c r="C84" s="13" t="s">
        <v>117</v>
      </c>
      <c r="D84" s="64" t="s">
        <v>141</v>
      </c>
      <c r="E84" s="65"/>
      <c r="F84" s="66"/>
      <c r="G84" s="67">
        <v>30</v>
      </c>
      <c r="H84" s="67"/>
      <c r="I84" s="67"/>
      <c r="J84" s="68"/>
    </row>
    <row r="85" spans="1:10" ht="76.5" customHeight="1">
      <c r="A85" s="95"/>
      <c r="B85" s="17">
        <v>75618</v>
      </c>
      <c r="C85" s="12"/>
      <c r="D85" s="72" t="s">
        <v>74</v>
      </c>
      <c r="E85" s="73"/>
      <c r="F85" s="74"/>
      <c r="G85" s="75">
        <f>SUM(G86:H88)</f>
        <v>61300</v>
      </c>
      <c r="H85" s="75"/>
      <c r="I85" s="75">
        <f>SUM(I86:J88)</f>
        <v>0</v>
      </c>
      <c r="J85" s="76"/>
    </row>
    <row r="86" spans="1:10" ht="18.75" customHeight="1">
      <c r="A86" s="95"/>
      <c r="B86" s="62"/>
      <c r="C86" s="13" t="s">
        <v>118</v>
      </c>
      <c r="D86" s="64" t="s">
        <v>142</v>
      </c>
      <c r="E86" s="65"/>
      <c r="F86" s="66"/>
      <c r="G86" s="67">
        <v>20000</v>
      </c>
      <c r="H86" s="67"/>
      <c r="I86" s="67"/>
      <c r="J86" s="68"/>
    </row>
    <row r="87" spans="1:10" ht="19.5" customHeight="1">
      <c r="A87" s="95"/>
      <c r="B87" s="71"/>
      <c r="C87" s="13" t="s">
        <v>119</v>
      </c>
      <c r="D87" s="64" t="s">
        <v>143</v>
      </c>
      <c r="E87" s="65"/>
      <c r="F87" s="66"/>
      <c r="G87" s="67">
        <v>40000</v>
      </c>
      <c r="H87" s="67"/>
      <c r="I87" s="67"/>
      <c r="J87" s="68"/>
    </row>
    <row r="88" spans="1:10" ht="20.25" customHeight="1">
      <c r="A88" s="95"/>
      <c r="B88" s="63"/>
      <c r="C88" s="13" t="s">
        <v>120</v>
      </c>
      <c r="D88" s="64" t="s">
        <v>144</v>
      </c>
      <c r="E88" s="65"/>
      <c r="F88" s="66"/>
      <c r="G88" s="67">
        <v>1300</v>
      </c>
      <c r="H88" s="67"/>
      <c r="I88" s="67"/>
      <c r="J88" s="68"/>
    </row>
    <row r="89" spans="1:10" ht="19.5" customHeight="1">
      <c r="A89" s="95"/>
      <c r="B89" s="17">
        <v>75619</v>
      </c>
      <c r="C89" s="12"/>
      <c r="D89" s="72" t="s">
        <v>127</v>
      </c>
      <c r="E89" s="73"/>
      <c r="F89" s="74"/>
      <c r="G89" s="75">
        <f>G90</f>
        <v>76</v>
      </c>
      <c r="H89" s="75"/>
      <c r="I89" s="75">
        <f>I90</f>
        <v>0</v>
      </c>
      <c r="J89" s="76"/>
    </row>
    <row r="90" spans="1:10" ht="56.25" customHeight="1">
      <c r="A90" s="95"/>
      <c r="B90" s="18"/>
      <c r="C90" s="13" t="s">
        <v>121</v>
      </c>
      <c r="D90" s="64" t="s">
        <v>145</v>
      </c>
      <c r="E90" s="65"/>
      <c r="F90" s="66"/>
      <c r="G90" s="67">
        <v>76</v>
      </c>
      <c r="H90" s="67"/>
      <c r="I90" s="67"/>
      <c r="J90" s="68"/>
    </row>
    <row r="91" spans="1:10" ht="56.25" customHeight="1">
      <c r="A91" s="95"/>
      <c r="B91" s="17">
        <v>75621</v>
      </c>
      <c r="C91" s="12"/>
      <c r="D91" s="72" t="s">
        <v>128</v>
      </c>
      <c r="E91" s="73"/>
      <c r="F91" s="74"/>
      <c r="G91" s="75">
        <f>G92</f>
        <v>1000</v>
      </c>
      <c r="H91" s="75"/>
      <c r="I91" s="75">
        <f>I92</f>
        <v>0</v>
      </c>
      <c r="J91" s="76"/>
    </row>
    <row r="92" spans="1:10" ht="35.25" customHeight="1">
      <c r="A92" s="95"/>
      <c r="B92" s="18"/>
      <c r="C92" s="13" t="s">
        <v>122</v>
      </c>
      <c r="D92" s="64" t="s">
        <v>146</v>
      </c>
      <c r="E92" s="65"/>
      <c r="F92" s="66"/>
      <c r="G92" s="67">
        <v>1000</v>
      </c>
      <c r="H92" s="67"/>
      <c r="I92" s="67"/>
      <c r="J92" s="68"/>
    </row>
    <row r="93" spans="1:10" ht="17.25" customHeight="1">
      <c r="A93" s="95"/>
      <c r="B93" s="17">
        <v>75624</v>
      </c>
      <c r="C93" s="12"/>
      <c r="D93" s="72" t="s">
        <v>129</v>
      </c>
      <c r="E93" s="73"/>
      <c r="F93" s="74"/>
      <c r="G93" s="75">
        <f>G94</f>
        <v>1200</v>
      </c>
      <c r="H93" s="75"/>
      <c r="I93" s="75">
        <f>I94</f>
        <v>0</v>
      </c>
      <c r="J93" s="76"/>
    </row>
    <row r="94" spans="1:10" ht="19.5" customHeight="1">
      <c r="A94" s="95"/>
      <c r="B94" s="18"/>
      <c r="C94" s="13" t="s">
        <v>123</v>
      </c>
      <c r="D94" s="64" t="s">
        <v>147</v>
      </c>
      <c r="E94" s="65"/>
      <c r="F94" s="66"/>
      <c r="G94" s="67">
        <v>1200</v>
      </c>
      <c r="H94" s="67"/>
      <c r="I94" s="67"/>
      <c r="J94" s="68"/>
    </row>
    <row r="95" spans="1:10" ht="57.75" customHeight="1">
      <c r="A95" s="95"/>
      <c r="B95" s="17">
        <v>75647</v>
      </c>
      <c r="C95" s="12"/>
      <c r="D95" s="72" t="s">
        <v>130</v>
      </c>
      <c r="E95" s="73"/>
      <c r="F95" s="74"/>
      <c r="G95" s="75">
        <f>G96</f>
        <v>800</v>
      </c>
      <c r="H95" s="75"/>
      <c r="I95" s="75">
        <f>I96</f>
        <v>0</v>
      </c>
      <c r="J95" s="76"/>
    </row>
    <row r="96" spans="1:10" ht="37.5" customHeight="1">
      <c r="A96" s="89"/>
      <c r="B96" s="19"/>
      <c r="C96" s="15" t="s">
        <v>117</v>
      </c>
      <c r="D96" s="64" t="s">
        <v>141</v>
      </c>
      <c r="E96" s="65"/>
      <c r="F96" s="66"/>
      <c r="G96" s="67">
        <v>800</v>
      </c>
      <c r="H96" s="67"/>
      <c r="I96" s="67"/>
      <c r="J96" s="68"/>
    </row>
    <row r="97" spans="1:10" ht="21.75" customHeight="1">
      <c r="A97" s="20">
        <v>801</v>
      </c>
      <c r="B97" s="21"/>
      <c r="C97" s="22"/>
      <c r="D97" s="118" t="s">
        <v>62</v>
      </c>
      <c r="E97" s="119"/>
      <c r="F97" s="120"/>
      <c r="G97" s="103">
        <f>G98+G100</f>
        <v>510</v>
      </c>
      <c r="H97" s="121"/>
      <c r="I97" s="103">
        <f>I98+I100</f>
        <v>0</v>
      </c>
      <c r="J97" s="104"/>
    </row>
    <row r="98" spans="1:10" ht="21.75" customHeight="1">
      <c r="A98" s="94"/>
      <c r="B98" s="23">
        <v>80101</v>
      </c>
      <c r="C98" s="24"/>
      <c r="D98" s="72" t="s">
        <v>66</v>
      </c>
      <c r="E98" s="73"/>
      <c r="F98" s="74"/>
      <c r="G98" s="75">
        <f>G99</f>
        <v>390</v>
      </c>
      <c r="H98" s="75"/>
      <c r="I98" s="75">
        <f>I99</f>
        <v>0</v>
      </c>
      <c r="J98" s="76"/>
    </row>
    <row r="99" spans="1:10" ht="20.25" customHeight="1">
      <c r="A99" s="95"/>
      <c r="B99" s="19"/>
      <c r="C99" s="15" t="s">
        <v>110</v>
      </c>
      <c r="D99" s="64" t="s">
        <v>134</v>
      </c>
      <c r="E99" s="65"/>
      <c r="F99" s="66"/>
      <c r="G99" s="67">
        <v>390</v>
      </c>
      <c r="H99" s="67"/>
      <c r="I99" s="67"/>
      <c r="J99" s="68"/>
    </row>
    <row r="100" spans="1:10" ht="38.25" customHeight="1">
      <c r="A100" s="95"/>
      <c r="B100" s="23">
        <v>80114</v>
      </c>
      <c r="C100" s="24"/>
      <c r="D100" s="72" t="s">
        <v>68</v>
      </c>
      <c r="E100" s="73"/>
      <c r="F100" s="74"/>
      <c r="G100" s="75">
        <f>G101</f>
        <v>120</v>
      </c>
      <c r="H100" s="75"/>
      <c r="I100" s="75">
        <f>I101</f>
        <v>0</v>
      </c>
      <c r="J100" s="76"/>
    </row>
    <row r="101" spans="1:10" ht="21" customHeight="1" thickBot="1">
      <c r="A101" s="96"/>
      <c r="B101" s="25"/>
      <c r="C101" s="26" t="s">
        <v>110</v>
      </c>
      <c r="D101" s="125" t="s">
        <v>134</v>
      </c>
      <c r="E101" s="126"/>
      <c r="F101" s="127"/>
      <c r="G101" s="131">
        <v>120</v>
      </c>
      <c r="H101" s="131"/>
      <c r="I101" s="131"/>
      <c r="J101" s="132"/>
    </row>
    <row r="102" spans="1:10" ht="19.5" thickBot="1">
      <c r="A102" s="97"/>
      <c r="B102" s="98"/>
      <c r="C102" s="98"/>
      <c r="D102" s="98"/>
      <c r="E102" s="99"/>
      <c r="F102" s="27" t="s">
        <v>9</v>
      </c>
      <c r="G102" s="105">
        <f>G97+G75+G68+G64+G60</f>
        <v>263146</v>
      </c>
      <c r="H102" s="106"/>
      <c r="I102" s="105">
        <f>I97+I75+I68+I64+I60</f>
        <v>0</v>
      </c>
      <c r="J102" s="106"/>
    </row>
    <row r="103" spans="1:10" ht="20.25" thickBot="1">
      <c r="A103" s="100" t="s">
        <v>200</v>
      </c>
      <c r="B103" s="101"/>
      <c r="C103" s="101"/>
      <c r="D103" s="101"/>
      <c r="E103" s="101"/>
      <c r="F103" s="101"/>
      <c r="G103" s="101"/>
      <c r="H103" s="101"/>
      <c r="I103" s="101"/>
      <c r="J103" s="102"/>
    </row>
    <row r="104" spans="1:10" ht="18.75">
      <c r="A104" s="28"/>
      <c r="B104" s="28"/>
      <c r="C104" s="28"/>
      <c r="D104" s="6"/>
      <c r="E104" s="6"/>
      <c r="F104" s="6"/>
      <c r="G104" s="29"/>
      <c r="H104" s="29"/>
      <c r="I104" s="29"/>
      <c r="J104" s="29"/>
    </row>
    <row r="105" spans="1:10" ht="21" customHeight="1">
      <c r="A105" s="82" t="s">
        <v>82</v>
      </c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10" ht="18.75">
      <c r="A106" s="28"/>
      <c r="B106" s="28"/>
      <c r="C106" s="28"/>
      <c r="D106" s="6"/>
      <c r="E106" s="6"/>
      <c r="F106" s="6"/>
      <c r="G106" s="29"/>
      <c r="H106" s="29"/>
      <c r="I106" s="29"/>
      <c r="J106" s="29"/>
    </row>
    <row r="107" spans="1:10" ht="16.5" customHeight="1" thickBot="1">
      <c r="A107" s="117" t="s">
        <v>11</v>
      </c>
      <c r="B107" s="117"/>
      <c r="C107" s="117"/>
      <c r="D107" s="117"/>
      <c r="E107" s="117"/>
      <c r="F107" s="117"/>
      <c r="G107" s="117"/>
      <c r="H107" s="117"/>
      <c r="I107" s="117"/>
      <c r="J107" s="117"/>
    </row>
    <row r="108" spans="1:10" ht="18.75" customHeight="1" thickBot="1">
      <c r="A108" s="30" t="s">
        <v>3</v>
      </c>
      <c r="B108" s="30" t="s">
        <v>4</v>
      </c>
      <c r="C108" s="31" t="s">
        <v>5</v>
      </c>
      <c r="D108" s="59" t="s">
        <v>6</v>
      </c>
      <c r="E108" s="111"/>
      <c r="F108" s="112"/>
      <c r="G108" s="113" t="s">
        <v>7</v>
      </c>
      <c r="H108" s="114"/>
      <c r="I108" s="115" t="s">
        <v>8</v>
      </c>
      <c r="J108" s="116"/>
    </row>
    <row r="109" spans="1:10" ht="18.75" customHeight="1" thickBot="1">
      <c r="A109" s="32" t="s">
        <v>22</v>
      </c>
      <c r="B109" s="33"/>
      <c r="C109" s="34"/>
      <c r="D109" s="54" t="s">
        <v>149</v>
      </c>
      <c r="E109" s="54"/>
      <c r="F109" s="54"/>
      <c r="G109" s="60">
        <f>G110+G112+G115</f>
        <v>0</v>
      </c>
      <c r="H109" s="60"/>
      <c r="I109" s="60">
        <f>I110+I112+I115</f>
        <v>354833</v>
      </c>
      <c r="J109" s="61"/>
    </row>
    <row r="110" spans="1:10" ht="18.75" customHeight="1">
      <c r="A110" s="88"/>
      <c r="B110" s="12" t="s">
        <v>92</v>
      </c>
      <c r="C110" s="35"/>
      <c r="D110" s="70" t="s">
        <v>153</v>
      </c>
      <c r="E110" s="70"/>
      <c r="F110" s="70"/>
      <c r="G110" s="69">
        <f>G111</f>
        <v>0</v>
      </c>
      <c r="H110" s="69"/>
      <c r="I110" s="69">
        <f>I111</f>
        <v>120000</v>
      </c>
      <c r="J110" s="53"/>
    </row>
    <row r="111" spans="1:10" ht="18.75" customHeight="1">
      <c r="A111" s="89"/>
      <c r="B111" s="13"/>
      <c r="C111" s="36" t="s">
        <v>20</v>
      </c>
      <c r="D111" s="64" t="s">
        <v>34</v>
      </c>
      <c r="E111" s="65"/>
      <c r="F111" s="66"/>
      <c r="G111" s="58"/>
      <c r="H111" s="58"/>
      <c r="I111" s="67">
        <v>120000</v>
      </c>
      <c r="J111" s="68"/>
    </row>
    <row r="112" spans="1:10" ht="36.75" customHeight="1">
      <c r="A112" s="89"/>
      <c r="B112" s="12" t="s">
        <v>93</v>
      </c>
      <c r="C112" s="37"/>
      <c r="D112" s="72" t="s">
        <v>154</v>
      </c>
      <c r="E112" s="73"/>
      <c r="F112" s="74"/>
      <c r="G112" s="75">
        <f>SUM(G113:H114)</f>
        <v>0</v>
      </c>
      <c r="H112" s="75"/>
      <c r="I112" s="75">
        <f>SUM(I113:J114)</f>
        <v>233360</v>
      </c>
      <c r="J112" s="76"/>
    </row>
    <row r="113" spans="1:10" ht="18.75" customHeight="1">
      <c r="A113" s="89"/>
      <c r="B113" s="57"/>
      <c r="C113" s="36" t="s">
        <v>45</v>
      </c>
      <c r="D113" s="64" t="s">
        <v>52</v>
      </c>
      <c r="E113" s="65"/>
      <c r="F113" s="66"/>
      <c r="G113" s="58"/>
      <c r="H113" s="58"/>
      <c r="I113" s="67">
        <v>10360</v>
      </c>
      <c r="J113" s="68"/>
    </row>
    <row r="114" spans="1:10" ht="37.5" customHeight="1">
      <c r="A114" s="89"/>
      <c r="B114" s="91"/>
      <c r="C114" s="36" t="s">
        <v>94</v>
      </c>
      <c r="D114" s="64" t="s">
        <v>164</v>
      </c>
      <c r="E114" s="65"/>
      <c r="F114" s="66"/>
      <c r="G114" s="58"/>
      <c r="H114" s="58"/>
      <c r="I114" s="92">
        <v>223000</v>
      </c>
      <c r="J114" s="93"/>
    </row>
    <row r="115" spans="1:10" ht="18.75" customHeight="1">
      <c r="A115" s="89"/>
      <c r="B115" s="12" t="s">
        <v>21</v>
      </c>
      <c r="C115" s="37"/>
      <c r="D115" s="72" t="s">
        <v>29</v>
      </c>
      <c r="E115" s="73"/>
      <c r="F115" s="74"/>
      <c r="G115" s="75">
        <f>SUM(G116:H117)</f>
        <v>0</v>
      </c>
      <c r="H115" s="75"/>
      <c r="I115" s="75">
        <f>SUM(I116:J117)</f>
        <v>1473</v>
      </c>
      <c r="J115" s="76"/>
    </row>
    <row r="116" spans="1:10" ht="18.75" customHeight="1">
      <c r="A116" s="89"/>
      <c r="B116" s="57"/>
      <c r="C116" s="36" t="s">
        <v>20</v>
      </c>
      <c r="D116" s="64" t="s">
        <v>34</v>
      </c>
      <c r="E116" s="65"/>
      <c r="F116" s="66"/>
      <c r="G116" s="58"/>
      <c r="H116" s="58"/>
      <c r="I116" s="67">
        <v>500</v>
      </c>
      <c r="J116" s="68"/>
    </row>
    <row r="117" spans="1:10" ht="18.75" customHeight="1" thickBot="1">
      <c r="A117" s="90"/>
      <c r="B117" s="63"/>
      <c r="C117" s="15" t="s">
        <v>95</v>
      </c>
      <c r="D117" s="64" t="s">
        <v>165</v>
      </c>
      <c r="E117" s="65"/>
      <c r="F117" s="66"/>
      <c r="G117" s="58"/>
      <c r="H117" s="58"/>
      <c r="I117" s="67">
        <v>973</v>
      </c>
      <c r="J117" s="68"/>
    </row>
    <row r="118" spans="1:10" ht="23.25" customHeight="1" thickBot="1">
      <c r="A118" s="32" t="s">
        <v>43</v>
      </c>
      <c r="B118" s="38"/>
      <c r="C118" s="34"/>
      <c r="D118" s="54" t="s">
        <v>150</v>
      </c>
      <c r="E118" s="54"/>
      <c r="F118" s="54"/>
      <c r="G118" s="60">
        <f>G119+G121+G123</f>
        <v>0</v>
      </c>
      <c r="H118" s="60"/>
      <c r="I118" s="60">
        <f>I119+I121+I123</f>
        <v>28776</v>
      </c>
      <c r="J118" s="61"/>
    </row>
    <row r="119" spans="1:10" ht="21" customHeight="1">
      <c r="A119" s="88"/>
      <c r="B119" s="35" t="s">
        <v>96</v>
      </c>
      <c r="C119" s="35"/>
      <c r="D119" s="70" t="s">
        <v>155</v>
      </c>
      <c r="E119" s="70"/>
      <c r="F119" s="70"/>
      <c r="G119" s="69">
        <f>G120</f>
        <v>0</v>
      </c>
      <c r="H119" s="69"/>
      <c r="I119" s="69">
        <f>I120</f>
        <v>27376</v>
      </c>
      <c r="J119" s="53"/>
    </row>
    <row r="120" spans="1:10" ht="97.5" customHeight="1">
      <c r="A120" s="89"/>
      <c r="B120" s="36"/>
      <c r="C120" s="36" t="s">
        <v>97</v>
      </c>
      <c r="D120" s="64" t="s">
        <v>166</v>
      </c>
      <c r="E120" s="65"/>
      <c r="F120" s="66"/>
      <c r="G120" s="58"/>
      <c r="H120" s="58"/>
      <c r="I120" s="67">
        <v>27376</v>
      </c>
      <c r="J120" s="68"/>
    </row>
    <row r="121" spans="1:10" ht="21" customHeight="1">
      <c r="A121" s="89"/>
      <c r="B121" s="37" t="s">
        <v>44</v>
      </c>
      <c r="C121" s="37"/>
      <c r="D121" s="72" t="s">
        <v>58</v>
      </c>
      <c r="E121" s="73"/>
      <c r="F121" s="74"/>
      <c r="G121" s="75">
        <f>G122</f>
        <v>0</v>
      </c>
      <c r="H121" s="75"/>
      <c r="I121" s="75">
        <f>I122</f>
        <v>1200</v>
      </c>
      <c r="J121" s="76"/>
    </row>
    <row r="122" spans="1:10" ht="21" customHeight="1">
      <c r="A122" s="89"/>
      <c r="B122" s="36"/>
      <c r="C122" s="36" t="s">
        <v>26</v>
      </c>
      <c r="D122" s="64" t="s">
        <v>38</v>
      </c>
      <c r="E122" s="65"/>
      <c r="F122" s="66"/>
      <c r="G122" s="58"/>
      <c r="H122" s="58"/>
      <c r="I122" s="67">
        <v>1200</v>
      </c>
      <c r="J122" s="68"/>
    </row>
    <row r="123" spans="1:10" ht="36" customHeight="1">
      <c r="A123" s="89"/>
      <c r="B123" s="37" t="s">
        <v>98</v>
      </c>
      <c r="C123" s="37"/>
      <c r="D123" s="72" t="s">
        <v>156</v>
      </c>
      <c r="E123" s="73"/>
      <c r="F123" s="74"/>
      <c r="G123" s="75">
        <f>SUM(G124:H125)</f>
        <v>0</v>
      </c>
      <c r="H123" s="75"/>
      <c r="I123" s="75">
        <f>SUM(I124:J125)</f>
        <v>200</v>
      </c>
      <c r="J123" s="76"/>
    </row>
    <row r="124" spans="1:10" ht="17.25" customHeight="1">
      <c r="A124" s="89"/>
      <c r="B124" s="57"/>
      <c r="C124" s="36" t="s">
        <v>26</v>
      </c>
      <c r="D124" s="64" t="s">
        <v>38</v>
      </c>
      <c r="E124" s="65"/>
      <c r="F124" s="66"/>
      <c r="G124" s="58"/>
      <c r="H124" s="58"/>
      <c r="I124" s="67">
        <v>100</v>
      </c>
      <c r="J124" s="68"/>
    </row>
    <row r="125" spans="1:10" ht="18.75" customHeight="1" thickBot="1">
      <c r="A125" s="90"/>
      <c r="B125" s="63"/>
      <c r="C125" s="15" t="s">
        <v>20</v>
      </c>
      <c r="D125" s="64" t="s">
        <v>34</v>
      </c>
      <c r="E125" s="65"/>
      <c r="F125" s="66"/>
      <c r="G125" s="58"/>
      <c r="H125" s="58"/>
      <c r="I125" s="67">
        <v>100</v>
      </c>
      <c r="J125" s="68"/>
    </row>
    <row r="126" spans="1:10" ht="23.25" customHeight="1" thickBot="1">
      <c r="A126" s="32" t="s">
        <v>46</v>
      </c>
      <c r="B126" s="38"/>
      <c r="C126" s="34"/>
      <c r="D126" s="54" t="s">
        <v>56</v>
      </c>
      <c r="E126" s="54"/>
      <c r="F126" s="54"/>
      <c r="G126" s="60">
        <f>G127</f>
        <v>0</v>
      </c>
      <c r="H126" s="60"/>
      <c r="I126" s="60">
        <f>I127</f>
        <v>25000</v>
      </c>
      <c r="J126" s="61"/>
    </row>
    <row r="127" spans="1:10" ht="36.75" customHeight="1">
      <c r="A127" s="88"/>
      <c r="B127" s="35" t="s">
        <v>47</v>
      </c>
      <c r="C127" s="35"/>
      <c r="D127" s="70" t="s">
        <v>57</v>
      </c>
      <c r="E127" s="70"/>
      <c r="F127" s="70"/>
      <c r="G127" s="69">
        <f>SUM(G128:H130)</f>
        <v>0</v>
      </c>
      <c r="H127" s="69"/>
      <c r="I127" s="69">
        <f>SUM(I128:J130)</f>
        <v>25000</v>
      </c>
      <c r="J127" s="53"/>
    </row>
    <row r="128" spans="1:10" ht="21" customHeight="1">
      <c r="A128" s="89"/>
      <c r="B128" s="57"/>
      <c r="C128" s="36" t="s">
        <v>20</v>
      </c>
      <c r="D128" s="64" t="s">
        <v>34</v>
      </c>
      <c r="E128" s="65"/>
      <c r="F128" s="66"/>
      <c r="G128" s="67"/>
      <c r="H128" s="67"/>
      <c r="I128" s="67">
        <v>20000</v>
      </c>
      <c r="J128" s="68"/>
    </row>
    <row r="129" spans="1:10" ht="39" customHeight="1">
      <c r="A129" s="89"/>
      <c r="B129" s="71"/>
      <c r="C129" s="36" t="s">
        <v>100</v>
      </c>
      <c r="D129" s="64" t="s">
        <v>167</v>
      </c>
      <c r="E129" s="65"/>
      <c r="F129" s="66"/>
      <c r="G129" s="67"/>
      <c r="H129" s="67"/>
      <c r="I129" s="67">
        <v>3000</v>
      </c>
      <c r="J129" s="68"/>
    </row>
    <row r="130" spans="1:10" ht="24.75" customHeight="1" thickBot="1">
      <c r="A130" s="90"/>
      <c r="B130" s="63"/>
      <c r="C130" s="15" t="s">
        <v>95</v>
      </c>
      <c r="D130" s="64" t="s">
        <v>165</v>
      </c>
      <c r="E130" s="65"/>
      <c r="F130" s="66"/>
      <c r="G130" s="67"/>
      <c r="H130" s="67"/>
      <c r="I130" s="67">
        <v>2000</v>
      </c>
      <c r="J130" s="68"/>
    </row>
    <row r="131" spans="1:10" ht="23.25" customHeight="1" thickBot="1">
      <c r="A131" s="32" t="s">
        <v>25</v>
      </c>
      <c r="B131" s="38"/>
      <c r="C131" s="34"/>
      <c r="D131" s="54" t="s">
        <v>32</v>
      </c>
      <c r="E131" s="54"/>
      <c r="F131" s="54"/>
      <c r="G131" s="60">
        <f>G132</f>
        <v>0</v>
      </c>
      <c r="H131" s="60"/>
      <c r="I131" s="60">
        <f>I132</f>
        <v>1000</v>
      </c>
      <c r="J131" s="61"/>
    </row>
    <row r="132" spans="1:10" ht="19.5" customHeight="1">
      <c r="A132" s="88"/>
      <c r="B132" s="39">
        <v>75022</v>
      </c>
      <c r="C132" s="35"/>
      <c r="D132" s="70" t="s">
        <v>157</v>
      </c>
      <c r="E132" s="70"/>
      <c r="F132" s="70"/>
      <c r="G132" s="69">
        <f>SUM(G133:H135)</f>
        <v>0</v>
      </c>
      <c r="H132" s="69"/>
      <c r="I132" s="69">
        <f>SUM(I133:J135)</f>
        <v>1000</v>
      </c>
      <c r="J132" s="53"/>
    </row>
    <row r="133" spans="1:10" ht="17.25" customHeight="1">
      <c r="A133" s="89"/>
      <c r="B133" s="62"/>
      <c r="C133" s="36" t="s">
        <v>20</v>
      </c>
      <c r="D133" s="64" t="s">
        <v>34</v>
      </c>
      <c r="E133" s="65"/>
      <c r="F133" s="66"/>
      <c r="G133" s="67"/>
      <c r="H133" s="67"/>
      <c r="I133" s="67">
        <v>500</v>
      </c>
      <c r="J133" s="68"/>
    </row>
    <row r="134" spans="1:10" ht="17.25" customHeight="1">
      <c r="A134" s="89"/>
      <c r="B134" s="71"/>
      <c r="C134" s="36" t="s">
        <v>40</v>
      </c>
      <c r="D134" s="64" t="s">
        <v>41</v>
      </c>
      <c r="E134" s="65"/>
      <c r="F134" s="66"/>
      <c r="G134" s="67"/>
      <c r="H134" s="67"/>
      <c r="I134" s="67">
        <v>150</v>
      </c>
      <c r="J134" s="68"/>
    </row>
    <row r="135" spans="1:10" ht="40.5" customHeight="1" thickBot="1">
      <c r="A135" s="90"/>
      <c r="B135" s="63"/>
      <c r="C135" s="15" t="s">
        <v>48</v>
      </c>
      <c r="D135" s="64" t="s">
        <v>53</v>
      </c>
      <c r="E135" s="65"/>
      <c r="F135" s="66"/>
      <c r="G135" s="67"/>
      <c r="H135" s="67"/>
      <c r="I135" s="67">
        <v>350</v>
      </c>
      <c r="J135" s="68"/>
    </row>
    <row r="136" spans="1:10" ht="38.25" customHeight="1" thickBot="1">
      <c r="A136" s="32" t="s">
        <v>101</v>
      </c>
      <c r="B136" s="38"/>
      <c r="C136" s="34"/>
      <c r="D136" s="54" t="s">
        <v>60</v>
      </c>
      <c r="E136" s="54"/>
      <c r="F136" s="54"/>
      <c r="G136" s="60">
        <f>G137+G145</f>
        <v>0</v>
      </c>
      <c r="H136" s="60"/>
      <c r="I136" s="60">
        <f>I137+I145</f>
        <v>97235</v>
      </c>
      <c r="J136" s="61"/>
    </row>
    <row r="137" spans="1:10" ht="17.25" customHeight="1">
      <c r="A137" s="88"/>
      <c r="B137" s="39">
        <v>75412</v>
      </c>
      <c r="C137" s="35"/>
      <c r="D137" s="70" t="s">
        <v>61</v>
      </c>
      <c r="E137" s="70"/>
      <c r="F137" s="70"/>
      <c r="G137" s="69">
        <f>SUM(G138:H144)</f>
        <v>0</v>
      </c>
      <c r="H137" s="69"/>
      <c r="I137" s="69">
        <f>SUM(I138:J144)</f>
        <v>95235</v>
      </c>
      <c r="J137" s="53"/>
    </row>
    <row r="138" spans="1:10" ht="17.25" customHeight="1">
      <c r="A138" s="89"/>
      <c r="B138" s="62"/>
      <c r="C138" s="36" t="s">
        <v>26</v>
      </c>
      <c r="D138" s="64" t="s">
        <v>38</v>
      </c>
      <c r="E138" s="65"/>
      <c r="F138" s="66"/>
      <c r="G138" s="67"/>
      <c r="H138" s="67"/>
      <c r="I138" s="67">
        <v>10000</v>
      </c>
      <c r="J138" s="68"/>
    </row>
    <row r="139" spans="1:10" ht="17.25" customHeight="1">
      <c r="A139" s="89"/>
      <c r="B139" s="71"/>
      <c r="C139" s="36" t="s">
        <v>45</v>
      </c>
      <c r="D139" s="64" t="s">
        <v>52</v>
      </c>
      <c r="E139" s="65"/>
      <c r="F139" s="66"/>
      <c r="G139" s="67"/>
      <c r="H139" s="67"/>
      <c r="I139" s="67">
        <v>80000</v>
      </c>
      <c r="J139" s="68"/>
    </row>
    <row r="140" spans="1:10" ht="33.75" customHeight="1">
      <c r="A140" s="89"/>
      <c r="B140" s="71"/>
      <c r="C140" s="36" t="s">
        <v>100</v>
      </c>
      <c r="D140" s="64" t="s">
        <v>167</v>
      </c>
      <c r="E140" s="65"/>
      <c r="F140" s="66"/>
      <c r="G140" s="67"/>
      <c r="H140" s="67"/>
      <c r="I140" s="67">
        <v>200</v>
      </c>
      <c r="J140" s="68"/>
    </row>
    <row r="141" spans="1:10" ht="21" customHeight="1">
      <c r="A141" s="89"/>
      <c r="B141" s="71"/>
      <c r="C141" s="36" t="s">
        <v>40</v>
      </c>
      <c r="D141" s="64" t="s">
        <v>41</v>
      </c>
      <c r="E141" s="65"/>
      <c r="F141" s="66"/>
      <c r="G141" s="67"/>
      <c r="H141" s="67"/>
      <c r="I141" s="67">
        <v>1000</v>
      </c>
      <c r="J141" s="68"/>
    </row>
    <row r="142" spans="1:10" ht="36.75" customHeight="1">
      <c r="A142" s="89"/>
      <c r="B142" s="71"/>
      <c r="C142" s="36" t="s">
        <v>48</v>
      </c>
      <c r="D142" s="64" t="s">
        <v>53</v>
      </c>
      <c r="E142" s="65"/>
      <c r="F142" s="66"/>
      <c r="G142" s="67"/>
      <c r="H142" s="67"/>
      <c r="I142" s="67">
        <v>860</v>
      </c>
      <c r="J142" s="68"/>
    </row>
    <row r="143" spans="1:10" ht="37.5" customHeight="1">
      <c r="A143" s="89"/>
      <c r="B143" s="71"/>
      <c r="C143" s="36" t="s">
        <v>49</v>
      </c>
      <c r="D143" s="64" t="s">
        <v>54</v>
      </c>
      <c r="E143" s="65"/>
      <c r="F143" s="66"/>
      <c r="G143" s="67"/>
      <c r="H143" s="67"/>
      <c r="I143" s="67">
        <v>700</v>
      </c>
      <c r="J143" s="68"/>
    </row>
    <row r="144" spans="1:10" ht="36" customHeight="1">
      <c r="A144" s="89"/>
      <c r="B144" s="63"/>
      <c r="C144" s="36" t="s">
        <v>102</v>
      </c>
      <c r="D144" s="64" t="s">
        <v>168</v>
      </c>
      <c r="E144" s="65"/>
      <c r="F144" s="66"/>
      <c r="G144" s="67"/>
      <c r="H144" s="67"/>
      <c r="I144" s="67">
        <v>2475</v>
      </c>
      <c r="J144" s="68"/>
    </row>
    <row r="145" spans="1:10" ht="17.25" customHeight="1">
      <c r="A145" s="89"/>
      <c r="B145" s="40">
        <v>75478</v>
      </c>
      <c r="C145" s="37"/>
      <c r="D145" s="72" t="s">
        <v>156</v>
      </c>
      <c r="E145" s="73"/>
      <c r="F145" s="74"/>
      <c r="G145" s="75">
        <f>SUM(G146:H147)</f>
        <v>0</v>
      </c>
      <c r="H145" s="75"/>
      <c r="I145" s="75">
        <f>SUM(I146:J147)</f>
        <v>2000</v>
      </c>
      <c r="J145" s="76"/>
    </row>
    <row r="146" spans="1:10" ht="17.25" customHeight="1">
      <c r="A146" s="89"/>
      <c r="B146" s="62"/>
      <c r="C146" s="36" t="s">
        <v>12</v>
      </c>
      <c r="D146" s="64" t="s">
        <v>35</v>
      </c>
      <c r="E146" s="65"/>
      <c r="F146" s="66"/>
      <c r="G146" s="67"/>
      <c r="H146" s="67"/>
      <c r="I146" s="67">
        <v>1000</v>
      </c>
      <c r="J146" s="68"/>
    </row>
    <row r="147" spans="1:10" ht="22.5" customHeight="1" thickBot="1">
      <c r="A147" s="90"/>
      <c r="B147" s="63"/>
      <c r="C147" s="15" t="s">
        <v>20</v>
      </c>
      <c r="D147" s="64" t="s">
        <v>34</v>
      </c>
      <c r="E147" s="65"/>
      <c r="F147" s="66"/>
      <c r="G147" s="67"/>
      <c r="H147" s="67"/>
      <c r="I147" s="67">
        <v>1000</v>
      </c>
      <c r="J147" s="68"/>
    </row>
    <row r="148" spans="1:10" ht="17.25" customHeight="1" thickBot="1">
      <c r="A148" s="32" t="s">
        <v>42</v>
      </c>
      <c r="B148" s="38"/>
      <c r="C148" s="34"/>
      <c r="D148" s="54" t="s">
        <v>62</v>
      </c>
      <c r="E148" s="54"/>
      <c r="F148" s="54"/>
      <c r="G148" s="60">
        <f>G149+G151</f>
        <v>0</v>
      </c>
      <c r="H148" s="60"/>
      <c r="I148" s="60">
        <f>I149+I151</f>
        <v>624440</v>
      </c>
      <c r="J148" s="61"/>
    </row>
    <row r="149" spans="1:10" ht="17.25" customHeight="1">
      <c r="A149" s="88"/>
      <c r="B149" s="39">
        <v>80101</v>
      </c>
      <c r="C149" s="35"/>
      <c r="D149" s="70" t="s">
        <v>66</v>
      </c>
      <c r="E149" s="70"/>
      <c r="F149" s="70"/>
      <c r="G149" s="69">
        <f>G150</f>
        <v>0</v>
      </c>
      <c r="H149" s="69"/>
      <c r="I149" s="69">
        <f>I150</f>
        <v>220913</v>
      </c>
      <c r="J149" s="53"/>
    </row>
    <row r="150" spans="1:10" ht="37.5" customHeight="1">
      <c r="A150" s="89"/>
      <c r="B150" s="14"/>
      <c r="C150" s="36" t="s">
        <v>94</v>
      </c>
      <c r="D150" s="64" t="s">
        <v>164</v>
      </c>
      <c r="E150" s="65"/>
      <c r="F150" s="66"/>
      <c r="G150" s="67"/>
      <c r="H150" s="67"/>
      <c r="I150" s="67">
        <v>220913</v>
      </c>
      <c r="J150" s="68"/>
    </row>
    <row r="151" spans="1:10" ht="18.75" customHeight="1">
      <c r="A151" s="89"/>
      <c r="B151" s="40">
        <v>80110</v>
      </c>
      <c r="C151" s="37"/>
      <c r="D151" s="72" t="s">
        <v>67</v>
      </c>
      <c r="E151" s="73"/>
      <c r="F151" s="74"/>
      <c r="G151" s="75">
        <f>G152</f>
        <v>0</v>
      </c>
      <c r="H151" s="75"/>
      <c r="I151" s="75">
        <f>I152</f>
        <v>403527</v>
      </c>
      <c r="J151" s="76"/>
    </row>
    <row r="152" spans="1:10" ht="38.25" customHeight="1" thickBot="1">
      <c r="A152" s="90"/>
      <c r="B152" s="19"/>
      <c r="C152" s="15" t="s">
        <v>94</v>
      </c>
      <c r="D152" s="64" t="s">
        <v>164</v>
      </c>
      <c r="E152" s="65"/>
      <c r="F152" s="66"/>
      <c r="G152" s="67"/>
      <c r="H152" s="67"/>
      <c r="I152" s="67">
        <v>403527</v>
      </c>
      <c r="J152" s="68"/>
    </row>
    <row r="153" spans="1:10" ht="36" customHeight="1" thickBot="1">
      <c r="A153" s="32" t="s">
        <v>103</v>
      </c>
      <c r="B153" s="33"/>
      <c r="C153" s="34"/>
      <c r="D153" s="54" t="s">
        <v>28</v>
      </c>
      <c r="E153" s="54"/>
      <c r="F153" s="54"/>
      <c r="G153" s="60">
        <f>G154</f>
        <v>0</v>
      </c>
      <c r="H153" s="60"/>
      <c r="I153" s="60">
        <f>I154</f>
        <v>7500</v>
      </c>
      <c r="J153" s="61"/>
    </row>
    <row r="154" spans="1:10" ht="19.5" customHeight="1">
      <c r="A154" s="88"/>
      <c r="B154" s="39">
        <v>85415</v>
      </c>
      <c r="C154" s="35"/>
      <c r="D154" s="70" t="s">
        <v>30</v>
      </c>
      <c r="E154" s="70"/>
      <c r="F154" s="70"/>
      <c r="G154" s="69">
        <f>SUM(G155:H156)</f>
        <v>0</v>
      </c>
      <c r="H154" s="69"/>
      <c r="I154" s="69">
        <f>SUM(I155:J156)</f>
        <v>7500</v>
      </c>
      <c r="J154" s="53"/>
    </row>
    <row r="155" spans="1:10" ht="19.5" customHeight="1">
      <c r="A155" s="89"/>
      <c r="B155" s="147"/>
      <c r="C155" s="36" t="s">
        <v>27</v>
      </c>
      <c r="D155" s="64" t="s">
        <v>39</v>
      </c>
      <c r="E155" s="65"/>
      <c r="F155" s="66"/>
      <c r="G155" s="67"/>
      <c r="H155" s="67"/>
      <c r="I155" s="67">
        <v>7000</v>
      </c>
      <c r="J155" s="68"/>
    </row>
    <row r="156" spans="1:10" ht="21" customHeight="1" thickBot="1">
      <c r="A156" s="90"/>
      <c r="B156" s="148"/>
      <c r="C156" s="15" t="s">
        <v>51</v>
      </c>
      <c r="D156" s="64" t="s">
        <v>65</v>
      </c>
      <c r="E156" s="65"/>
      <c r="F156" s="66"/>
      <c r="G156" s="67"/>
      <c r="H156" s="67"/>
      <c r="I156" s="67">
        <v>500</v>
      </c>
      <c r="J156" s="68"/>
    </row>
    <row r="157" spans="1:10" ht="39" customHeight="1" thickBot="1">
      <c r="A157" s="41" t="s">
        <v>104</v>
      </c>
      <c r="B157" s="33"/>
      <c r="C157" s="34"/>
      <c r="D157" s="54" t="s">
        <v>63</v>
      </c>
      <c r="E157" s="54"/>
      <c r="F157" s="54"/>
      <c r="G157" s="60">
        <f>G158+G160+G163+G165+G169</f>
        <v>0</v>
      </c>
      <c r="H157" s="60"/>
      <c r="I157" s="60">
        <f>I158+I160+I163+I165+I169</f>
        <v>198421</v>
      </c>
      <c r="J157" s="61"/>
    </row>
    <row r="158" spans="1:10" ht="17.25" customHeight="1">
      <c r="A158" s="90"/>
      <c r="B158" s="39">
        <v>90003</v>
      </c>
      <c r="C158" s="35"/>
      <c r="D158" s="70" t="s">
        <v>64</v>
      </c>
      <c r="E158" s="70"/>
      <c r="F158" s="70"/>
      <c r="G158" s="69">
        <f>G159</f>
        <v>0</v>
      </c>
      <c r="H158" s="69"/>
      <c r="I158" s="69">
        <f>I159</f>
        <v>2000</v>
      </c>
      <c r="J158" s="53"/>
    </row>
    <row r="159" spans="1:10" ht="17.25" customHeight="1">
      <c r="A159" s="89"/>
      <c r="B159" s="14"/>
      <c r="C159" s="36" t="s">
        <v>12</v>
      </c>
      <c r="D159" s="64" t="s">
        <v>35</v>
      </c>
      <c r="E159" s="65"/>
      <c r="F159" s="66"/>
      <c r="G159" s="67"/>
      <c r="H159" s="67"/>
      <c r="I159" s="67">
        <v>2000</v>
      </c>
      <c r="J159" s="68"/>
    </row>
    <row r="160" spans="1:10" ht="36" customHeight="1">
      <c r="A160" s="89"/>
      <c r="B160" s="40">
        <v>90004</v>
      </c>
      <c r="C160" s="37"/>
      <c r="D160" s="72" t="s">
        <v>158</v>
      </c>
      <c r="E160" s="73"/>
      <c r="F160" s="74"/>
      <c r="G160" s="75">
        <f>SUM(G161:H162)</f>
        <v>0</v>
      </c>
      <c r="H160" s="75"/>
      <c r="I160" s="75">
        <f>SUM(I161:J162)</f>
        <v>2221</v>
      </c>
      <c r="J160" s="76"/>
    </row>
    <row r="161" spans="1:10" ht="17.25" customHeight="1">
      <c r="A161" s="89"/>
      <c r="B161" s="62"/>
      <c r="C161" s="36" t="s">
        <v>12</v>
      </c>
      <c r="D161" s="64" t="s">
        <v>35</v>
      </c>
      <c r="E161" s="65"/>
      <c r="F161" s="66"/>
      <c r="G161" s="67"/>
      <c r="H161" s="67"/>
      <c r="I161" s="67">
        <v>1429</v>
      </c>
      <c r="J161" s="68"/>
    </row>
    <row r="162" spans="1:10" ht="17.25" customHeight="1">
      <c r="A162" s="89"/>
      <c r="B162" s="63"/>
      <c r="C162" s="36" t="s">
        <v>20</v>
      </c>
      <c r="D162" s="64" t="s">
        <v>34</v>
      </c>
      <c r="E162" s="65"/>
      <c r="F162" s="66"/>
      <c r="G162" s="67"/>
      <c r="H162" s="67"/>
      <c r="I162" s="67">
        <v>792</v>
      </c>
      <c r="J162" s="68"/>
    </row>
    <row r="163" spans="1:10" ht="17.25" customHeight="1">
      <c r="A163" s="89"/>
      <c r="B163" s="40">
        <v>90013</v>
      </c>
      <c r="C163" s="37"/>
      <c r="D163" s="72" t="s">
        <v>159</v>
      </c>
      <c r="E163" s="73"/>
      <c r="F163" s="74"/>
      <c r="G163" s="75">
        <f>G164</f>
        <v>0</v>
      </c>
      <c r="H163" s="75"/>
      <c r="I163" s="75">
        <f>I164</f>
        <v>232</v>
      </c>
      <c r="J163" s="76"/>
    </row>
    <row r="164" spans="1:10" ht="17.25" customHeight="1">
      <c r="A164" s="89"/>
      <c r="B164" s="14"/>
      <c r="C164" s="36" t="s">
        <v>20</v>
      </c>
      <c r="D164" s="64" t="s">
        <v>34</v>
      </c>
      <c r="E164" s="65"/>
      <c r="F164" s="66"/>
      <c r="G164" s="67"/>
      <c r="H164" s="67"/>
      <c r="I164" s="67">
        <v>232</v>
      </c>
      <c r="J164" s="68"/>
    </row>
    <row r="165" spans="1:10" ht="22.5" customHeight="1">
      <c r="A165" s="89"/>
      <c r="B165" s="40">
        <v>90015</v>
      </c>
      <c r="C165" s="37"/>
      <c r="D165" s="72" t="s">
        <v>160</v>
      </c>
      <c r="E165" s="73"/>
      <c r="F165" s="74"/>
      <c r="G165" s="75">
        <f>SUM(G166:H168)</f>
        <v>0</v>
      </c>
      <c r="H165" s="75"/>
      <c r="I165" s="75">
        <f>SUM(I166:J168)</f>
        <v>116469</v>
      </c>
      <c r="J165" s="76"/>
    </row>
    <row r="166" spans="1:10" ht="17.25" customHeight="1">
      <c r="A166" s="89"/>
      <c r="B166" s="62"/>
      <c r="C166" s="36" t="s">
        <v>50</v>
      </c>
      <c r="D166" s="64" t="s">
        <v>55</v>
      </c>
      <c r="E166" s="65"/>
      <c r="F166" s="66"/>
      <c r="G166" s="67"/>
      <c r="H166" s="67"/>
      <c r="I166" s="67">
        <v>27000</v>
      </c>
      <c r="J166" s="68"/>
    </row>
    <row r="167" spans="1:10" ht="17.25" customHeight="1">
      <c r="A167" s="89"/>
      <c r="B167" s="71"/>
      <c r="C167" s="36" t="s">
        <v>20</v>
      </c>
      <c r="D167" s="64" t="s">
        <v>34</v>
      </c>
      <c r="E167" s="65"/>
      <c r="F167" s="66"/>
      <c r="G167" s="67"/>
      <c r="H167" s="67"/>
      <c r="I167" s="67">
        <v>1300</v>
      </c>
      <c r="J167" s="68"/>
    </row>
    <row r="168" spans="1:10" ht="34.5" customHeight="1">
      <c r="A168" s="89"/>
      <c r="B168" s="63"/>
      <c r="C168" s="36" t="s">
        <v>94</v>
      </c>
      <c r="D168" s="64" t="s">
        <v>164</v>
      </c>
      <c r="E168" s="65"/>
      <c r="F168" s="66"/>
      <c r="G168" s="67"/>
      <c r="H168" s="67"/>
      <c r="I168" s="67">
        <v>88169</v>
      </c>
      <c r="J168" s="68"/>
    </row>
    <row r="169" spans="1:10" ht="17.25" customHeight="1">
      <c r="A169" s="89"/>
      <c r="B169" s="40">
        <v>90095</v>
      </c>
      <c r="C169" s="37"/>
      <c r="D169" s="72" t="s">
        <v>29</v>
      </c>
      <c r="E169" s="73"/>
      <c r="F169" s="74"/>
      <c r="G169" s="75">
        <f>SUM(G170:H177)</f>
        <v>0</v>
      </c>
      <c r="H169" s="75"/>
      <c r="I169" s="75">
        <f>SUM(I170:J177)</f>
        <v>77499</v>
      </c>
      <c r="J169" s="76"/>
    </row>
    <row r="170" spans="1:10" ht="17.25" customHeight="1">
      <c r="A170" s="89"/>
      <c r="B170" s="62"/>
      <c r="C170" s="36" t="s">
        <v>13</v>
      </c>
      <c r="D170" s="64" t="s">
        <v>36</v>
      </c>
      <c r="E170" s="65"/>
      <c r="F170" s="66"/>
      <c r="G170" s="67"/>
      <c r="H170" s="67"/>
      <c r="I170" s="67">
        <v>1000</v>
      </c>
      <c r="J170" s="68"/>
    </row>
    <row r="171" spans="1:10" ht="17.25" customHeight="1">
      <c r="A171" s="89"/>
      <c r="B171" s="71"/>
      <c r="C171" s="36" t="s">
        <v>14</v>
      </c>
      <c r="D171" s="64" t="s">
        <v>37</v>
      </c>
      <c r="E171" s="65"/>
      <c r="F171" s="66"/>
      <c r="G171" s="67"/>
      <c r="H171" s="67"/>
      <c r="I171" s="67">
        <v>500</v>
      </c>
      <c r="J171" s="68"/>
    </row>
    <row r="172" spans="1:10" ht="17.25" customHeight="1">
      <c r="A172" s="89"/>
      <c r="B172" s="71"/>
      <c r="C172" s="36" t="s">
        <v>26</v>
      </c>
      <c r="D172" s="64" t="s">
        <v>38</v>
      </c>
      <c r="E172" s="65"/>
      <c r="F172" s="66"/>
      <c r="G172" s="67"/>
      <c r="H172" s="67"/>
      <c r="I172" s="67">
        <v>14600</v>
      </c>
      <c r="J172" s="68"/>
    </row>
    <row r="173" spans="1:10" ht="17.25" customHeight="1">
      <c r="A173" s="89"/>
      <c r="B173" s="71"/>
      <c r="C173" s="36" t="s">
        <v>12</v>
      </c>
      <c r="D173" s="64" t="s">
        <v>35</v>
      </c>
      <c r="E173" s="65"/>
      <c r="F173" s="66"/>
      <c r="G173" s="67"/>
      <c r="H173" s="67"/>
      <c r="I173" s="67">
        <v>3000</v>
      </c>
      <c r="J173" s="68"/>
    </row>
    <row r="174" spans="1:10" ht="17.25" customHeight="1">
      <c r="A174" s="89"/>
      <c r="B174" s="71"/>
      <c r="C174" s="36" t="s">
        <v>50</v>
      </c>
      <c r="D174" s="64" t="s">
        <v>55</v>
      </c>
      <c r="E174" s="65"/>
      <c r="F174" s="66"/>
      <c r="G174" s="67"/>
      <c r="H174" s="67"/>
      <c r="I174" s="67">
        <v>2379</v>
      </c>
      <c r="J174" s="68"/>
    </row>
    <row r="175" spans="1:10" ht="17.25" customHeight="1">
      <c r="A175" s="89"/>
      <c r="B175" s="71"/>
      <c r="C175" s="36" t="s">
        <v>45</v>
      </c>
      <c r="D175" s="64" t="s">
        <v>52</v>
      </c>
      <c r="E175" s="65"/>
      <c r="F175" s="66"/>
      <c r="G175" s="67"/>
      <c r="H175" s="67"/>
      <c r="I175" s="67">
        <v>14640</v>
      </c>
      <c r="J175" s="68"/>
    </row>
    <row r="176" spans="1:10" ht="17.25" customHeight="1">
      <c r="A176" s="89"/>
      <c r="B176" s="71"/>
      <c r="C176" s="36" t="s">
        <v>20</v>
      </c>
      <c r="D176" s="64" t="s">
        <v>34</v>
      </c>
      <c r="E176" s="65"/>
      <c r="F176" s="66"/>
      <c r="G176" s="67"/>
      <c r="H176" s="67"/>
      <c r="I176" s="67">
        <v>6000</v>
      </c>
      <c r="J176" s="68"/>
    </row>
    <row r="177" spans="1:10" ht="36" customHeight="1" thickBot="1">
      <c r="A177" s="90"/>
      <c r="B177" s="63"/>
      <c r="C177" s="15" t="s">
        <v>94</v>
      </c>
      <c r="D177" s="64" t="s">
        <v>164</v>
      </c>
      <c r="E177" s="65"/>
      <c r="F177" s="66"/>
      <c r="G177" s="67"/>
      <c r="H177" s="67"/>
      <c r="I177" s="67">
        <v>35380</v>
      </c>
      <c r="J177" s="68"/>
    </row>
    <row r="178" spans="1:10" ht="38.25" customHeight="1" thickBot="1">
      <c r="A178" s="42" t="s">
        <v>105</v>
      </c>
      <c r="B178" s="38"/>
      <c r="C178" s="34"/>
      <c r="D178" s="54" t="s">
        <v>151</v>
      </c>
      <c r="E178" s="54"/>
      <c r="F178" s="54"/>
      <c r="G178" s="60">
        <f>G179+G182</f>
        <v>0</v>
      </c>
      <c r="H178" s="60"/>
      <c r="I178" s="60">
        <f>I179+I182</f>
        <v>197410</v>
      </c>
      <c r="J178" s="61"/>
    </row>
    <row r="179" spans="1:10" ht="39" customHeight="1">
      <c r="A179" s="88"/>
      <c r="B179" s="39">
        <v>92109</v>
      </c>
      <c r="C179" s="35"/>
      <c r="D179" s="70" t="s">
        <v>161</v>
      </c>
      <c r="E179" s="70"/>
      <c r="F179" s="70"/>
      <c r="G179" s="69">
        <f>SUM(G180:H181)</f>
        <v>0</v>
      </c>
      <c r="H179" s="69"/>
      <c r="I179" s="69">
        <f>SUM(I180:J181)</f>
        <v>177410</v>
      </c>
      <c r="J179" s="53"/>
    </row>
    <row r="180" spans="1:10" ht="39" customHeight="1">
      <c r="A180" s="89"/>
      <c r="B180" s="62"/>
      <c r="C180" s="36" t="s">
        <v>94</v>
      </c>
      <c r="D180" s="64" t="s">
        <v>164</v>
      </c>
      <c r="E180" s="65"/>
      <c r="F180" s="66"/>
      <c r="G180" s="67"/>
      <c r="H180" s="67"/>
      <c r="I180" s="67">
        <v>160308</v>
      </c>
      <c r="J180" s="68"/>
    </row>
    <row r="181" spans="1:10" ht="37.5" customHeight="1">
      <c r="A181" s="89"/>
      <c r="B181" s="63"/>
      <c r="C181" s="36" t="s">
        <v>106</v>
      </c>
      <c r="D181" s="64" t="s">
        <v>164</v>
      </c>
      <c r="E181" s="65"/>
      <c r="F181" s="66"/>
      <c r="G181" s="67"/>
      <c r="H181" s="67"/>
      <c r="I181" s="67">
        <v>17102</v>
      </c>
      <c r="J181" s="68"/>
    </row>
    <row r="182" spans="1:10" ht="36" customHeight="1">
      <c r="A182" s="89"/>
      <c r="B182" s="40">
        <v>92120</v>
      </c>
      <c r="C182" s="37"/>
      <c r="D182" s="64" t="s">
        <v>162</v>
      </c>
      <c r="E182" s="65"/>
      <c r="F182" s="66"/>
      <c r="G182" s="67">
        <f>G183</f>
        <v>0</v>
      </c>
      <c r="H182" s="67"/>
      <c r="I182" s="67">
        <f>I183</f>
        <v>20000</v>
      </c>
      <c r="J182" s="68"/>
    </row>
    <row r="183" spans="1:10" ht="21.75" customHeight="1" thickBot="1">
      <c r="A183" s="90"/>
      <c r="B183" s="19"/>
      <c r="C183" s="15" t="s">
        <v>20</v>
      </c>
      <c r="D183" s="64" t="s">
        <v>34</v>
      </c>
      <c r="E183" s="65"/>
      <c r="F183" s="66"/>
      <c r="G183" s="67"/>
      <c r="H183" s="67"/>
      <c r="I183" s="67">
        <v>20000</v>
      </c>
      <c r="J183" s="68"/>
    </row>
    <row r="184" spans="1:10" ht="21" customHeight="1" thickBot="1">
      <c r="A184" s="43">
        <v>926</v>
      </c>
      <c r="B184" s="44"/>
      <c r="C184" s="45"/>
      <c r="D184" s="146" t="s">
        <v>152</v>
      </c>
      <c r="E184" s="146"/>
      <c r="F184" s="146"/>
      <c r="G184" s="129">
        <f>G185</f>
        <v>0</v>
      </c>
      <c r="H184" s="129"/>
      <c r="I184" s="129">
        <f>I185</f>
        <v>18000</v>
      </c>
      <c r="J184" s="130"/>
    </row>
    <row r="185" spans="1:10" ht="18" customHeight="1">
      <c r="A185" s="88"/>
      <c r="B185" s="39">
        <v>92601</v>
      </c>
      <c r="C185" s="35"/>
      <c r="D185" s="70" t="s">
        <v>163</v>
      </c>
      <c r="E185" s="70"/>
      <c r="F185" s="70"/>
      <c r="G185" s="69">
        <f>G186</f>
        <v>0</v>
      </c>
      <c r="H185" s="69"/>
      <c r="I185" s="69">
        <f>I186</f>
        <v>18000</v>
      </c>
      <c r="J185" s="53"/>
    </row>
    <row r="186" spans="1:10" ht="36.75" customHeight="1" thickBot="1">
      <c r="A186" s="89"/>
      <c r="B186" s="14"/>
      <c r="C186" s="36" t="s">
        <v>94</v>
      </c>
      <c r="D186" s="128" t="s">
        <v>164</v>
      </c>
      <c r="E186" s="128"/>
      <c r="F186" s="128"/>
      <c r="G186" s="67"/>
      <c r="H186" s="67"/>
      <c r="I186" s="67">
        <v>18000</v>
      </c>
      <c r="J186" s="68"/>
    </row>
    <row r="187" spans="1:10" ht="18.75" customHeight="1" thickBot="1">
      <c r="A187" s="59"/>
      <c r="B187" s="52"/>
      <c r="C187" s="52"/>
      <c r="D187" s="52"/>
      <c r="E187" s="77"/>
      <c r="F187" s="30" t="s">
        <v>9</v>
      </c>
      <c r="G187" s="105">
        <f>G184+G178+G157+G153+G148+G136+G131+G126+G118+G109</f>
        <v>0</v>
      </c>
      <c r="H187" s="106"/>
      <c r="I187" s="105">
        <f>I184+I178+I157+I153+I148+I136+I131+I126+I118+I109</f>
        <v>1552615</v>
      </c>
      <c r="J187" s="106"/>
    </row>
    <row r="188" spans="1:10" ht="27.75" customHeight="1" thickBot="1">
      <c r="A188" s="78" t="s">
        <v>208</v>
      </c>
      <c r="B188" s="79"/>
      <c r="C188" s="79"/>
      <c r="D188" s="79"/>
      <c r="E188" s="79"/>
      <c r="F188" s="79"/>
      <c r="G188" s="79"/>
      <c r="H188" s="79"/>
      <c r="I188" s="79"/>
      <c r="J188" s="80"/>
    </row>
    <row r="189" spans="1:10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</row>
    <row r="190" spans="1:10" ht="21" customHeight="1">
      <c r="A190" s="82" t="s">
        <v>83</v>
      </c>
      <c r="B190" s="83"/>
      <c r="C190" s="83"/>
      <c r="D190" s="83"/>
      <c r="E190" s="83"/>
      <c r="F190" s="83"/>
      <c r="G190" s="83"/>
      <c r="H190" s="83"/>
      <c r="I190" s="83"/>
      <c r="J190" s="83"/>
    </row>
    <row r="191" spans="1:10" ht="39.75" customHeight="1">
      <c r="A191" s="56" t="s">
        <v>203</v>
      </c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20.25" customHeight="1">
      <c r="A193" s="82" t="s">
        <v>89</v>
      </c>
      <c r="B193" s="83"/>
      <c r="C193" s="83"/>
      <c r="D193" s="83"/>
      <c r="E193" s="83"/>
      <c r="F193" s="83"/>
      <c r="G193" s="83"/>
      <c r="H193" s="83"/>
      <c r="I193" s="83"/>
      <c r="J193" s="83"/>
    </row>
    <row r="194" spans="1:10" ht="41.25" customHeight="1">
      <c r="A194" s="56" t="s">
        <v>192</v>
      </c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21.75" customHeight="1">
      <c r="A195" s="56" t="s">
        <v>193</v>
      </c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21" customHeight="1">
      <c r="A196" s="56" t="s">
        <v>194</v>
      </c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20.25" customHeight="1">
      <c r="A198" s="82" t="s">
        <v>85</v>
      </c>
      <c r="B198" s="83"/>
      <c r="C198" s="83"/>
      <c r="D198" s="83"/>
      <c r="E198" s="83"/>
      <c r="F198" s="83"/>
      <c r="G198" s="83"/>
      <c r="H198" s="83"/>
      <c r="I198" s="83"/>
      <c r="J198" s="83"/>
    </row>
    <row r="199" spans="1:10" ht="15" customHeight="1">
      <c r="A199" s="56" t="s">
        <v>84</v>
      </c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8" customHeight="1">
      <c r="A200" s="85" t="s">
        <v>204</v>
      </c>
      <c r="B200" s="86"/>
      <c r="C200" s="86"/>
      <c r="D200" s="86"/>
      <c r="E200" s="86"/>
      <c r="F200" s="86"/>
      <c r="G200" s="86"/>
      <c r="H200" s="86"/>
      <c r="I200" s="86"/>
      <c r="J200" s="86"/>
    </row>
    <row r="201" spans="1:10" ht="18" customHeight="1">
      <c r="A201" s="85" t="s">
        <v>205</v>
      </c>
      <c r="B201" s="86"/>
      <c r="C201" s="86"/>
      <c r="D201" s="86"/>
      <c r="E201" s="86"/>
      <c r="F201" s="86"/>
      <c r="G201" s="86"/>
      <c r="H201" s="86"/>
      <c r="I201" s="86"/>
      <c r="J201" s="86"/>
    </row>
    <row r="202" spans="1:10" ht="18" customHeight="1">
      <c r="A202" s="85" t="s">
        <v>198</v>
      </c>
      <c r="B202" s="86"/>
      <c r="C202" s="86"/>
      <c r="D202" s="86"/>
      <c r="E202" s="86"/>
      <c r="F202" s="86"/>
      <c r="G202" s="86"/>
      <c r="H202" s="86"/>
      <c r="I202" s="86"/>
      <c r="J202" s="86"/>
    </row>
    <row r="203" spans="1:10" ht="18.75" customHeight="1">
      <c r="A203" s="87" t="s">
        <v>175</v>
      </c>
      <c r="B203" s="87"/>
      <c r="C203" s="87"/>
      <c r="D203" s="87"/>
      <c r="E203" s="87"/>
      <c r="F203" s="87"/>
      <c r="G203" s="87"/>
      <c r="H203" s="87"/>
      <c r="I203" s="87"/>
      <c r="J203" s="87"/>
    </row>
    <row r="204" spans="1:10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ht="23.25" customHeight="1">
      <c r="A205" s="56" t="s">
        <v>206</v>
      </c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24" customHeight="1">
      <c r="A206" s="56" t="s">
        <v>195</v>
      </c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24" customHeight="1">
      <c r="A207" s="56" t="s">
        <v>207</v>
      </c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80.25" customHeight="1">
      <c r="A208" s="46"/>
      <c r="B208" s="81" t="s">
        <v>202</v>
      </c>
      <c r="C208" s="81"/>
      <c r="D208" s="81"/>
      <c r="E208" s="81"/>
      <c r="F208" s="81"/>
      <c r="G208" s="81"/>
      <c r="H208" s="81"/>
      <c r="I208" s="81"/>
      <c r="J208" s="81"/>
    </row>
    <row r="209" spans="1:10" ht="21.75" customHeight="1">
      <c r="A209" s="55" t="s">
        <v>175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4.25" customHeight="1">
      <c r="A210" s="47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36.75" customHeight="1">
      <c r="A211" s="55" t="s">
        <v>199</v>
      </c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14.25" customHeight="1">
      <c r="A212" s="47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4.25" customHeight="1">
      <c r="A213" s="47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21.75" customHeight="1">
      <c r="A214" s="55" t="s">
        <v>211</v>
      </c>
      <c r="B214" s="56"/>
      <c r="C214" s="56"/>
      <c r="D214" s="56"/>
      <c r="E214" s="56"/>
      <c r="F214" s="56"/>
      <c r="G214" s="56"/>
      <c r="H214" s="56"/>
      <c r="I214" s="56"/>
      <c r="J214" s="56"/>
    </row>
    <row r="215" spans="1:10" ht="14.25" customHeight="1">
      <c r="A215" s="47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39.75" customHeight="1">
      <c r="A216" s="56" t="s">
        <v>212</v>
      </c>
      <c r="B216" s="56"/>
      <c r="C216" s="56"/>
      <c r="D216" s="56"/>
      <c r="E216" s="56"/>
      <c r="F216" s="56"/>
      <c r="G216" s="56"/>
      <c r="H216" s="56"/>
      <c r="I216" s="56"/>
      <c r="J216" s="56"/>
    </row>
    <row r="217" spans="1:10" ht="12.75" customHeight="1">
      <c r="A217" s="47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38.25" customHeight="1">
      <c r="A218" s="56" t="s">
        <v>213</v>
      </c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ht="12.75" customHeight="1">
      <c r="A219" s="47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8.75" customHeight="1">
      <c r="A220" s="82" t="s">
        <v>88</v>
      </c>
      <c r="B220" s="83"/>
      <c r="C220" s="83"/>
      <c r="D220" s="83"/>
      <c r="E220" s="83"/>
      <c r="F220" s="83"/>
      <c r="G220" s="83"/>
      <c r="H220" s="83"/>
      <c r="I220" s="83"/>
      <c r="J220" s="83"/>
    </row>
    <row r="221" spans="1:10" ht="12.75" customHeight="1">
      <c r="A221" s="47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20.25" customHeight="1">
      <c r="A222" s="55" t="s">
        <v>86</v>
      </c>
      <c r="B222" s="56"/>
      <c r="C222" s="56"/>
      <c r="D222" s="56"/>
      <c r="E222" s="56"/>
      <c r="F222" s="56"/>
      <c r="G222" s="56"/>
      <c r="H222" s="56"/>
      <c r="I222" s="56"/>
      <c r="J222" s="56"/>
    </row>
    <row r="223" spans="1:10" ht="58.5" customHeight="1">
      <c r="A223" s="47"/>
      <c r="B223" s="56" t="s">
        <v>87</v>
      </c>
      <c r="C223" s="56"/>
      <c r="D223" s="56"/>
      <c r="E223" s="56"/>
      <c r="F223" s="56"/>
      <c r="G223" s="56"/>
      <c r="H223" s="56"/>
      <c r="I223" s="56"/>
      <c r="J223" s="56"/>
    </row>
    <row r="224" spans="1:10" ht="25.5" customHeight="1">
      <c r="A224" s="47"/>
      <c r="B224" s="4"/>
      <c r="C224" s="56" t="s">
        <v>196</v>
      </c>
      <c r="D224" s="56"/>
      <c r="E224" s="56"/>
      <c r="F224" s="56"/>
      <c r="G224" s="56"/>
      <c r="H224" s="56"/>
      <c r="I224" s="56"/>
      <c r="J224" s="56"/>
    </row>
    <row r="225" spans="1:10" ht="21.75" customHeight="1">
      <c r="A225" s="47"/>
      <c r="B225" s="4"/>
      <c r="C225" s="56" t="s">
        <v>197</v>
      </c>
      <c r="D225" s="56"/>
      <c r="E225" s="56"/>
      <c r="F225" s="56"/>
      <c r="G225" s="56"/>
      <c r="H225" s="56"/>
      <c r="I225" s="56"/>
      <c r="J225" s="56"/>
    </row>
    <row r="226" spans="1:10" ht="12.75" customHeight="1">
      <c r="A226" s="47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7.25" customHeight="1">
      <c r="A227" s="82" t="s">
        <v>90</v>
      </c>
      <c r="B227" s="83"/>
      <c r="C227" s="83"/>
      <c r="D227" s="83"/>
      <c r="E227" s="83"/>
      <c r="F227" s="83"/>
      <c r="G227" s="83"/>
      <c r="H227" s="83"/>
      <c r="I227" s="83"/>
      <c r="J227" s="83"/>
    </row>
    <row r="228" spans="1:10" ht="18.75">
      <c r="A228" s="28"/>
      <c r="B228" s="28"/>
      <c r="C228" s="28"/>
      <c r="D228" s="29"/>
      <c r="E228" s="29"/>
      <c r="F228" s="29"/>
      <c r="G228" s="29"/>
      <c r="H228" s="29"/>
      <c r="I228" s="29"/>
      <c r="J228" s="29"/>
    </row>
    <row r="229" spans="1:10" ht="24.75" customHeight="1">
      <c r="A229" s="84" t="s">
        <v>71</v>
      </c>
      <c r="B229" s="84"/>
      <c r="C229" s="84"/>
      <c r="D229" s="84"/>
      <c r="E229" s="84"/>
      <c r="F229" s="84"/>
      <c r="G229" s="84"/>
      <c r="H229" s="84"/>
      <c r="I229" s="84"/>
      <c r="J229" s="84"/>
    </row>
    <row r="230" spans="1:10" ht="40.5" customHeight="1">
      <c r="A230" s="56" t="s">
        <v>72</v>
      </c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8.7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8.75">
      <c r="A232" s="107" t="s">
        <v>99</v>
      </c>
      <c r="B232" s="108"/>
      <c r="C232" s="108"/>
      <c r="D232" s="108"/>
      <c r="E232" s="108"/>
      <c r="F232" s="108"/>
      <c r="G232" s="108"/>
      <c r="H232" s="108"/>
      <c r="I232" s="108"/>
      <c r="J232" s="108"/>
    </row>
    <row r="233" spans="1:10" ht="18.75">
      <c r="A233" s="28"/>
      <c r="B233" s="28"/>
      <c r="C233" s="28"/>
      <c r="D233" s="29"/>
      <c r="E233" s="29"/>
      <c r="F233" s="29"/>
      <c r="G233" s="29"/>
      <c r="H233" s="29"/>
      <c r="I233" s="29"/>
      <c r="J233" s="29"/>
    </row>
    <row r="234" spans="1:10" ht="24.75" customHeight="1">
      <c r="A234" s="84" t="s">
        <v>209</v>
      </c>
      <c r="B234" s="84"/>
      <c r="C234" s="84"/>
      <c r="D234" s="84"/>
      <c r="E234" s="84"/>
      <c r="F234" s="84"/>
      <c r="G234" s="84"/>
      <c r="H234" s="84"/>
      <c r="I234" s="84"/>
      <c r="J234" s="84"/>
    </row>
    <row r="235" spans="1:10" ht="18.75">
      <c r="A235" s="124"/>
      <c r="B235" s="84"/>
      <c r="C235" s="84"/>
      <c r="D235" s="84"/>
      <c r="E235" s="84"/>
      <c r="F235" s="84"/>
      <c r="G235" s="84"/>
      <c r="H235" s="84"/>
      <c r="I235" s="84"/>
      <c r="J235" s="84"/>
    </row>
    <row r="236" spans="1:10" ht="18.75">
      <c r="A236" s="28"/>
      <c r="B236" s="28"/>
      <c r="C236" s="28"/>
      <c r="D236" s="29"/>
      <c r="E236" s="29"/>
      <c r="F236" s="29"/>
      <c r="G236" s="29"/>
      <c r="H236" s="29"/>
      <c r="I236" s="29"/>
      <c r="J236" s="29"/>
    </row>
    <row r="237" spans="1:10" ht="18.75">
      <c r="A237" s="122" t="s">
        <v>18</v>
      </c>
      <c r="B237" s="123"/>
      <c r="C237" s="123"/>
      <c r="D237" s="123"/>
      <c r="E237" s="123"/>
      <c r="F237" s="123"/>
      <c r="G237" s="123"/>
      <c r="H237" s="123"/>
      <c r="I237" s="123"/>
      <c r="J237" s="123"/>
    </row>
    <row r="238" spans="1:10" ht="18.75">
      <c r="A238" s="28"/>
      <c r="B238" s="28"/>
      <c r="C238" s="28"/>
      <c r="D238" s="29"/>
      <c r="E238" s="29"/>
      <c r="F238" s="29"/>
      <c r="G238" s="29"/>
      <c r="H238" s="29"/>
      <c r="I238" s="29"/>
      <c r="J238" s="29"/>
    </row>
    <row r="239" spans="1:10" ht="18.75">
      <c r="A239" s="28"/>
      <c r="B239" s="28"/>
      <c r="C239" s="28"/>
      <c r="D239" s="29"/>
      <c r="E239" s="29"/>
      <c r="F239" s="49"/>
      <c r="G239" s="29"/>
      <c r="H239" s="29"/>
      <c r="I239" s="29"/>
      <c r="J239" s="29"/>
    </row>
    <row r="240" spans="1:6" ht="18.75">
      <c r="A240" s="3"/>
      <c r="B240" s="3"/>
      <c r="C240" s="3"/>
      <c r="F240" s="50"/>
    </row>
    <row r="241" spans="1:6" ht="18.75">
      <c r="A241" s="3"/>
      <c r="B241" s="3"/>
      <c r="C241" s="3"/>
      <c r="F241" s="50"/>
    </row>
    <row r="242" spans="1:6" ht="18.75">
      <c r="A242" s="3"/>
      <c r="B242" s="3"/>
      <c r="C242" s="3"/>
      <c r="F242" s="48"/>
    </row>
    <row r="243" spans="1:6" ht="18.75">
      <c r="A243" s="3"/>
      <c r="B243" s="3"/>
      <c r="C243" s="3"/>
      <c r="F243" s="50"/>
    </row>
    <row r="244" spans="1:6" ht="18.75">
      <c r="A244" s="3"/>
      <c r="B244" s="3"/>
      <c r="C244" s="3"/>
      <c r="F244" s="51"/>
    </row>
  </sheetData>
  <sheetProtection/>
  <mergeCells count="484">
    <mergeCell ref="D99:F99"/>
    <mergeCell ref="G99:H99"/>
    <mergeCell ref="I99:J99"/>
    <mergeCell ref="D100:F100"/>
    <mergeCell ref="G100:H100"/>
    <mergeCell ref="I100:J100"/>
    <mergeCell ref="D95:F95"/>
    <mergeCell ref="G95:H95"/>
    <mergeCell ref="I95:J95"/>
    <mergeCell ref="B81:B84"/>
    <mergeCell ref="B86:B88"/>
    <mergeCell ref="D93:F93"/>
    <mergeCell ref="G93:H93"/>
    <mergeCell ref="I93:J93"/>
    <mergeCell ref="D94:F94"/>
    <mergeCell ref="G94:H94"/>
    <mergeCell ref="I94:J94"/>
    <mergeCell ref="D91:F91"/>
    <mergeCell ref="G91:H91"/>
    <mergeCell ref="I91:J91"/>
    <mergeCell ref="D92:F92"/>
    <mergeCell ref="G92:H92"/>
    <mergeCell ref="I92:J92"/>
    <mergeCell ref="D89:F89"/>
    <mergeCell ref="G89:H89"/>
    <mergeCell ref="I89:J89"/>
    <mergeCell ref="D90:F90"/>
    <mergeCell ref="G90:H90"/>
    <mergeCell ref="I90:J90"/>
    <mergeCell ref="D87:F87"/>
    <mergeCell ref="G87:H87"/>
    <mergeCell ref="I87:J87"/>
    <mergeCell ref="D88:F88"/>
    <mergeCell ref="G88:H88"/>
    <mergeCell ref="I88:J88"/>
    <mergeCell ref="D85:F85"/>
    <mergeCell ref="G85:H85"/>
    <mergeCell ref="I85:J85"/>
    <mergeCell ref="D86:F86"/>
    <mergeCell ref="G86:H86"/>
    <mergeCell ref="I86:J86"/>
    <mergeCell ref="D82:F82"/>
    <mergeCell ref="G82:H82"/>
    <mergeCell ref="I82:J82"/>
    <mergeCell ref="D84:F84"/>
    <mergeCell ref="G84:H84"/>
    <mergeCell ref="I84:J84"/>
    <mergeCell ref="I71:J71"/>
    <mergeCell ref="D76:F76"/>
    <mergeCell ref="I76:J76"/>
    <mergeCell ref="D83:F83"/>
    <mergeCell ref="G83:H83"/>
    <mergeCell ref="I83:J83"/>
    <mergeCell ref="D77:F77"/>
    <mergeCell ref="G77:H77"/>
    <mergeCell ref="I77:J77"/>
    <mergeCell ref="D81:F81"/>
    <mergeCell ref="B72:B74"/>
    <mergeCell ref="D72:F72"/>
    <mergeCell ref="G72:H72"/>
    <mergeCell ref="I72:J72"/>
    <mergeCell ref="D73:F73"/>
    <mergeCell ref="G73:H73"/>
    <mergeCell ref="I73:J73"/>
    <mergeCell ref="I68:J68"/>
    <mergeCell ref="D64:F64"/>
    <mergeCell ref="D66:F66"/>
    <mergeCell ref="G66:H66"/>
    <mergeCell ref="I66:J66"/>
    <mergeCell ref="G64:H64"/>
    <mergeCell ref="I64:J64"/>
    <mergeCell ref="D71:F71"/>
    <mergeCell ref="B62:B63"/>
    <mergeCell ref="G63:H63"/>
    <mergeCell ref="D63:F63"/>
    <mergeCell ref="D62:F62"/>
    <mergeCell ref="G62:H62"/>
    <mergeCell ref="D68:F68"/>
    <mergeCell ref="G68:H68"/>
    <mergeCell ref="G71:H71"/>
    <mergeCell ref="A69:A74"/>
    <mergeCell ref="D69:F69"/>
    <mergeCell ref="G69:H69"/>
    <mergeCell ref="I69:J69"/>
    <mergeCell ref="D74:F74"/>
    <mergeCell ref="G74:H74"/>
    <mergeCell ref="I74:J74"/>
    <mergeCell ref="D70:F70"/>
    <mergeCell ref="G70:H70"/>
    <mergeCell ref="I70:J70"/>
    <mergeCell ref="A65:A67"/>
    <mergeCell ref="D65:F65"/>
    <mergeCell ref="G65:H65"/>
    <mergeCell ref="I65:J65"/>
    <mergeCell ref="D67:F67"/>
    <mergeCell ref="G67:H67"/>
    <mergeCell ref="I67:J67"/>
    <mergeCell ref="B66:B67"/>
    <mergeCell ref="A207:J207"/>
    <mergeCell ref="I115:J115"/>
    <mergeCell ref="I116:J116"/>
    <mergeCell ref="D157:F157"/>
    <mergeCell ref="G157:H157"/>
    <mergeCell ref="I157:J157"/>
    <mergeCell ref="A158:A177"/>
    <mergeCell ref="D158:F158"/>
    <mergeCell ref="G158:H158"/>
    <mergeCell ref="A206:J206"/>
    <mergeCell ref="G116:H116"/>
    <mergeCell ref="I136:J136"/>
    <mergeCell ref="I124:J124"/>
    <mergeCell ref="G120:H120"/>
    <mergeCell ref="G121:H121"/>
    <mergeCell ref="G122:H122"/>
    <mergeCell ref="G123:H123"/>
    <mergeCell ref="I132:J132"/>
    <mergeCell ref="I131:J131"/>
    <mergeCell ref="G130:H130"/>
    <mergeCell ref="I141:J141"/>
    <mergeCell ref="I139:J139"/>
    <mergeCell ref="G177:H177"/>
    <mergeCell ref="I177:J177"/>
    <mergeCell ref="I163:J163"/>
    <mergeCell ref="I155:J155"/>
    <mergeCell ref="I142:J142"/>
    <mergeCell ref="I143:J143"/>
    <mergeCell ref="I144:J144"/>
    <mergeCell ref="G164:H164"/>
    <mergeCell ref="I164:J164"/>
    <mergeCell ref="D159:F159"/>
    <mergeCell ref="G159:H159"/>
    <mergeCell ref="I159:J159"/>
    <mergeCell ref="D160:F160"/>
    <mergeCell ref="G160:H160"/>
    <mergeCell ref="I160:J160"/>
    <mergeCell ref="G149:H149"/>
    <mergeCell ref="I149:J149"/>
    <mergeCell ref="D152:F152"/>
    <mergeCell ref="G152:H152"/>
    <mergeCell ref="I152:J152"/>
    <mergeCell ref="I145:J145"/>
    <mergeCell ref="C225:J225"/>
    <mergeCell ref="A220:J220"/>
    <mergeCell ref="A222:J222"/>
    <mergeCell ref="B223:J223"/>
    <mergeCell ref="C224:J224"/>
    <mergeCell ref="I148:J148"/>
    <mergeCell ref="I146:J146"/>
    <mergeCell ref="I147:J147"/>
    <mergeCell ref="B155:B156"/>
    <mergeCell ref="G61:H61"/>
    <mergeCell ref="I60:J60"/>
    <mergeCell ref="I137:J137"/>
    <mergeCell ref="D147:F147"/>
    <mergeCell ref="G147:H147"/>
    <mergeCell ref="G138:H138"/>
    <mergeCell ref="I138:J138"/>
    <mergeCell ref="I140:J140"/>
    <mergeCell ref="D141:F141"/>
    <mergeCell ref="D142:F142"/>
    <mergeCell ref="G76:H76"/>
    <mergeCell ref="G112:H112"/>
    <mergeCell ref="G113:H113"/>
    <mergeCell ref="G114:H114"/>
    <mergeCell ref="G80:H80"/>
    <mergeCell ref="G115:H115"/>
    <mergeCell ref="G171:H171"/>
    <mergeCell ref="D173:F173"/>
    <mergeCell ref="D177:F177"/>
    <mergeCell ref="D131:F131"/>
    <mergeCell ref="G131:H131"/>
    <mergeCell ref="D137:F137"/>
    <mergeCell ref="G137:H137"/>
    <mergeCell ref="D148:F148"/>
    <mergeCell ref="G148:H148"/>
    <mergeCell ref="G184:H184"/>
    <mergeCell ref="D184:F184"/>
    <mergeCell ref="G178:H178"/>
    <mergeCell ref="G154:H154"/>
    <mergeCell ref="G163:H163"/>
    <mergeCell ref="D165:F165"/>
    <mergeCell ref="G165:H165"/>
    <mergeCell ref="D161:F161"/>
    <mergeCell ref="D156:F156"/>
    <mergeCell ref="G156:H156"/>
    <mergeCell ref="D164:F164"/>
    <mergeCell ref="D185:F185"/>
    <mergeCell ref="D183:F183"/>
    <mergeCell ref="D178:F178"/>
    <mergeCell ref="D146:F146"/>
    <mergeCell ref="D155:F155"/>
    <mergeCell ref="D150:F150"/>
    <mergeCell ref="D153:F153"/>
    <mergeCell ref="D149:F149"/>
    <mergeCell ref="G119:H119"/>
    <mergeCell ref="D118:F118"/>
    <mergeCell ref="G118:H118"/>
    <mergeCell ref="D125:F125"/>
    <mergeCell ref="G125:H125"/>
    <mergeCell ref="D126:F126"/>
    <mergeCell ref="G183:H183"/>
    <mergeCell ref="D163:F163"/>
    <mergeCell ref="A58:J58"/>
    <mergeCell ref="A61:A63"/>
    <mergeCell ref="D60:F60"/>
    <mergeCell ref="I61:J61"/>
    <mergeCell ref="D59:F59"/>
    <mergeCell ref="G59:H59"/>
    <mergeCell ref="I59:J59"/>
    <mergeCell ref="I63:J63"/>
    <mergeCell ref="I62:J62"/>
    <mergeCell ref="A49:J49"/>
    <mergeCell ref="A51:J51"/>
    <mergeCell ref="A52:J52"/>
    <mergeCell ref="A57:J57"/>
    <mergeCell ref="A54:J54"/>
    <mergeCell ref="A55:J55"/>
    <mergeCell ref="G60:H60"/>
    <mergeCell ref="D61:F61"/>
    <mergeCell ref="A36:J36"/>
    <mergeCell ref="A37:J37"/>
    <mergeCell ref="A1:J1"/>
    <mergeCell ref="A2:J2"/>
    <mergeCell ref="A3:J3"/>
    <mergeCell ref="A5:J5"/>
    <mergeCell ref="A12:J12"/>
    <mergeCell ref="A15:J15"/>
    <mergeCell ref="A23:J23"/>
    <mergeCell ref="A24:J24"/>
    <mergeCell ref="I101:J101"/>
    <mergeCell ref="G101:H101"/>
    <mergeCell ref="A8:J8"/>
    <mergeCell ref="A9:J9"/>
    <mergeCell ref="A13:J13"/>
    <mergeCell ref="G75:H75"/>
    <mergeCell ref="I75:J75"/>
    <mergeCell ref="D75:F75"/>
    <mergeCell ref="A38:J38"/>
    <mergeCell ref="A42:J42"/>
    <mergeCell ref="D80:F80"/>
    <mergeCell ref="G81:H81"/>
    <mergeCell ref="I81:J81"/>
    <mergeCell ref="D79:F79"/>
    <mergeCell ref="I80:J80"/>
    <mergeCell ref="D78:F78"/>
    <mergeCell ref="G78:H78"/>
    <mergeCell ref="I78:J78"/>
    <mergeCell ref="G79:H79"/>
    <mergeCell ref="I79:J79"/>
    <mergeCell ref="I183:J183"/>
    <mergeCell ref="A105:J105"/>
    <mergeCell ref="D119:F119"/>
    <mergeCell ref="I119:J119"/>
    <mergeCell ref="I126:J126"/>
    <mergeCell ref="D127:F127"/>
    <mergeCell ref="G127:H127"/>
    <mergeCell ref="I125:J125"/>
    <mergeCell ref="I127:J127"/>
    <mergeCell ref="D120:F120"/>
    <mergeCell ref="G186:H186"/>
    <mergeCell ref="G126:H126"/>
    <mergeCell ref="G102:H102"/>
    <mergeCell ref="G185:H185"/>
    <mergeCell ref="G110:H110"/>
    <mergeCell ref="G139:H139"/>
    <mergeCell ref="G141:H141"/>
    <mergeCell ref="G146:H146"/>
    <mergeCell ref="G155:H155"/>
    <mergeCell ref="G161:H161"/>
    <mergeCell ref="I185:J185"/>
    <mergeCell ref="I118:J118"/>
    <mergeCell ref="I184:J184"/>
    <mergeCell ref="I130:J130"/>
    <mergeCell ref="I178:J178"/>
    <mergeCell ref="I179:J179"/>
    <mergeCell ref="I120:J120"/>
    <mergeCell ref="I121:J121"/>
    <mergeCell ref="I122:J122"/>
    <mergeCell ref="I123:J123"/>
    <mergeCell ref="A202:J202"/>
    <mergeCell ref="D101:F101"/>
    <mergeCell ref="I186:J186"/>
    <mergeCell ref="G187:H187"/>
    <mergeCell ref="I187:J187"/>
    <mergeCell ref="D186:F186"/>
    <mergeCell ref="G109:H109"/>
    <mergeCell ref="I109:J109"/>
    <mergeCell ref="A110:A117"/>
    <mergeCell ref="D110:F110"/>
    <mergeCell ref="A230:J230"/>
    <mergeCell ref="A237:J237"/>
    <mergeCell ref="A39:J39"/>
    <mergeCell ref="A40:J40"/>
    <mergeCell ref="A43:J43"/>
    <mergeCell ref="A45:J45"/>
    <mergeCell ref="A46:J46"/>
    <mergeCell ref="A48:J48"/>
    <mergeCell ref="A234:J234"/>
    <mergeCell ref="A235:J235"/>
    <mergeCell ref="A26:J26"/>
    <mergeCell ref="A27:J27"/>
    <mergeCell ref="A25:J25"/>
    <mergeCell ref="A28:J28"/>
    <mergeCell ref="A30:J30"/>
    <mergeCell ref="A31:J31"/>
    <mergeCell ref="D97:F97"/>
    <mergeCell ref="G97:H97"/>
    <mergeCell ref="A76:A96"/>
    <mergeCell ref="A32:J32"/>
    <mergeCell ref="A33:J33"/>
    <mergeCell ref="A34:J34"/>
    <mergeCell ref="A35:J35"/>
    <mergeCell ref="D96:F96"/>
    <mergeCell ref="A232:J232"/>
    <mergeCell ref="A17:J17"/>
    <mergeCell ref="A18:J18"/>
    <mergeCell ref="A19:J19"/>
    <mergeCell ref="A20:J20"/>
    <mergeCell ref="A21:J21"/>
    <mergeCell ref="D108:F108"/>
    <mergeCell ref="G108:H108"/>
    <mergeCell ref="I108:J108"/>
    <mergeCell ref="A107:J107"/>
    <mergeCell ref="A98:A101"/>
    <mergeCell ref="A102:E102"/>
    <mergeCell ref="A103:J103"/>
    <mergeCell ref="I96:J96"/>
    <mergeCell ref="G98:H98"/>
    <mergeCell ref="D98:F98"/>
    <mergeCell ref="I98:J98"/>
    <mergeCell ref="G96:H96"/>
    <mergeCell ref="I97:J97"/>
    <mergeCell ref="I102:J102"/>
    <mergeCell ref="I110:J110"/>
    <mergeCell ref="D117:F117"/>
    <mergeCell ref="G117:H117"/>
    <mergeCell ref="I117:J117"/>
    <mergeCell ref="D111:F111"/>
    <mergeCell ref="I111:J111"/>
    <mergeCell ref="I112:J112"/>
    <mergeCell ref="I113:J113"/>
    <mergeCell ref="I114:J114"/>
    <mergeCell ref="G111:H111"/>
    <mergeCell ref="A179:A183"/>
    <mergeCell ref="A185:A186"/>
    <mergeCell ref="A132:A135"/>
    <mergeCell ref="A154:A156"/>
    <mergeCell ref="A137:A147"/>
    <mergeCell ref="A149:A152"/>
    <mergeCell ref="D109:F109"/>
    <mergeCell ref="D121:F121"/>
    <mergeCell ref="D122:F122"/>
    <mergeCell ref="D112:F112"/>
    <mergeCell ref="D113:F113"/>
    <mergeCell ref="D115:F115"/>
    <mergeCell ref="A205:J205"/>
    <mergeCell ref="A119:A125"/>
    <mergeCell ref="B113:B114"/>
    <mergeCell ref="D114:F114"/>
    <mergeCell ref="B116:B117"/>
    <mergeCell ref="D116:F116"/>
    <mergeCell ref="D123:F123"/>
    <mergeCell ref="D124:F124"/>
    <mergeCell ref="B124:B125"/>
    <mergeCell ref="A127:A130"/>
    <mergeCell ref="A196:J196"/>
    <mergeCell ref="A227:J227"/>
    <mergeCell ref="A229:J229"/>
    <mergeCell ref="A190:J190"/>
    <mergeCell ref="A191:J191"/>
    <mergeCell ref="A198:J198"/>
    <mergeCell ref="A199:J199"/>
    <mergeCell ref="A200:J200"/>
    <mergeCell ref="A201:J201"/>
    <mergeCell ref="A203:J203"/>
    <mergeCell ref="I134:J134"/>
    <mergeCell ref="A216:J216"/>
    <mergeCell ref="A218:J218"/>
    <mergeCell ref="A187:E187"/>
    <mergeCell ref="A188:J188"/>
    <mergeCell ref="B208:J208"/>
    <mergeCell ref="A209:J209"/>
    <mergeCell ref="A193:J193"/>
    <mergeCell ref="A194:J194"/>
    <mergeCell ref="A195:J195"/>
    <mergeCell ref="I128:J128"/>
    <mergeCell ref="G124:H124"/>
    <mergeCell ref="D129:F129"/>
    <mergeCell ref="G129:H129"/>
    <mergeCell ref="I129:J129"/>
    <mergeCell ref="D133:F133"/>
    <mergeCell ref="G133:H133"/>
    <mergeCell ref="I133:J133"/>
    <mergeCell ref="D134:F134"/>
    <mergeCell ref="B128:B130"/>
    <mergeCell ref="D130:F130"/>
    <mergeCell ref="B133:B135"/>
    <mergeCell ref="G132:H132"/>
    <mergeCell ref="D135:F135"/>
    <mergeCell ref="G135:H135"/>
    <mergeCell ref="D128:F128"/>
    <mergeCell ref="G128:H128"/>
    <mergeCell ref="G134:H134"/>
    <mergeCell ref="D132:F132"/>
    <mergeCell ref="I135:J135"/>
    <mergeCell ref="D136:F136"/>
    <mergeCell ref="G136:H136"/>
    <mergeCell ref="A214:J214"/>
    <mergeCell ref="D138:F138"/>
    <mergeCell ref="A211:J211"/>
    <mergeCell ref="D140:F140"/>
    <mergeCell ref="G140:H140"/>
    <mergeCell ref="B138:B144"/>
    <mergeCell ref="B146:B147"/>
    <mergeCell ref="D144:F144"/>
    <mergeCell ref="G144:H144"/>
    <mergeCell ref="D145:F145"/>
    <mergeCell ref="G145:H145"/>
    <mergeCell ref="D143:F143"/>
    <mergeCell ref="G143:H143"/>
    <mergeCell ref="G142:H142"/>
    <mergeCell ref="D139:F139"/>
    <mergeCell ref="G150:H150"/>
    <mergeCell ref="I150:J150"/>
    <mergeCell ref="D151:F151"/>
    <mergeCell ref="G151:H151"/>
    <mergeCell ref="I151:J151"/>
    <mergeCell ref="G153:H153"/>
    <mergeCell ref="I161:J161"/>
    <mergeCell ref="D162:F162"/>
    <mergeCell ref="G162:H162"/>
    <mergeCell ref="I162:J162"/>
    <mergeCell ref="I153:J153"/>
    <mergeCell ref="D154:F154"/>
    <mergeCell ref="I158:J158"/>
    <mergeCell ref="I154:J154"/>
    <mergeCell ref="I156:J156"/>
    <mergeCell ref="I167:J167"/>
    <mergeCell ref="D168:F168"/>
    <mergeCell ref="G168:H168"/>
    <mergeCell ref="I168:J168"/>
    <mergeCell ref="D167:F167"/>
    <mergeCell ref="G167:H167"/>
    <mergeCell ref="I165:J165"/>
    <mergeCell ref="D166:F166"/>
    <mergeCell ref="G166:H166"/>
    <mergeCell ref="I166:J166"/>
    <mergeCell ref="I171:J171"/>
    <mergeCell ref="G173:H173"/>
    <mergeCell ref="D169:F169"/>
    <mergeCell ref="G169:H169"/>
    <mergeCell ref="I169:J169"/>
    <mergeCell ref="D170:F170"/>
    <mergeCell ref="G170:H170"/>
    <mergeCell ref="I170:J170"/>
    <mergeCell ref="G172:H172"/>
    <mergeCell ref="I172:J172"/>
    <mergeCell ref="I173:J173"/>
    <mergeCell ref="B161:B162"/>
    <mergeCell ref="B166:B168"/>
    <mergeCell ref="B170:B177"/>
    <mergeCell ref="D174:F174"/>
    <mergeCell ref="D175:F175"/>
    <mergeCell ref="D176:F176"/>
    <mergeCell ref="D172:F172"/>
    <mergeCell ref="D171:F171"/>
    <mergeCell ref="G176:H176"/>
    <mergeCell ref="I176:J176"/>
    <mergeCell ref="G174:H174"/>
    <mergeCell ref="D182:F182"/>
    <mergeCell ref="G182:H182"/>
    <mergeCell ref="I182:J182"/>
    <mergeCell ref="G175:H175"/>
    <mergeCell ref="I175:J175"/>
    <mergeCell ref="I174:J174"/>
    <mergeCell ref="G179:H179"/>
    <mergeCell ref="D179:F179"/>
    <mergeCell ref="B180:B181"/>
    <mergeCell ref="D180:F180"/>
    <mergeCell ref="G180:H180"/>
    <mergeCell ref="I180:J180"/>
    <mergeCell ref="D181:F181"/>
    <mergeCell ref="G181:H181"/>
    <mergeCell ref="I181:J181"/>
  </mergeCells>
  <printOptions/>
  <pageMargins left="0.984251968503937" right="0.7480314960629921" top="0.984251968503937" bottom="0.984251968503937" header="0.5118110236220472" footer="0.5118110236220472"/>
  <pageSetup horizontalDpi="1200" verticalDpi="1200" orientation="portrait" paperSize="9" scale="76" r:id="rId1"/>
  <headerFooter alignWithMargins="0">
    <oddFooter>&amp;LUCHWAŁA Nr XXVI/186/08 Rady Gminy Kuryłówka z dnia 30 grudnia 2008 r.&amp;RStrona &amp;P  z 8</oddFooter>
  </headerFooter>
  <rowBreaks count="8" manualBreakCount="8">
    <brk id="32" max="9" man="1"/>
    <brk id="63" max="9" man="1"/>
    <brk id="79" max="9" man="1"/>
    <brk id="103" max="9" man="1"/>
    <brk id="140" max="9" man="1"/>
    <brk id="177" max="9" man="1"/>
    <brk id="211" max="9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2009-01-02T07:35:35Z</cp:lastPrinted>
  <dcterms:created xsi:type="dcterms:W3CDTF">1997-02-26T13:46:56Z</dcterms:created>
  <dcterms:modified xsi:type="dcterms:W3CDTF">2009-01-20T12:37:26Z</dcterms:modified>
  <cp:category/>
  <cp:version/>
  <cp:contentType/>
  <cp:contentStatus/>
</cp:coreProperties>
</file>