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05" activeTab="0"/>
  </bookViews>
  <sheets>
    <sheet name="3 zadania zlecone" sheetId="1" r:id="rId1"/>
  </sheets>
  <definedNames/>
  <calcPr fullCalcOnLoad="1"/>
</workbook>
</file>

<file path=xl/sharedStrings.xml><?xml version="1.0" encoding="utf-8"?>
<sst xmlns="http://schemas.openxmlformats.org/spreadsheetml/2006/main" count="131" uniqueCount="60">
  <si>
    <t>Plan</t>
  </si>
  <si>
    <t>Dział</t>
  </si>
  <si>
    <t>Rozdział</t>
  </si>
  <si>
    <t>§</t>
  </si>
  <si>
    <t>Nazwa</t>
  </si>
  <si>
    <t>Klasyfikacja</t>
  </si>
  <si>
    <t>Wydatki przeznaczone na realizację zadań z zakresu administracji rządowej</t>
  </si>
  <si>
    <t>Dotacje na realizację zadań z zakresu adm. rządowej</t>
  </si>
  <si>
    <t>Razem:</t>
  </si>
  <si>
    <t>4300</t>
  </si>
  <si>
    <t>4210</t>
  </si>
  <si>
    <t>4010</t>
  </si>
  <si>
    <t>4040</t>
  </si>
  <si>
    <t>4110</t>
  </si>
  <si>
    <t>4120</t>
  </si>
  <si>
    <t>4410</t>
  </si>
  <si>
    <t>3020</t>
  </si>
  <si>
    <t>4440</t>
  </si>
  <si>
    <t>4700</t>
  </si>
  <si>
    <t>3110</t>
  </si>
  <si>
    <t>Zakup usług pozostałych</t>
  </si>
  <si>
    <t>Administracja publiczna</t>
  </si>
  <si>
    <t>Urzędy naczelnych organów władzy państwowej, kontroli i ochrony prawa oraz sądownictwa</t>
  </si>
  <si>
    <t>Urzędy wojewódzkie</t>
  </si>
  <si>
    <t>Urzędy naczelnych organów władzy państwowej, kontroli i ochrony prawa</t>
  </si>
  <si>
    <t>Świadczenia rodzinne, zaliczka alimentacyjna oraz składki na ubezpieczenie emerytalne i rentowe z ubezpieczenia społecznego</t>
  </si>
  <si>
    <t>Składki na ubezpieczenie zdrowotne opłacane za osoby pobierające niektóre świadczenia z pomocy społecznej oraz niektóre świadczenia rodzinne</t>
  </si>
  <si>
    <t>Dotacje celowe otrzymane z budżetu państwa na realizację zadań bieżących z zakresu administracji rządowej oraz innych zadań zleconych gminie</t>
  </si>
  <si>
    <t>Wynagrodzenia bezosobowe</t>
  </si>
  <si>
    <t>Zakup materiałów i wyposażenia</t>
  </si>
  <si>
    <t>Wynagrodzenia osobowe pracowników</t>
  </si>
  <si>
    <t>Dodatkowe wynagrodzenie roczne</t>
  </si>
  <si>
    <t>Składki na ubezpieczenie społeczne</t>
  </si>
  <si>
    <t>Składki na Fundusz Pracy</t>
  </si>
  <si>
    <t>Podróże służbowe krajowe</t>
  </si>
  <si>
    <t>Wydatki osobowe nie zaliczane do wynagrodzeń</t>
  </si>
  <si>
    <t>Odpisy na ZFŚS</t>
  </si>
  <si>
    <t>Szkolenia pracowników niebędących członkami korpusu służby cywilnej</t>
  </si>
  <si>
    <t>Składki na ubezpieczenie zdrowotne</t>
  </si>
  <si>
    <t>Świadczenia społeczne</t>
  </si>
  <si>
    <t>Pomoc społeczne</t>
  </si>
  <si>
    <t>I. Dochody i wydatki związane z realizacją zadań z zakresu administracji rządowej zleconych gminie i innych zadań zleconych ustawami w 2011 r.</t>
  </si>
  <si>
    <t>Załącznik nr 3</t>
  </si>
  <si>
    <t>Spis powszechny i inne</t>
  </si>
  <si>
    <t>Wydatki osobowe niezaliczane do wynagrodzeń</t>
  </si>
  <si>
    <t>Zakup materialów i wyposażenia</t>
  </si>
  <si>
    <t>010</t>
  </si>
  <si>
    <t>01095</t>
  </si>
  <si>
    <t>2010</t>
  </si>
  <si>
    <t>4430</t>
  </si>
  <si>
    <t>Rolnictwo i łowiectwo</t>
  </si>
  <si>
    <t>Pozostala dzialaność</t>
  </si>
  <si>
    <t>Różne oplaty i składki</t>
  </si>
  <si>
    <t>Wykonanie</t>
  </si>
  <si>
    <t>Wskaźnik</t>
  </si>
  <si>
    <t>-</t>
  </si>
  <si>
    <t>Zakup pomocy naukowych, dydaktycznych i książek</t>
  </si>
  <si>
    <t>Usuwanie skutków klęsk żywiołowych</t>
  </si>
  <si>
    <t>Pozostała działność</t>
  </si>
  <si>
    <t>Różne wydatki na rzecz osób fizycznych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</si>
</sst>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43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168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1"/>
  <sheetViews>
    <sheetView showGridLines="0" tabSelected="1" defaultGridColor="0" zoomScalePageLayoutView="0" colorId="8" workbookViewId="0" topLeftCell="A50">
      <selection activeCell="J64" sqref="J64"/>
    </sheetView>
  </sheetViews>
  <sheetFormatPr defaultColWidth="9.00390625" defaultRowHeight="12.75"/>
  <cols>
    <col min="1" max="1" width="4.375" style="2" customWidth="1"/>
    <col min="2" max="2" width="5.625" style="2" bestFit="1" customWidth="1"/>
    <col min="3" max="3" width="8.875" style="2" bestFit="1" customWidth="1"/>
    <col min="4" max="4" width="5.875" style="2" customWidth="1"/>
    <col min="5" max="5" width="29.00390625" style="2" customWidth="1"/>
    <col min="6" max="9" width="12.75390625" style="7" customWidth="1"/>
    <col min="10" max="11" width="12.75390625" style="2" customWidth="1"/>
    <col min="12" max="14" width="9.125" style="2" customWidth="1"/>
    <col min="15" max="15" width="33.375" style="2" customWidth="1"/>
    <col min="16" max="16384" width="9.125" style="2" customWidth="1"/>
  </cols>
  <sheetData>
    <row r="1" spans="4:12" ht="31.5" customHeight="1">
      <c r="D1" s="5"/>
      <c r="E1" s="5"/>
      <c r="K1" s="23" t="s">
        <v>42</v>
      </c>
      <c r="L1" s="23"/>
    </row>
    <row r="3" spans="2:9" ht="31.5" customHeight="1">
      <c r="B3" s="18" t="s">
        <v>41</v>
      </c>
      <c r="C3" s="18"/>
      <c r="D3" s="18"/>
      <c r="E3" s="18"/>
      <c r="F3" s="18"/>
      <c r="G3" s="18"/>
      <c r="H3" s="18"/>
      <c r="I3" s="18"/>
    </row>
    <row r="5" spans="2:11" ht="33" customHeight="1">
      <c r="B5" s="19" t="s">
        <v>5</v>
      </c>
      <c r="C5" s="19"/>
      <c r="D5" s="19"/>
      <c r="E5" s="19" t="s">
        <v>4</v>
      </c>
      <c r="F5" s="20" t="s">
        <v>7</v>
      </c>
      <c r="G5" s="21"/>
      <c r="H5" s="22"/>
      <c r="I5" s="20" t="s">
        <v>6</v>
      </c>
      <c r="J5" s="21"/>
      <c r="K5" s="22"/>
    </row>
    <row r="6" spans="2:11" ht="33" customHeight="1">
      <c r="B6" s="1" t="s">
        <v>1</v>
      </c>
      <c r="C6" s="1" t="s">
        <v>2</v>
      </c>
      <c r="D6" s="1" t="s">
        <v>3</v>
      </c>
      <c r="E6" s="19"/>
      <c r="F6" s="12" t="s">
        <v>0</v>
      </c>
      <c r="G6" s="12" t="s">
        <v>53</v>
      </c>
      <c r="H6" s="12" t="s">
        <v>54</v>
      </c>
      <c r="I6" s="12" t="s">
        <v>0</v>
      </c>
      <c r="J6" s="12" t="s">
        <v>53</v>
      </c>
      <c r="K6" s="12" t="s">
        <v>54</v>
      </c>
    </row>
    <row r="7" spans="2:11" ht="9" customHeight="1">
      <c r="B7" s="3">
        <v>1</v>
      </c>
      <c r="C7" s="3">
        <v>2</v>
      </c>
      <c r="D7" s="3">
        <v>3</v>
      </c>
      <c r="E7" s="3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</row>
    <row r="8" spans="2:11" ht="19.5" customHeight="1">
      <c r="B8" s="11" t="s">
        <v>46</v>
      </c>
      <c r="C8" s="11"/>
      <c r="D8" s="11"/>
      <c r="E8" s="10" t="s">
        <v>50</v>
      </c>
      <c r="F8" s="13">
        <f>F9</f>
        <v>156214</v>
      </c>
      <c r="G8" s="13">
        <f>G9</f>
        <v>156212.87</v>
      </c>
      <c r="H8" s="17">
        <f>G8/F8</f>
        <v>0.9999927663333632</v>
      </c>
      <c r="I8" s="13">
        <f>I9</f>
        <v>156214</v>
      </c>
      <c r="J8" s="13">
        <f>J9</f>
        <v>156212.87</v>
      </c>
      <c r="K8" s="17">
        <f>J8/I8</f>
        <v>0.9999927663333632</v>
      </c>
    </row>
    <row r="9" spans="2:11" ht="19.5" customHeight="1">
      <c r="B9" s="11"/>
      <c r="C9" s="11" t="s">
        <v>47</v>
      </c>
      <c r="D9" s="11"/>
      <c r="E9" s="10" t="s">
        <v>51</v>
      </c>
      <c r="F9" s="13">
        <f>F10+F11+F12</f>
        <v>156214</v>
      </c>
      <c r="G9" s="13">
        <f>G10+G11+G12</f>
        <v>156212.87</v>
      </c>
      <c r="H9" s="17">
        <f>G9/F9</f>
        <v>0.9999927663333632</v>
      </c>
      <c r="I9" s="13">
        <f>I10+I11+I12</f>
        <v>156214</v>
      </c>
      <c r="J9" s="13">
        <f>J10+J11+J12</f>
        <v>156212.87</v>
      </c>
      <c r="K9" s="17">
        <f aca="true" t="shared" si="0" ref="K9:K64">J9/I9</f>
        <v>0.9999927663333632</v>
      </c>
    </row>
    <row r="10" spans="2:11" ht="63.75">
      <c r="B10" s="11"/>
      <c r="C10" s="11"/>
      <c r="D10" s="11" t="s">
        <v>48</v>
      </c>
      <c r="E10" s="6" t="s">
        <v>27</v>
      </c>
      <c r="F10" s="13">
        <v>156214</v>
      </c>
      <c r="G10" s="13">
        <v>156212.87</v>
      </c>
      <c r="H10" s="17">
        <f>G10/F10</f>
        <v>0.9999927663333632</v>
      </c>
      <c r="I10" s="13">
        <v>0</v>
      </c>
      <c r="J10" s="13">
        <v>0</v>
      </c>
      <c r="K10" s="17" t="s">
        <v>55</v>
      </c>
    </row>
    <row r="11" spans="2:11" ht="19.5" customHeight="1">
      <c r="B11" s="11"/>
      <c r="C11" s="11"/>
      <c r="D11" s="11" t="s">
        <v>9</v>
      </c>
      <c r="E11" s="10" t="s">
        <v>20</v>
      </c>
      <c r="F11" s="13">
        <v>0</v>
      </c>
      <c r="G11" s="13">
        <v>0</v>
      </c>
      <c r="H11" s="17" t="s">
        <v>55</v>
      </c>
      <c r="I11" s="13">
        <v>3064</v>
      </c>
      <c r="J11" s="13">
        <v>3063</v>
      </c>
      <c r="K11" s="17">
        <f t="shared" si="0"/>
        <v>0.9996736292428199</v>
      </c>
    </row>
    <row r="12" spans="2:11" ht="19.5" customHeight="1">
      <c r="B12" s="11"/>
      <c r="C12" s="11"/>
      <c r="D12" s="11" t="s">
        <v>49</v>
      </c>
      <c r="E12" s="10" t="s">
        <v>52</v>
      </c>
      <c r="F12" s="13">
        <v>0</v>
      </c>
      <c r="G12" s="13">
        <v>0</v>
      </c>
      <c r="H12" s="17" t="s">
        <v>55</v>
      </c>
      <c r="I12" s="13">
        <v>153150</v>
      </c>
      <c r="J12" s="13">
        <v>153149.87</v>
      </c>
      <c r="K12" s="17">
        <f t="shared" si="0"/>
        <v>0.9999991511589944</v>
      </c>
    </row>
    <row r="13" spans="2:11" ht="19.5" customHeight="1">
      <c r="B13" s="4">
        <v>750</v>
      </c>
      <c r="C13" s="4"/>
      <c r="D13" s="4"/>
      <c r="E13" s="6" t="s">
        <v>21</v>
      </c>
      <c r="F13" s="14">
        <f>F14+F19</f>
        <v>65054</v>
      </c>
      <c r="G13" s="14">
        <f>G14+G19</f>
        <v>65054</v>
      </c>
      <c r="H13" s="17">
        <f>G13/F13</f>
        <v>1</v>
      </c>
      <c r="I13" s="14">
        <f>I14+I19</f>
        <v>65054</v>
      </c>
      <c r="J13" s="14">
        <f>J14+J19</f>
        <v>65054</v>
      </c>
      <c r="K13" s="17">
        <f t="shared" si="0"/>
        <v>1</v>
      </c>
    </row>
    <row r="14" spans="2:11" ht="19.5" customHeight="1">
      <c r="B14" s="4"/>
      <c r="C14" s="4">
        <v>75011</v>
      </c>
      <c r="D14" s="4"/>
      <c r="E14" s="6" t="s">
        <v>23</v>
      </c>
      <c r="F14" s="14">
        <f>F15</f>
        <v>41900</v>
      </c>
      <c r="G14" s="14">
        <f>G15</f>
        <v>41900</v>
      </c>
      <c r="H14" s="17">
        <f>G14/F14</f>
        <v>1</v>
      </c>
      <c r="I14" s="14">
        <f>SUM(I16:I18)</f>
        <v>41900</v>
      </c>
      <c r="J14" s="14">
        <f>SUM(J16:J18)</f>
        <v>41900</v>
      </c>
      <c r="K14" s="17">
        <f t="shared" si="0"/>
        <v>1</v>
      </c>
    </row>
    <row r="15" spans="2:11" ht="63.75">
      <c r="B15" s="4"/>
      <c r="C15" s="4"/>
      <c r="D15" s="4">
        <v>2010</v>
      </c>
      <c r="E15" s="6" t="s">
        <v>27</v>
      </c>
      <c r="F15" s="14">
        <v>41900</v>
      </c>
      <c r="G15" s="14">
        <v>41900</v>
      </c>
      <c r="H15" s="17">
        <f>G15/F15</f>
        <v>1</v>
      </c>
      <c r="I15" s="14">
        <v>0</v>
      </c>
      <c r="J15" s="14">
        <v>0</v>
      </c>
      <c r="K15" s="17" t="s">
        <v>55</v>
      </c>
    </row>
    <row r="16" spans="2:11" ht="25.5">
      <c r="B16" s="4"/>
      <c r="C16" s="4"/>
      <c r="D16" s="4">
        <v>4010</v>
      </c>
      <c r="E16" s="6" t="s">
        <v>30</v>
      </c>
      <c r="F16" s="14">
        <v>0</v>
      </c>
      <c r="G16" s="14">
        <v>0</v>
      </c>
      <c r="H16" s="17" t="s">
        <v>55</v>
      </c>
      <c r="I16" s="14">
        <v>35100</v>
      </c>
      <c r="J16" s="14">
        <v>35100</v>
      </c>
      <c r="K16" s="17">
        <f t="shared" si="0"/>
        <v>1</v>
      </c>
    </row>
    <row r="17" spans="2:11" ht="19.5" customHeight="1">
      <c r="B17" s="4"/>
      <c r="C17" s="4"/>
      <c r="D17" s="4">
        <v>4110</v>
      </c>
      <c r="E17" s="6" t="s">
        <v>32</v>
      </c>
      <c r="F17" s="14">
        <v>0</v>
      </c>
      <c r="G17" s="14">
        <v>0</v>
      </c>
      <c r="H17" s="17" t="s">
        <v>55</v>
      </c>
      <c r="I17" s="14">
        <v>6000</v>
      </c>
      <c r="J17" s="14">
        <v>6000</v>
      </c>
      <c r="K17" s="17">
        <f t="shared" si="0"/>
        <v>1</v>
      </c>
    </row>
    <row r="18" spans="2:11" ht="19.5" customHeight="1">
      <c r="B18" s="4"/>
      <c r="C18" s="4"/>
      <c r="D18" s="4">
        <v>4120</v>
      </c>
      <c r="E18" s="6" t="s">
        <v>33</v>
      </c>
      <c r="F18" s="14">
        <v>0</v>
      </c>
      <c r="G18" s="14">
        <v>0</v>
      </c>
      <c r="H18" s="17" t="s">
        <v>55</v>
      </c>
      <c r="I18" s="14">
        <v>800</v>
      </c>
      <c r="J18" s="14">
        <v>800</v>
      </c>
      <c r="K18" s="17">
        <f t="shared" si="0"/>
        <v>1</v>
      </c>
    </row>
    <row r="19" spans="2:11" ht="19.5" customHeight="1">
      <c r="B19" s="4"/>
      <c r="C19" s="4">
        <v>75056</v>
      </c>
      <c r="D19" s="4"/>
      <c r="E19" s="6" t="s">
        <v>43</v>
      </c>
      <c r="F19" s="14">
        <f>F20</f>
        <v>23154</v>
      </c>
      <c r="G19" s="14">
        <f>G20</f>
        <v>23154</v>
      </c>
      <c r="H19" s="17">
        <f>G19/F19</f>
        <v>1</v>
      </c>
      <c r="I19" s="14">
        <f>I21+I22+I23+I24+I25</f>
        <v>23154</v>
      </c>
      <c r="J19" s="14">
        <f>J21+J22+J23+J24+J25</f>
        <v>23154</v>
      </c>
      <c r="K19" s="17">
        <f t="shared" si="0"/>
        <v>1</v>
      </c>
    </row>
    <row r="20" spans="2:11" ht="63.75">
      <c r="B20" s="4"/>
      <c r="C20" s="4"/>
      <c r="D20" s="4">
        <v>2010</v>
      </c>
      <c r="E20" s="6" t="s">
        <v>27</v>
      </c>
      <c r="F20" s="14">
        <v>23154</v>
      </c>
      <c r="G20" s="14">
        <v>23154</v>
      </c>
      <c r="H20" s="17">
        <f>G20/F20</f>
        <v>1</v>
      </c>
      <c r="I20" s="14">
        <v>0</v>
      </c>
      <c r="J20" s="14">
        <v>0</v>
      </c>
      <c r="K20" s="17" t="s">
        <v>55</v>
      </c>
    </row>
    <row r="21" spans="2:11" ht="25.5">
      <c r="B21" s="4"/>
      <c r="C21" s="4"/>
      <c r="D21" s="4">
        <v>3020</v>
      </c>
      <c r="E21" s="6" t="s">
        <v>44</v>
      </c>
      <c r="F21" s="14">
        <v>0</v>
      </c>
      <c r="G21" s="14">
        <v>0</v>
      </c>
      <c r="H21" s="17" t="s">
        <v>55</v>
      </c>
      <c r="I21" s="14">
        <v>14096</v>
      </c>
      <c r="J21" s="14">
        <v>14096.33</v>
      </c>
      <c r="K21" s="17">
        <f t="shared" si="0"/>
        <v>1.0000234108967083</v>
      </c>
    </row>
    <row r="22" spans="2:11" ht="12.75">
      <c r="B22" s="4"/>
      <c r="C22" s="4"/>
      <c r="D22" s="4">
        <v>4110</v>
      </c>
      <c r="E22" s="6" t="s">
        <v>32</v>
      </c>
      <c r="F22" s="14">
        <v>0</v>
      </c>
      <c r="G22" s="14">
        <v>0</v>
      </c>
      <c r="H22" s="17" t="s">
        <v>55</v>
      </c>
      <c r="I22" s="14">
        <v>2126</v>
      </c>
      <c r="J22" s="14">
        <v>2125.54</v>
      </c>
      <c r="K22" s="17">
        <f t="shared" si="0"/>
        <v>0.9997836312323612</v>
      </c>
    </row>
    <row r="23" spans="2:11" ht="19.5" customHeight="1">
      <c r="B23" s="4"/>
      <c r="C23" s="4"/>
      <c r="D23" s="4">
        <v>4120</v>
      </c>
      <c r="E23" s="6" t="s">
        <v>33</v>
      </c>
      <c r="F23" s="14">
        <v>0</v>
      </c>
      <c r="G23" s="14">
        <v>0</v>
      </c>
      <c r="H23" s="17" t="s">
        <v>55</v>
      </c>
      <c r="I23" s="14">
        <v>429</v>
      </c>
      <c r="J23" s="14">
        <v>429.49</v>
      </c>
      <c r="K23" s="17">
        <f t="shared" si="0"/>
        <v>1.0011421911421912</v>
      </c>
    </row>
    <row r="24" spans="2:11" ht="19.5" customHeight="1">
      <c r="B24" s="4"/>
      <c r="C24" s="4"/>
      <c r="D24" s="4">
        <v>4170</v>
      </c>
      <c r="E24" s="6" t="s">
        <v>28</v>
      </c>
      <c r="F24" s="14">
        <v>0</v>
      </c>
      <c r="G24" s="14">
        <v>0</v>
      </c>
      <c r="H24" s="17" t="s">
        <v>55</v>
      </c>
      <c r="I24" s="14">
        <v>500</v>
      </c>
      <c r="J24" s="14">
        <v>500</v>
      </c>
      <c r="K24" s="17">
        <f t="shared" si="0"/>
        <v>1</v>
      </c>
    </row>
    <row r="25" spans="2:11" ht="19.5" customHeight="1">
      <c r="B25" s="4"/>
      <c r="C25" s="4"/>
      <c r="D25" s="4">
        <v>4210</v>
      </c>
      <c r="E25" s="6" t="s">
        <v>45</v>
      </c>
      <c r="F25" s="14">
        <v>0</v>
      </c>
      <c r="G25" s="14">
        <v>0</v>
      </c>
      <c r="H25" s="17" t="s">
        <v>55</v>
      </c>
      <c r="I25" s="14">
        <v>6003</v>
      </c>
      <c r="J25" s="14">
        <v>6002.64</v>
      </c>
      <c r="K25" s="17">
        <f t="shared" si="0"/>
        <v>0.9999400299850075</v>
      </c>
    </row>
    <row r="26" spans="2:11" ht="38.25">
      <c r="B26" s="4">
        <v>751</v>
      </c>
      <c r="C26" s="4"/>
      <c r="D26" s="4"/>
      <c r="E26" s="6" t="s">
        <v>22</v>
      </c>
      <c r="F26" s="14">
        <f>F27+F31</f>
        <v>9796</v>
      </c>
      <c r="G26" s="14">
        <f>G27+G31</f>
        <v>9796</v>
      </c>
      <c r="H26" s="17">
        <f>G26/F26</f>
        <v>1</v>
      </c>
      <c r="I26" s="14">
        <f>I27+I31</f>
        <v>9796</v>
      </c>
      <c r="J26" s="14">
        <f>J27+J31</f>
        <v>9796</v>
      </c>
      <c r="K26" s="17">
        <f t="shared" si="0"/>
        <v>1</v>
      </c>
    </row>
    <row r="27" spans="2:11" ht="38.25">
      <c r="B27" s="4"/>
      <c r="C27" s="4">
        <v>75101</v>
      </c>
      <c r="D27" s="4"/>
      <c r="E27" s="6" t="s">
        <v>24</v>
      </c>
      <c r="F27" s="14">
        <f>F28</f>
        <v>595</v>
      </c>
      <c r="G27" s="14">
        <f>G28</f>
        <v>595</v>
      </c>
      <c r="H27" s="17">
        <f>G27/F27</f>
        <v>1</v>
      </c>
      <c r="I27" s="14">
        <f>SUM(I28:I30)</f>
        <v>595</v>
      </c>
      <c r="J27" s="14">
        <f>SUM(J28:J30)</f>
        <v>595</v>
      </c>
      <c r="K27" s="17">
        <f t="shared" si="0"/>
        <v>1</v>
      </c>
    </row>
    <row r="28" spans="2:11" ht="63.75">
      <c r="B28" s="4"/>
      <c r="C28" s="4"/>
      <c r="D28" s="4">
        <v>2010</v>
      </c>
      <c r="E28" s="6" t="s">
        <v>27</v>
      </c>
      <c r="F28" s="14">
        <v>595</v>
      </c>
      <c r="G28" s="14">
        <v>595</v>
      </c>
      <c r="H28" s="17">
        <f>G28/F28</f>
        <v>1</v>
      </c>
      <c r="I28" s="14">
        <v>0</v>
      </c>
      <c r="J28" s="14">
        <v>0</v>
      </c>
      <c r="K28" s="17" t="s">
        <v>55</v>
      </c>
    </row>
    <row r="29" spans="2:11" ht="19.5" customHeight="1">
      <c r="B29" s="4"/>
      <c r="C29" s="4"/>
      <c r="D29" s="4">
        <v>4170</v>
      </c>
      <c r="E29" s="6" t="s">
        <v>28</v>
      </c>
      <c r="F29" s="14">
        <v>0</v>
      </c>
      <c r="G29" s="14">
        <v>0</v>
      </c>
      <c r="H29" s="17" t="s">
        <v>55</v>
      </c>
      <c r="I29" s="14">
        <v>219</v>
      </c>
      <c r="J29" s="14">
        <v>218.57</v>
      </c>
      <c r="K29" s="17">
        <f t="shared" si="0"/>
        <v>0.9980365296803653</v>
      </c>
    </row>
    <row r="30" spans="2:11" ht="19.5" customHeight="1">
      <c r="B30" s="4"/>
      <c r="C30" s="4"/>
      <c r="D30" s="4">
        <v>4210</v>
      </c>
      <c r="E30" s="6" t="s">
        <v>29</v>
      </c>
      <c r="F30" s="14">
        <v>0</v>
      </c>
      <c r="G30" s="14">
        <v>0</v>
      </c>
      <c r="H30" s="17" t="s">
        <v>55</v>
      </c>
      <c r="I30" s="14">
        <v>376</v>
      </c>
      <c r="J30" s="14">
        <v>376.43</v>
      </c>
      <c r="K30" s="17">
        <f t="shared" si="0"/>
        <v>1.0011436170212766</v>
      </c>
    </row>
    <row r="31" spans="2:11" ht="19.5" customHeight="1">
      <c r="B31" s="4"/>
      <c r="C31" s="4">
        <v>75108</v>
      </c>
      <c r="D31" s="4"/>
      <c r="E31" s="6"/>
      <c r="F31" s="14">
        <f>SUM(F32:F37)</f>
        <v>9201</v>
      </c>
      <c r="G31" s="14">
        <f>SUM(G32:G37)</f>
        <v>9201</v>
      </c>
      <c r="H31" s="17">
        <f>G31/F31</f>
        <v>1</v>
      </c>
      <c r="I31" s="14">
        <f>SUM(I32:I39)</f>
        <v>9201</v>
      </c>
      <c r="J31" s="14">
        <f>SUM(J32:J39)</f>
        <v>9201</v>
      </c>
      <c r="K31" s="17">
        <f t="shared" si="0"/>
        <v>1</v>
      </c>
    </row>
    <row r="32" spans="2:11" ht="63.75">
      <c r="B32" s="4"/>
      <c r="C32" s="4"/>
      <c r="D32" s="4">
        <v>2010</v>
      </c>
      <c r="E32" s="6" t="s">
        <v>27</v>
      </c>
      <c r="F32" s="14">
        <v>9201</v>
      </c>
      <c r="G32" s="14">
        <v>9201</v>
      </c>
      <c r="H32" s="17">
        <f>G32/F32</f>
        <v>1</v>
      </c>
      <c r="I32" s="14">
        <v>0</v>
      </c>
      <c r="J32" s="14">
        <v>0</v>
      </c>
      <c r="K32" s="17" t="s">
        <v>55</v>
      </c>
    </row>
    <row r="33" spans="2:11" ht="25.5">
      <c r="B33" s="4"/>
      <c r="C33" s="4"/>
      <c r="D33" s="4">
        <v>3030</v>
      </c>
      <c r="E33" s="6" t="s">
        <v>59</v>
      </c>
      <c r="F33" s="14">
        <v>0</v>
      </c>
      <c r="G33" s="14">
        <v>0</v>
      </c>
      <c r="H33" s="17" t="s">
        <v>55</v>
      </c>
      <c r="I33" s="14">
        <v>3540</v>
      </c>
      <c r="J33" s="14">
        <v>3540</v>
      </c>
      <c r="K33" s="17">
        <f t="shared" si="0"/>
        <v>1</v>
      </c>
    </row>
    <row r="34" spans="2:11" ht="12.75">
      <c r="B34" s="4"/>
      <c r="C34" s="4"/>
      <c r="D34" s="4">
        <v>4110</v>
      </c>
      <c r="E34" s="6" t="s">
        <v>32</v>
      </c>
      <c r="F34" s="14">
        <v>0</v>
      </c>
      <c r="G34" s="14">
        <v>0</v>
      </c>
      <c r="H34" s="17" t="s">
        <v>55</v>
      </c>
      <c r="I34" s="14">
        <v>177</v>
      </c>
      <c r="J34" s="14">
        <v>176.84</v>
      </c>
      <c r="K34" s="17">
        <f t="shared" si="0"/>
        <v>0.9990960451977401</v>
      </c>
    </row>
    <row r="35" spans="2:11" ht="12.75">
      <c r="B35" s="4"/>
      <c r="C35" s="4"/>
      <c r="D35" s="4">
        <v>4120</v>
      </c>
      <c r="E35" s="6" t="s">
        <v>33</v>
      </c>
      <c r="F35" s="14">
        <v>0</v>
      </c>
      <c r="G35" s="14">
        <v>0</v>
      </c>
      <c r="H35" s="17" t="s">
        <v>55</v>
      </c>
      <c r="I35" s="14">
        <v>6</v>
      </c>
      <c r="J35" s="14">
        <v>6.13</v>
      </c>
      <c r="K35" s="17">
        <f t="shared" si="0"/>
        <v>1.0216666666666667</v>
      </c>
    </row>
    <row r="36" spans="2:11" ht="12.75">
      <c r="B36" s="4"/>
      <c r="C36" s="4"/>
      <c r="D36" s="4">
        <v>4170</v>
      </c>
      <c r="E36" s="6" t="s">
        <v>28</v>
      </c>
      <c r="F36" s="14">
        <v>0</v>
      </c>
      <c r="G36" s="14">
        <v>0</v>
      </c>
      <c r="H36" s="17" t="s">
        <v>55</v>
      </c>
      <c r="I36" s="14">
        <v>1671</v>
      </c>
      <c r="J36" s="14">
        <v>1671.13</v>
      </c>
      <c r="K36" s="17">
        <f t="shared" si="0"/>
        <v>1.0000777977259128</v>
      </c>
    </row>
    <row r="37" spans="2:11" ht="19.5" customHeight="1">
      <c r="B37" s="4"/>
      <c r="C37" s="4"/>
      <c r="D37" s="4">
        <v>4210</v>
      </c>
      <c r="E37" s="6" t="s">
        <v>29</v>
      </c>
      <c r="F37" s="14">
        <v>0</v>
      </c>
      <c r="G37" s="14">
        <v>0</v>
      </c>
      <c r="H37" s="17" t="s">
        <v>55</v>
      </c>
      <c r="I37" s="14">
        <v>3086</v>
      </c>
      <c r="J37" s="14">
        <v>3086.24</v>
      </c>
      <c r="K37" s="17">
        <f t="shared" si="0"/>
        <v>1.0000777705767985</v>
      </c>
    </row>
    <row r="38" spans="2:11" ht="19.5" customHeight="1">
      <c r="B38" s="4"/>
      <c r="C38" s="4"/>
      <c r="D38" s="4">
        <v>4300</v>
      </c>
      <c r="E38" s="6" t="s">
        <v>20</v>
      </c>
      <c r="F38" s="14">
        <v>0</v>
      </c>
      <c r="G38" s="14">
        <v>0</v>
      </c>
      <c r="H38" s="17" t="s">
        <v>55</v>
      </c>
      <c r="I38" s="14">
        <v>208</v>
      </c>
      <c r="J38" s="14">
        <v>207.51</v>
      </c>
      <c r="K38" s="17">
        <f t="shared" si="0"/>
        <v>0.9976442307692307</v>
      </c>
    </row>
    <row r="39" spans="2:11" ht="19.5" customHeight="1">
      <c r="B39" s="4"/>
      <c r="C39" s="4"/>
      <c r="D39" s="4">
        <v>4410</v>
      </c>
      <c r="E39" s="6" t="s">
        <v>34</v>
      </c>
      <c r="F39" s="14">
        <v>0</v>
      </c>
      <c r="G39" s="14">
        <v>0</v>
      </c>
      <c r="H39" s="17" t="s">
        <v>55</v>
      </c>
      <c r="I39" s="14">
        <v>513</v>
      </c>
      <c r="J39" s="14">
        <v>513.15</v>
      </c>
      <c r="K39" s="17">
        <f t="shared" si="0"/>
        <v>1.0002923976608187</v>
      </c>
    </row>
    <row r="40" spans="2:11" ht="19.5" customHeight="1">
      <c r="B40" s="4">
        <v>852</v>
      </c>
      <c r="C40" s="4"/>
      <c r="D40" s="4"/>
      <c r="E40" s="6" t="s">
        <v>40</v>
      </c>
      <c r="F40" s="14">
        <f>F41+F55+F58+F61</f>
        <v>1586543</v>
      </c>
      <c r="G40" s="14">
        <f>G41+G55+G58+G61</f>
        <v>1531815.41</v>
      </c>
      <c r="H40" s="17">
        <f>G40/F40</f>
        <v>0.9655051328580442</v>
      </c>
      <c r="I40" s="14">
        <f>I41+I55+I58+I61</f>
        <v>1586543</v>
      </c>
      <c r="J40" s="14">
        <f>J41+J55+J58+J61</f>
        <v>1531815.4100000001</v>
      </c>
      <c r="K40" s="17">
        <f t="shared" si="0"/>
        <v>0.9655051328580443</v>
      </c>
    </row>
    <row r="41" spans="2:11" ht="51">
      <c r="B41" s="4"/>
      <c r="C41" s="4">
        <v>85212</v>
      </c>
      <c r="D41" s="4"/>
      <c r="E41" s="6" t="s">
        <v>25</v>
      </c>
      <c r="F41" s="14">
        <f>F42</f>
        <v>1469297</v>
      </c>
      <c r="G41" s="14">
        <f>G42</f>
        <v>1426307.17</v>
      </c>
      <c r="H41" s="17">
        <f>G41/F41</f>
        <v>0.9707412252253969</v>
      </c>
      <c r="I41" s="14">
        <f>SUM(I42:I54)</f>
        <v>1469297</v>
      </c>
      <c r="J41" s="14">
        <f>SUM(J42:J54)</f>
        <v>1426307.1700000002</v>
      </c>
      <c r="K41" s="17">
        <f t="shared" si="0"/>
        <v>0.970741225225397</v>
      </c>
    </row>
    <row r="42" spans="2:11" ht="63.75">
      <c r="B42" s="4"/>
      <c r="C42" s="4"/>
      <c r="D42" s="4">
        <v>2010</v>
      </c>
      <c r="E42" s="6" t="s">
        <v>27</v>
      </c>
      <c r="F42" s="14">
        <v>1469297</v>
      </c>
      <c r="G42" s="14">
        <v>1426307.17</v>
      </c>
      <c r="H42" s="17">
        <f>G42/F42</f>
        <v>0.9707412252253969</v>
      </c>
      <c r="I42" s="14">
        <v>0</v>
      </c>
      <c r="J42" s="14">
        <v>0</v>
      </c>
      <c r="K42" s="17" t="s">
        <v>55</v>
      </c>
    </row>
    <row r="43" spans="2:11" ht="25.5">
      <c r="B43" s="4"/>
      <c r="C43" s="4"/>
      <c r="D43" s="4" t="s">
        <v>16</v>
      </c>
      <c r="E43" s="6" t="s">
        <v>35</v>
      </c>
      <c r="F43" s="14">
        <v>0</v>
      </c>
      <c r="G43" s="14">
        <v>0</v>
      </c>
      <c r="H43" s="17" t="s">
        <v>55</v>
      </c>
      <c r="I43" s="14">
        <v>300</v>
      </c>
      <c r="J43" s="14">
        <v>219.89</v>
      </c>
      <c r="K43" s="17">
        <f t="shared" si="0"/>
        <v>0.7329666666666667</v>
      </c>
    </row>
    <row r="44" spans="2:11" ht="19.5" customHeight="1">
      <c r="B44" s="4"/>
      <c r="C44" s="4"/>
      <c r="D44" s="4" t="s">
        <v>19</v>
      </c>
      <c r="E44" s="6" t="s">
        <v>39</v>
      </c>
      <c r="F44" s="14">
        <v>0</v>
      </c>
      <c r="G44" s="14">
        <v>0</v>
      </c>
      <c r="H44" s="17" t="s">
        <v>55</v>
      </c>
      <c r="I44" s="14">
        <v>1410220</v>
      </c>
      <c r="J44" s="14">
        <v>1368299.6</v>
      </c>
      <c r="K44" s="17">
        <f t="shared" si="0"/>
        <v>0.9702738579796061</v>
      </c>
    </row>
    <row r="45" spans="2:11" ht="29.25" customHeight="1">
      <c r="B45" s="4"/>
      <c r="C45" s="4"/>
      <c r="D45" s="4" t="s">
        <v>11</v>
      </c>
      <c r="E45" s="6" t="s">
        <v>30</v>
      </c>
      <c r="F45" s="14">
        <v>0</v>
      </c>
      <c r="G45" s="14">
        <v>0</v>
      </c>
      <c r="H45" s="17" t="s">
        <v>55</v>
      </c>
      <c r="I45" s="14">
        <v>28000</v>
      </c>
      <c r="J45" s="14">
        <v>27565</v>
      </c>
      <c r="K45" s="17">
        <f t="shared" si="0"/>
        <v>0.9844642857142857</v>
      </c>
    </row>
    <row r="46" spans="2:11" ht="19.5" customHeight="1">
      <c r="B46" s="4"/>
      <c r="C46" s="4"/>
      <c r="D46" s="4" t="s">
        <v>12</v>
      </c>
      <c r="E46" s="6" t="s">
        <v>31</v>
      </c>
      <c r="F46" s="14">
        <v>0</v>
      </c>
      <c r="G46" s="14">
        <v>0</v>
      </c>
      <c r="H46" s="17" t="s">
        <v>55</v>
      </c>
      <c r="I46" s="14">
        <v>2100</v>
      </c>
      <c r="J46" s="14">
        <v>2030.44</v>
      </c>
      <c r="K46" s="17">
        <f t="shared" si="0"/>
        <v>0.9668761904761906</v>
      </c>
    </row>
    <row r="47" spans="2:11" ht="19.5" customHeight="1">
      <c r="B47" s="4"/>
      <c r="C47" s="4"/>
      <c r="D47" s="4" t="s">
        <v>13</v>
      </c>
      <c r="E47" s="6" t="s">
        <v>32</v>
      </c>
      <c r="F47" s="14">
        <v>0</v>
      </c>
      <c r="G47" s="14">
        <v>0</v>
      </c>
      <c r="H47" s="17" t="s">
        <v>55</v>
      </c>
      <c r="I47" s="14">
        <v>19400</v>
      </c>
      <c r="J47" s="14">
        <v>19315.99</v>
      </c>
      <c r="K47" s="17">
        <f t="shared" si="0"/>
        <v>0.995669587628866</v>
      </c>
    </row>
    <row r="48" spans="2:11" ht="19.5" customHeight="1">
      <c r="B48" s="4"/>
      <c r="C48" s="4"/>
      <c r="D48" s="4" t="s">
        <v>14</v>
      </c>
      <c r="E48" s="6" t="s">
        <v>33</v>
      </c>
      <c r="F48" s="14">
        <v>0</v>
      </c>
      <c r="G48" s="14">
        <v>0</v>
      </c>
      <c r="H48" s="17" t="s">
        <v>55</v>
      </c>
      <c r="I48" s="14">
        <v>1000</v>
      </c>
      <c r="J48" s="14">
        <v>712.84</v>
      </c>
      <c r="K48" s="17">
        <f t="shared" si="0"/>
        <v>0.71284</v>
      </c>
    </row>
    <row r="49" spans="2:11" ht="19.5" customHeight="1">
      <c r="B49" s="4"/>
      <c r="C49" s="4"/>
      <c r="D49" s="4" t="s">
        <v>10</v>
      </c>
      <c r="E49" s="6" t="s">
        <v>29</v>
      </c>
      <c r="F49" s="14">
        <v>0</v>
      </c>
      <c r="G49" s="14">
        <v>0</v>
      </c>
      <c r="H49" s="17" t="s">
        <v>55</v>
      </c>
      <c r="I49" s="14">
        <v>3717</v>
      </c>
      <c r="J49" s="14">
        <v>3616.55</v>
      </c>
      <c r="K49" s="17">
        <f t="shared" si="0"/>
        <v>0.9729755178907722</v>
      </c>
    </row>
    <row r="50" spans="2:11" ht="25.5">
      <c r="B50" s="4"/>
      <c r="C50" s="4"/>
      <c r="D50" s="10">
        <v>4240</v>
      </c>
      <c r="E50" s="6" t="s">
        <v>56</v>
      </c>
      <c r="F50" s="14">
        <v>0</v>
      </c>
      <c r="G50" s="14">
        <v>0</v>
      </c>
      <c r="H50" s="17" t="s">
        <v>55</v>
      </c>
      <c r="I50" s="14">
        <v>400</v>
      </c>
      <c r="J50" s="14">
        <v>394.8</v>
      </c>
      <c r="K50" s="17">
        <f t="shared" si="0"/>
        <v>0.987</v>
      </c>
    </row>
    <row r="51" spans="2:11" ht="19.5" customHeight="1">
      <c r="B51" s="4"/>
      <c r="C51" s="4"/>
      <c r="D51" s="4" t="s">
        <v>9</v>
      </c>
      <c r="E51" s="6" t="s">
        <v>20</v>
      </c>
      <c r="F51" s="14">
        <v>0</v>
      </c>
      <c r="G51" s="14">
        <v>0</v>
      </c>
      <c r="H51" s="17" t="s">
        <v>55</v>
      </c>
      <c r="I51" s="14">
        <v>1200</v>
      </c>
      <c r="J51" s="14">
        <v>1195.19</v>
      </c>
      <c r="K51" s="17">
        <f t="shared" si="0"/>
        <v>0.9959916666666667</v>
      </c>
    </row>
    <row r="52" spans="2:11" ht="19.5" customHeight="1">
      <c r="B52" s="4"/>
      <c r="C52" s="4"/>
      <c r="D52" s="4" t="s">
        <v>15</v>
      </c>
      <c r="E52" s="6" t="s">
        <v>34</v>
      </c>
      <c r="F52" s="14">
        <v>0</v>
      </c>
      <c r="G52" s="14">
        <v>0</v>
      </c>
      <c r="H52" s="17" t="s">
        <v>55</v>
      </c>
      <c r="I52" s="14">
        <v>520</v>
      </c>
      <c r="J52" s="14">
        <v>518.87</v>
      </c>
      <c r="K52" s="17">
        <f t="shared" si="0"/>
        <v>0.9978269230769231</v>
      </c>
    </row>
    <row r="53" spans="2:11" ht="19.5" customHeight="1">
      <c r="B53" s="4"/>
      <c r="C53" s="4"/>
      <c r="D53" s="4" t="s">
        <v>17</v>
      </c>
      <c r="E53" s="6" t="s">
        <v>36</v>
      </c>
      <c r="F53" s="14">
        <v>0</v>
      </c>
      <c r="G53" s="14">
        <v>0</v>
      </c>
      <c r="H53" s="17" t="s">
        <v>55</v>
      </c>
      <c r="I53" s="14">
        <v>1200</v>
      </c>
      <c r="J53" s="14">
        <v>1200</v>
      </c>
      <c r="K53" s="17">
        <f t="shared" si="0"/>
        <v>1</v>
      </c>
    </row>
    <row r="54" spans="2:11" ht="38.25">
      <c r="B54" s="4"/>
      <c r="C54" s="4"/>
      <c r="D54" s="4" t="s">
        <v>18</v>
      </c>
      <c r="E54" s="6" t="s">
        <v>37</v>
      </c>
      <c r="F54" s="14">
        <v>0</v>
      </c>
      <c r="G54" s="14">
        <v>0</v>
      </c>
      <c r="H54" s="17" t="s">
        <v>55</v>
      </c>
      <c r="I54" s="14">
        <v>1240</v>
      </c>
      <c r="J54" s="14">
        <v>1238</v>
      </c>
      <c r="K54" s="17">
        <f t="shared" si="0"/>
        <v>0.9983870967741936</v>
      </c>
    </row>
    <row r="55" spans="2:11" ht="63.75">
      <c r="B55" s="4"/>
      <c r="C55" s="4">
        <v>85213</v>
      </c>
      <c r="D55" s="4"/>
      <c r="E55" s="6" t="s">
        <v>26</v>
      </c>
      <c r="F55" s="14">
        <f>SUM(F56:F57)</f>
        <v>5700</v>
      </c>
      <c r="G55" s="14">
        <f>SUM(G56:G57)</f>
        <v>5084.05</v>
      </c>
      <c r="H55" s="17">
        <f>G55/F55</f>
        <v>0.8919385964912281</v>
      </c>
      <c r="I55" s="14">
        <f>SUM(I56:I57)</f>
        <v>5700</v>
      </c>
      <c r="J55" s="14">
        <f>SUM(J56:J57)</f>
        <v>5084.05</v>
      </c>
      <c r="K55" s="17">
        <f t="shared" si="0"/>
        <v>0.8919385964912281</v>
      </c>
    </row>
    <row r="56" spans="2:11" ht="63.75">
      <c r="B56" s="4"/>
      <c r="C56" s="4"/>
      <c r="D56" s="4">
        <v>2010</v>
      </c>
      <c r="E56" s="6" t="s">
        <v>27</v>
      </c>
      <c r="F56" s="14">
        <v>5700</v>
      </c>
      <c r="G56" s="14">
        <v>5084.05</v>
      </c>
      <c r="H56" s="17">
        <f>G56/F56</f>
        <v>0.8919385964912281</v>
      </c>
      <c r="I56" s="14">
        <v>0</v>
      </c>
      <c r="J56" s="14">
        <v>0</v>
      </c>
      <c r="K56" s="17" t="s">
        <v>55</v>
      </c>
    </row>
    <row r="57" spans="2:11" ht="19.5" customHeight="1">
      <c r="B57" s="4"/>
      <c r="C57" s="4"/>
      <c r="D57" s="4">
        <v>4130</v>
      </c>
      <c r="E57" s="6" t="s">
        <v>38</v>
      </c>
      <c r="F57" s="14">
        <v>0</v>
      </c>
      <c r="G57" s="14">
        <v>0</v>
      </c>
      <c r="H57" s="17" t="s">
        <v>55</v>
      </c>
      <c r="I57" s="14">
        <v>5700</v>
      </c>
      <c r="J57" s="14">
        <v>5084.05</v>
      </c>
      <c r="K57" s="17">
        <f t="shared" si="0"/>
        <v>0.8919385964912281</v>
      </c>
    </row>
    <row r="58" spans="2:11" ht="25.5">
      <c r="B58" s="4"/>
      <c r="C58" s="4">
        <v>85278</v>
      </c>
      <c r="D58" s="4"/>
      <c r="E58" s="6" t="s">
        <v>57</v>
      </c>
      <c r="F58" s="15">
        <f>F59</f>
        <v>105346</v>
      </c>
      <c r="G58" s="15">
        <f>G59</f>
        <v>94324.19</v>
      </c>
      <c r="H58" s="17">
        <f>G58/F58</f>
        <v>0.895375144761073</v>
      </c>
      <c r="I58" s="15">
        <f>I60</f>
        <v>105346</v>
      </c>
      <c r="J58" s="15">
        <f>J60</f>
        <v>94324.19</v>
      </c>
      <c r="K58" s="17">
        <f>J58/I58</f>
        <v>0.895375144761073</v>
      </c>
    </row>
    <row r="59" spans="2:11" ht="63.75">
      <c r="B59" s="4"/>
      <c r="C59" s="4"/>
      <c r="D59" s="4">
        <v>2010</v>
      </c>
      <c r="E59" s="6" t="s">
        <v>27</v>
      </c>
      <c r="F59" s="15">
        <v>105346</v>
      </c>
      <c r="G59" s="15">
        <v>94324.19</v>
      </c>
      <c r="H59" s="17">
        <f>G59/F59</f>
        <v>0.895375144761073</v>
      </c>
      <c r="I59" s="15">
        <v>0</v>
      </c>
      <c r="J59" s="15">
        <v>0</v>
      </c>
      <c r="K59" s="17" t="s">
        <v>55</v>
      </c>
    </row>
    <row r="60" spans="2:11" ht="19.5" customHeight="1">
      <c r="B60" s="4"/>
      <c r="C60" s="4"/>
      <c r="D60" s="4" t="s">
        <v>19</v>
      </c>
      <c r="E60" s="6" t="s">
        <v>39</v>
      </c>
      <c r="F60" s="15">
        <v>0</v>
      </c>
      <c r="G60" s="15">
        <v>0</v>
      </c>
      <c r="H60" s="17" t="s">
        <v>55</v>
      </c>
      <c r="I60" s="15">
        <v>105346</v>
      </c>
      <c r="J60" s="15">
        <v>94324.19</v>
      </c>
      <c r="K60" s="17">
        <f>J60/I60</f>
        <v>0.895375144761073</v>
      </c>
    </row>
    <row r="61" spans="2:11" ht="12.75">
      <c r="B61" s="4"/>
      <c r="C61" s="4">
        <v>85295</v>
      </c>
      <c r="D61" s="4"/>
      <c r="E61" s="6" t="s">
        <v>58</v>
      </c>
      <c r="F61" s="15">
        <f>SUM(F62:F63)</f>
        <v>6200</v>
      </c>
      <c r="G61" s="15">
        <f>SUM(G62:G63)</f>
        <v>6100</v>
      </c>
      <c r="H61" s="17">
        <f>G61/F61</f>
        <v>0.9838709677419355</v>
      </c>
      <c r="I61" s="15">
        <f>SUM(I62:I63)</f>
        <v>6200</v>
      </c>
      <c r="J61" s="15">
        <f>SUM(J62:J63)</f>
        <v>6100</v>
      </c>
      <c r="K61" s="17">
        <f>J61/I61</f>
        <v>0.9838709677419355</v>
      </c>
    </row>
    <row r="62" spans="2:11" ht="63.75">
      <c r="B62" s="4"/>
      <c r="C62" s="4"/>
      <c r="D62" s="4">
        <v>2010</v>
      </c>
      <c r="E62" s="6" t="s">
        <v>27</v>
      </c>
      <c r="F62" s="15">
        <v>6200</v>
      </c>
      <c r="G62" s="15">
        <v>6100</v>
      </c>
      <c r="H62" s="17">
        <f>G62/F62</f>
        <v>0.9838709677419355</v>
      </c>
      <c r="I62" s="15">
        <v>0</v>
      </c>
      <c r="J62" s="15">
        <v>0</v>
      </c>
      <c r="K62" s="17" t="s">
        <v>55</v>
      </c>
    </row>
    <row r="63" spans="2:11" ht="12.75">
      <c r="B63" s="4"/>
      <c r="C63" s="4"/>
      <c r="D63" s="4">
        <v>3110</v>
      </c>
      <c r="E63" s="6" t="s">
        <v>39</v>
      </c>
      <c r="F63" s="15">
        <v>0</v>
      </c>
      <c r="G63" s="15">
        <v>0</v>
      </c>
      <c r="H63" s="17" t="s">
        <v>55</v>
      </c>
      <c r="I63" s="15">
        <v>6200</v>
      </c>
      <c r="J63" s="15">
        <v>6100</v>
      </c>
      <c r="K63" s="17">
        <f t="shared" si="0"/>
        <v>0.9838709677419355</v>
      </c>
    </row>
    <row r="64" spans="2:11" s="9" customFormat="1" ht="19.5" customHeight="1">
      <c r="B64" s="19" t="s">
        <v>8</v>
      </c>
      <c r="C64" s="19"/>
      <c r="D64" s="19"/>
      <c r="E64" s="19"/>
      <c r="F64" s="16">
        <f>F8+F40+F26+F13</f>
        <v>1817607</v>
      </c>
      <c r="G64" s="16">
        <f>G8+G40+G26+G13</f>
        <v>1762878.2799999998</v>
      </c>
      <c r="H64" s="17">
        <f>G64/F64</f>
        <v>0.9698896846237937</v>
      </c>
      <c r="I64" s="16">
        <f>I8+I40+I26+I13</f>
        <v>1817607</v>
      </c>
      <c r="J64" s="16">
        <f>J8+J40+J26+J13</f>
        <v>1762878.2800000003</v>
      </c>
      <c r="K64" s="17">
        <f t="shared" si="0"/>
        <v>0.969889684623794</v>
      </c>
    </row>
    <row r="70" spans="6:9" ht="12.75">
      <c r="F70" s="2"/>
      <c r="G70" s="2"/>
      <c r="H70" s="2"/>
      <c r="I70" s="2"/>
    </row>
    <row r="71" spans="6:9" ht="12.75">
      <c r="F71" s="2"/>
      <c r="G71" s="2"/>
      <c r="H71" s="2"/>
      <c r="I71" s="2"/>
    </row>
    <row r="72" spans="6:9" ht="12.75">
      <c r="F72" s="2"/>
      <c r="G72" s="2"/>
      <c r="H72" s="2"/>
      <c r="I72" s="2"/>
    </row>
    <row r="73" spans="6:9" ht="12.75">
      <c r="F73" s="2"/>
      <c r="G73" s="2"/>
      <c r="H73" s="2"/>
      <c r="I73" s="2"/>
    </row>
    <row r="74" spans="6:9" ht="12.75">
      <c r="F74" s="2"/>
      <c r="G74" s="2"/>
      <c r="H74" s="2"/>
      <c r="I74" s="2"/>
    </row>
    <row r="75" spans="6:9" ht="31.5" customHeight="1">
      <c r="F75" s="2"/>
      <c r="G75" s="2"/>
      <c r="H75" s="2"/>
      <c r="I75" s="2"/>
    </row>
    <row r="76" spans="6:9" ht="12.75">
      <c r="F76" s="2"/>
      <c r="G76" s="2"/>
      <c r="H76" s="2"/>
      <c r="I76" s="2"/>
    </row>
    <row r="77" spans="6:9" ht="12.75">
      <c r="F77" s="2"/>
      <c r="G77" s="2"/>
      <c r="H77" s="2"/>
      <c r="I77" s="2"/>
    </row>
    <row r="78" spans="6:9" ht="12.75">
      <c r="F78" s="2"/>
      <c r="G78" s="2"/>
      <c r="H78" s="2"/>
      <c r="I78" s="2"/>
    </row>
    <row r="79" spans="6:9" ht="12.75">
      <c r="F79" s="2"/>
      <c r="G79" s="2"/>
      <c r="H79" s="2"/>
      <c r="I79" s="2"/>
    </row>
    <row r="80" spans="6:9" ht="12.75">
      <c r="F80" s="2"/>
      <c r="G80" s="2"/>
      <c r="H80" s="2"/>
      <c r="I80" s="2"/>
    </row>
    <row r="81" spans="6:9" ht="12.75">
      <c r="F81" s="2"/>
      <c r="G81" s="2"/>
      <c r="H81" s="2"/>
      <c r="I81" s="2"/>
    </row>
    <row r="82" spans="6:9" ht="12.75">
      <c r="F82" s="2"/>
      <c r="G82" s="2"/>
      <c r="H82" s="2"/>
      <c r="I82" s="2"/>
    </row>
    <row r="83" s="9" customFormat="1" ht="19.5" customHeight="1"/>
    <row r="84" spans="6:9" ht="12.75">
      <c r="F84" s="2"/>
      <c r="G84" s="2"/>
      <c r="H84" s="2"/>
      <c r="I84" s="2"/>
    </row>
    <row r="85" spans="6:9" ht="12.75">
      <c r="F85" s="2"/>
      <c r="G85" s="2"/>
      <c r="H85" s="2"/>
      <c r="I85" s="2"/>
    </row>
    <row r="86" spans="6:9" ht="12.75">
      <c r="F86" s="2"/>
      <c r="G86" s="2"/>
      <c r="H86" s="2"/>
      <c r="I86" s="2"/>
    </row>
    <row r="87" spans="6:9" ht="12.75">
      <c r="F87" s="2"/>
      <c r="G87" s="2"/>
      <c r="H87" s="2"/>
      <c r="I87" s="2"/>
    </row>
    <row r="88" spans="6:9" ht="12.75">
      <c r="F88" s="2"/>
      <c r="G88" s="2"/>
      <c r="H88" s="2"/>
      <c r="I88" s="2"/>
    </row>
    <row r="89" spans="6:9" ht="12.75">
      <c r="F89" s="2"/>
      <c r="G89" s="2"/>
      <c r="H89" s="2"/>
      <c r="I89" s="2"/>
    </row>
    <row r="90" spans="6:9" ht="12.75">
      <c r="F90" s="2"/>
      <c r="G90" s="2"/>
      <c r="H90" s="2"/>
      <c r="I90" s="2"/>
    </row>
    <row r="91" spans="6:9" ht="12.75">
      <c r="F91" s="2"/>
      <c r="G91" s="2"/>
      <c r="H91" s="2"/>
      <c r="I91" s="2"/>
    </row>
  </sheetData>
  <sheetProtection/>
  <mergeCells count="7">
    <mergeCell ref="K1:L1"/>
    <mergeCell ref="B3:I3"/>
    <mergeCell ref="B5:D5"/>
    <mergeCell ref="B64:E64"/>
    <mergeCell ref="E5:E6"/>
    <mergeCell ref="F5:H5"/>
    <mergeCell ref="I5:K5"/>
  </mergeCells>
  <printOptions horizontalCentered="1"/>
  <pageMargins left="0.3937007874015748" right="0.3937007874015748" top="0.3937007874015748" bottom="0.3937007874015748" header="0.196850393700787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konrad</cp:lastModifiedBy>
  <cp:lastPrinted>2012-04-17T08:24:39Z</cp:lastPrinted>
  <dcterms:created xsi:type="dcterms:W3CDTF">1998-12-09T13:02:10Z</dcterms:created>
  <dcterms:modified xsi:type="dcterms:W3CDTF">2012-04-17T08:42:03Z</dcterms:modified>
  <cp:category/>
  <cp:version/>
  <cp:contentType/>
  <cp:contentStatus/>
</cp:coreProperties>
</file>