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activeTab="7"/>
  </bookViews>
  <sheets>
    <sheet name="1" sheetId="1" r:id="rId1"/>
    <sheet name="2" sheetId="2" r:id="rId2"/>
    <sheet name="3" sheetId="3" r:id="rId3"/>
    <sheet name="4" sheetId="4" r:id="rId4"/>
    <sheet name="7" sheetId="5" r:id="rId5"/>
    <sheet name="5" sheetId="6" r:id="rId6"/>
    <sheet name="6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<sst xmlns="http://schemas.openxmlformats.org/spreadsheetml/2006/main" count="942" uniqueCount="387">
  <si>
    <t>Wyszczególnienie</t>
  </si>
  <si>
    <t>Plan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</si>
  <si>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</si>
  <si>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</si>
  <si>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</si>
  <si>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</si>
  <si>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</si>
  <si>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</si>
  <si>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</si>
  <si>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</si>
  <si>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L.p.</t>
  </si>
  <si>
    <t>Przychody</t>
  </si>
  <si>
    <t>wpłata do</t>
  </si>
  <si>
    <t>budżetu</t>
  </si>
  <si>
    <t>dotacja</t>
  </si>
  <si>
    <t>z budżetu</t>
  </si>
  <si>
    <t>I.</t>
  </si>
  <si>
    <t>1.</t>
  </si>
  <si>
    <t>2.</t>
  </si>
  <si>
    <t>3.</t>
  </si>
  <si>
    <t>II.</t>
  </si>
  <si>
    <t>Nazwa</t>
  </si>
  <si>
    <t>5.</t>
  </si>
  <si>
    <t>6.</t>
  </si>
  <si>
    <t>Klasyfikacja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</si>
  <si>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</si>
  <si>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</si>
  <si>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</si>
  <si>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</si>
  <si>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</si>
  <si>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</si>
  <si>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</si>
  <si>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</si>
  <si>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</si>
  <si>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</si>
  <si>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</si>
  <si>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</si>
  <si>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</si>
  <si>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</si>
  <si>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</si>
  <si>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</si>
  <si>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Wydatki bieżące</t>
  </si>
  <si>
    <t>Plan przychodów i wydatków Gminnego Funduszu</t>
  </si>
  <si>
    <t>w złotych</t>
  </si>
  <si>
    <t>Kwota dotacji</t>
  </si>
  <si>
    <t>Ochrony Środowiska i Gospodarki Wodnej</t>
  </si>
  <si>
    <t>Wydatki przeznaczone na realizację zadań z zakresu administracji rządowej</t>
  </si>
  <si>
    <t>§ 991</t>
  </si>
  <si>
    <t>x</t>
  </si>
  <si>
    <t>§ 6260 - Dotacje z funduszy celowych na real. inwestycji j.s.f.p.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</si>
  <si>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</si>
  <si>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</si>
  <si>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</si>
  <si>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</si>
  <si>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</si>
  <si>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</si>
  <si>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</si>
  <si>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</si>
  <si>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</si>
  <si>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0690 - Wpływy z różnych opłat</t>
  </si>
  <si>
    <t>§ 4300 - Zakup usług pozostałych</t>
  </si>
  <si>
    <t>w rachunku dochodów własnych - Dochody</t>
  </si>
  <si>
    <t>Plany przychodów i wydatków zakładów budżetowych, gospodarstw pomocniczych</t>
  </si>
  <si>
    <r>
      <t>Przychody*</t>
    </r>
    <r>
      <rPr>
        <b/>
        <vertAlign val="superscript"/>
        <sz val="12"/>
        <rFont val="Times New Roman"/>
        <family val="1"/>
      </rPr>
      <t>)</t>
    </r>
  </si>
  <si>
    <r>
      <t>*</t>
    </r>
    <r>
      <rPr>
        <vertAlign val="superscript"/>
        <sz val="12"/>
        <rFont val="Times New Roman"/>
        <family val="1"/>
      </rPr>
      <t>)</t>
    </r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</si>
  <si>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</si>
  <si>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</si>
  <si>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</si>
  <si>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</si>
  <si>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</si>
  <si>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</si>
  <si>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</si>
  <si>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</si>
  <si>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Dotacje na realizację zadań z zakresu adm. rządowej</t>
  </si>
  <si>
    <t>Kredyty i pożyczki zagraniczne</t>
  </si>
  <si>
    <t>Ogółem</t>
  </si>
  <si>
    <t>Razem:</t>
  </si>
  <si>
    <t>Źródło dochodów</t>
  </si>
  <si>
    <t>Nazwa zadania</t>
  </si>
  <si>
    <t>Rach. doch. Własnych:</t>
  </si>
  <si>
    <t>Opis</t>
  </si>
  <si>
    <t>010</t>
  </si>
  <si>
    <t>01008</t>
  </si>
  <si>
    <t>01010</t>
  </si>
  <si>
    <t>020</t>
  </si>
  <si>
    <t>02001</t>
  </si>
  <si>
    <t>0750</t>
  </si>
  <si>
    <t>400</t>
  </si>
  <si>
    <t>40002</t>
  </si>
  <si>
    <t>0830</t>
  </si>
  <si>
    <t>0920</t>
  </si>
  <si>
    <t>700</t>
  </si>
  <si>
    <t>70005</t>
  </si>
  <si>
    <t>750</t>
  </si>
  <si>
    <t>75011</t>
  </si>
  <si>
    <t>2010</t>
  </si>
  <si>
    <t>2360</t>
  </si>
  <si>
    <t>751</t>
  </si>
  <si>
    <t>75101</t>
  </si>
  <si>
    <t>756</t>
  </si>
  <si>
    <t>75601</t>
  </si>
  <si>
    <t>0910</t>
  </si>
  <si>
    <t>0350</t>
  </si>
  <si>
    <t>75615</t>
  </si>
  <si>
    <t>0310</t>
  </si>
  <si>
    <t>0320</t>
  </si>
  <si>
    <t>0330</t>
  </si>
  <si>
    <t>0340</t>
  </si>
  <si>
    <t>0500</t>
  </si>
  <si>
    <t>75616</t>
  </si>
  <si>
    <t>0360</t>
  </si>
  <si>
    <t>75618</t>
  </si>
  <si>
    <t>0410</t>
  </si>
  <si>
    <t>0480</t>
  </si>
  <si>
    <t>0490</t>
  </si>
  <si>
    <t>75621</t>
  </si>
  <si>
    <t>0010</t>
  </si>
  <si>
    <t>0020</t>
  </si>
  <si>
    <t>758</t>
  </si>
  <si>
    <t>75801</t>
  </si>
  <si>
    <t>2920</t>
  </si>
  <si>
    <t>75805</t>
  </si>
  <si>
    <t>75807</t>
  </si>
  <si>
    <t>75814</t>
  </si>
  <si>
    <t>801</t>
  </si>
  <si>
    <t>80104</t>
  </si>
  <si>
    <t>80113</t>
  </si>
  <si>
    <t>852</t>
  </si>
  <si>
    <t>85212</t>
  </si>
  <si>
    <t>85213</t>
  </si>
  <si>
    <t>85214</t>
  </si>
  <si>
    <t>2030</t>
  </si>
  <si>
    <t>85219</t>
  </si>
  <si>
    <t>85228</t>
  </si>
  <si>
    <t>85295</t>
  </si>
  <si>
    <t>900</t>
  </si>
  <si>
    <t>90001</t>
  </si>
  <si>
    <t>Razem</t>
  </si>
  <si>
    <t>4300</t>
  </si>
  <si>
    <t>01030</t>
  </si>
  <si>
    <t>2850</t>
  </si>
  <si>
    <t>6050</t>
  </si>
  <si>
    <t>4170</t>
  </si>
  <si>
    <t>4210</t>
  </si>
  <si>
    <t>4260</t>
  </si>
  <si>
    <t>4270</t>
  </si>
  <si>
    <t>4360</t>
  </si>
  <si>
    <t>4430</t>
  </si>
  <si>
    <t>600</t>
  </si>
  <si>
    <t>60016</t>
  </si>
  <si>
    <t>4370</t>
  </si>
  <si>
    <t>710</t>
  </si>
  <si>
    <t>71004</t>
  </si>
  <si>
    <t>4010</t>
  </si>
  <si>
    <t>4040</t>
  </si>
  <si>
    <t>4110</t>
  </si>
  <si>
    <t>4120</t>
  </si>
  <si>
    <t>75022</t>
  </si>
  <si>
    <t>3030</t>
  </si>
  <si>
    <t>4410</t>
  </si>
  <si>
    <t>75023</t>
  </si>
  <si>
    <t>3020</t>
  </si>
  <si>
    <t>4230</t>
  </si>
  <si>
    <t>4350</t>
  </si>
  <si>
    <t>4440</t>
  </si>
  <si>
    <t>4700</t>
  </si>
  <si>
    <t>4740</t>
  </si>
  <si>
    <t>4750</t>
  </si>
  <si>
    <t>75095</t>
  </si>
  <si>
    <t>754</t>
  </si>
  <si>
    <t>75412</t>
  </si>
  <si>
    <t>75647</t>
  </si>
  <si>
    <t>757</t>
  </si>
  <si>
    <t>75702</t>
  </si>
  <si>
    <t>8070</t>
  </si>
  <si>
    <t>75818</t>
  </si>
  <si>
    <t>4810</t>
  </si>
  <si>
    <t>80101</t>
  </si>
  <si>
    <t>4240</t>
  </si>
  <si>
    <t>4280</t>
  </si>
  <si>
    <t>80103</t>
  </si>
  <si>
    <t>80110</t>
  </si>
  <si>
    <t>80146</t>
  </si>
  <si>
    <t>80195</t>
  </si>
  <si>
    <t>851</t>
  </si>
  <si>
    <t>85154</t>
  </si>
  <si>
    <t>85202</t>
  </si>
  <si>
    <t>3110</t>
  </si>
  <si>
    <t>4130</t>
  </si>
  <si>
    <t>85215</t>
  </si>
  <si>
    <t>90003</t>
  </si>
  <si>
    <t>90015</t>
  </si>
  <si>
    <t>921</t>
  </si>
  <si>
    <t>92108</t>
  </si>
  <si>
    <t>92116</t>
  </si>
  <si>
    <t>926</t>
  </si>
  <si>
    <t>92605</t>
  </si>
  <si>
    <t>razem</t>
  </si>
  <si>
    <t>Zakup usług pozostałych</t>
  </si>
  <si>
    <t>Leśnictwo</t>
  </si>
  <si>
    <t>Wytwarzanie i zaopatrzenie w energie elektryczną, gaz i wodę</t>
  </si>
  <si>
    <t>Gospodarka mieszkaniowa</t>
  </si>
  <si>
    <t>Administracja publiczna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</si>
  <si>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</si>
  <si>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</si>
  <si>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</si>
  <si>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</si>
  <si>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</si>
  <si>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Gospodarka komunalna i ochrona środowiska</t>
  </si>
  <si>
    <t>Gospodarka leśna</t>
  </si>
  <si>
    <t>Dostarczanie wody</t>
  </si>
  <si>
    <t>Gospodarka gruntami i nieruchomościami</t>
  </si>
  <si>
    <t>Urzędy wojewódzkie</t>
  </si>
  <si>
    <t>Urzędy naczelnych organów władzy państwowej, kontroli i ochrony prawa</t>
  </si>
  <si>
    <t xml:space="preserve">Wpływy z podatku dochodowego od osób fizycznych 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</si>
  <si>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</si>
  <si>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</si>
  <si>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</si>
  <si>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</si>
  <si>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</si>
  <si>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rekompensująca subwencji ogólnej dla gmin</t>
  </si>
  <si>
    <t>Część wyrównanwcza subwencji ogólnej dla gmin</t>
  </si>
  <si>
    <t>Różne rozliczenia finansowe</t>
  </si>
  <si>
    <t>Przedszkola</t>
  </si>
  <si>
    <t>Dowożenie uczniów do szkół</t>
  </si>
  <si>
    <t>Świadczenia rodzinne, zaliczka alimentacyjna oraz składki na ubezpieczenie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</si>
  <si>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</si>
  <si>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</si>
  <si>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</si>
  <si>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</si>
  <si>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Pozostała dzialność</t>
  </si>
  <si>
    <t>Gospodarka ściekowa i ochrona wód</t>
  </si>
  <si>
    <t>Dochody z najmu i dzierżawy składników majątkowych Skarbu Państwa, jednostek samorządu terytorialnegolub innych jednostek zalicznych do sektora finansów publicznychoraz innych umów o podobnym charakterze</t>
  </si>
  <si>
    <t>Wpływy z usług</t>
  </si>
  <si>
    <t>Pozostałe odsetki</t>
  </si>
  <si>
    <t>Dotacje celowe otrzymane z budżetu państwa na realizację zadań bieżących z zakresu administracji rządowej oraz innych zadań zleconych gminie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</si>
  <si>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</si>
  <si>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</si>
  <si>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</si>
  <si>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</si>
  <si>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</si>
  <si>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</si>
  <si>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</si>
  <si>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</si>
  <si>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</si>
  <si>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</si>
  <si>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opłąt za wydanie zezwoleń na sprzedaż alkoholu</t>
  </si>
  <si>
    <t>Wpływy z innych lokalnych opłat pobieranych przez jedfnostkę samorządu terytorialnego na podstawie odrębnych ustaw</t>
  </si>
  <si>
    <t>Podatek dochodowy od osób fizycznych</t>
  </si>
  <si>
    <t>Podatek dochodowy od osób prawnych</t>
  </si>
  <si>
    <t>Subencje ogólne z budżetu państwa</t>
  </si>
  <si>
    <t>Dotacje celowe otrzymane z budżetu państwa na realizację własnych zadań bieżących gmin</t>
  </si>
  <si>
    <t>Rolnictwo i łowiectwo</t>
  </si>
  <si>
    <t>Transport i łączność</t>
  </si>
  <si>
    <t>Działalność usługowa</t>
  </si>
  <si>
    <t>Bezpieczeństwo publiczne i ochrona przeciwpożarowa</t>
  </si>
  <si>
    <t>Obsługa długu publicznego</t>
  </si>
  <si>
    <t>Ochrona zdrowia</t>
  </si>
  <si>
    <t>Kultura i ochrona dziedzictwa narodowego</t>
  </si>
  <si>
    <t>Kultura fizyczna i sport</t>
  </si>
  <si>
    <t>Melioracje wodne</t>
  </si>
  <si>
    <t>Infrastruktura wodociągowa i sanitacyjna wsi</t>
  </si>
  <si>
    <t>Izby rolnicze</t>
  </si>
  <si>
    <t>Drogi publiczne gminne</t>
  </si>
  <si>
    <t>Plany zagospodarowania przestrzennego</t>
  </si>
  <si>
    <t>Rady gmin</t>
  </si>
  <si>
    <t>Urzędy gmin</t>
  </si>
  <si>
    <t>Pozostała działalność</t>
  </si>
  <si>
    <t>Ochotnicze straże pożarne</t>
  </si>
  <si>
    <t>Pobór podatków, opłat i niepodatkowych należności budżetowych</t>
  </si>
  <si>
    <t xml:space="preserve">Obsługa papierów wartościowych, kredytów i pożyczek jednostek samorządu terytorialnego </t>
  </si>
  <si>
    <t>Rezerwy ogólne i celowe</t>
  </si>
  <si>
    <t>Szkoły podstawowe</t>
  </si>
  <si>
    <t>Odzialy przedszkolne w szkołach podstawowych</t>
  </si>
  <si>
    <t>Gimnazja</t>
  </si>
  <si>
    <t>Dowożenie uczniów do szkoły</t>
  </si>
  <si>
    <t>Dokształcanie i doskonalenie nauczycieli</t>
  </si>
  <si>
    <t>Pozostała dziłalność</t>
  </si>
  <si>
    <t>Przeciwdziałanie alkoholizmowi</t>
  </si>
  <si>
    <t>Domy pomocy społecznej</t>
  </si>
  <si>
    <t>Dodatki mieszkaniowe</t>
  </si>
  <si>
    <t>Oczyszczanie miast i wsi</t>
  </si>
  <si>
    <t>Oświetlenie ulic, placów i dróg</t>
  </si>
  <si>
    <t>Filharmonie, orkiestry, chóry i kapele</t>
  </si>
  <si>
    <t>Biblioteki</t>
  </si>
  <si>
    <t>Zadania w zakresie kultury fizycznej i sportu</t>
  </si>
  <si>
    <t>Wydatki inwestycyjne jednostek budżetowych</t>
  </si>
  <si>
    <t>Wpłaty gmin na rzecz izb rolniczych w wysokości 2% uzyskanych wpływów z podatku rolnego</t>
  </si>
  <si>
    <t>Wynagrodzenia bezosobowe</t>
  </si>
  <si>
    <t>Zakup materiałów i wyposażenia</t>
  </si>
  <si>
    <t>Zakup energii</t>
  </si>
  <si>
    <t>Zakup usług remntowych</t>
  </si>
  <si>
    <t>Opłaty z tytułu zakupu usług telekomunikacyjnych telefonii komórkowej</t>
  </si>
  <si>
    <t>Różne opłaty i składki</t>
  </si>
  <si>
    <t>Opłaty z tytułu zakupu usług telekomunikacyjnych telefonii stacjonarnej</t>
  </si>
  <si>
    <t>Wynagrodzenia osobowe pracowników</t>
  </si>
  <si>
    <t>Dodatkowe wynagrodzenie roczne</t>
  </si>
  <si>
    <t>Składki na ubezpieczenie społeczne</t>
  </si>
  <si>
    <t>Składki na Fundusz Pracy</t>
  </si>
  <si>
    <t>Różne wydatki na rzecz osób fizycznych</t>
  </si>
  <si>
    <t>Podróże służbowe krajowe</t>
  </si>
  <si>
    <t>Wydatki osobowe nie zaliczane do wynagrodzeń</t>
  </si>
  <si>
    <t>Zakup leków i materiałów medycznych</t>
  </si>
  <si>
    <t>Zakup usług dostępu do sieci Internet</t>
  </si>
  <si>
    <t>Odpisy na ZFŚS</t>
  </si>
  <si>
    <t>Szkolenia pracowników niebędących członkami korpusu służby cywilnej</t>
  </si>
  <si>
    <t>Zakup akcesoriów komputerowych, w tym programów i licencji</t>
  </si>
  <si>
    <t>Odsetki i dyskonto od krajowych skarbowych papierów wartościowych oraz od krajowych pożyczek i kredytów</t>
  </si>
  <si>
    <t>Rezerwy</t>
  </si>
  <si>
    <t>Zakup pomocy naukowych, dydaktycznych i książek</t>
  </si>
  <si>
    <t>4330</t>
  </si>
  <si>
    <t>Zakup usług przesz jednostki samorządu terytorialnego od innych jednostek samorządu terytorialnego</t>
  </si>
  <si>
    <t>Składki na ubezpieczenie zdrowotne</t>
  </si>
  <si>
    <t>Świadczenia społeczne</t>
  </si>
  <si>
    <t>Zakup usług zdrowotnych</t>
  </si>
  <si>
    <t>Zakup materiałów papierniczych do sprzętu drukarskiego i urządzeń kserograficznych</t>
  </si>
  <si>
    <t>Pomoc społeczne</t>
  </si>
  <si>
    <t>Dochody budżetu państwa związane z realizacją zadań zleconych jednostkomj samorządu terytorialnego</t>
  </si>
  <si>
    <t>1. Rachunek dochodów własnych przy Szkole Podstawowej w Kraszewicach na prowadzenie stołówki szkolnej</t>
  </si>
  <si>
    <t>2. Rachunek dochodów własnych przy Szkole Podstawowej w Kuźnicy Grabowskiej na prowadzenie stołówki szkolnej</t>
  </si>
  <si>
    <t>3. Rachunek dochodów własnych przy Przedszkolu Publicznym w Kraszewicach na prowadzenie zajęć nauki języka angielskiego</t>
  </si>
  <si>
    <t>4. Rachunek dochodów własnych przy Gimnazjum w Kraszewicach na utrzymanie sali sportowej</t>
  </si>
  <si>
    <t>010-01010-6050</t>
  </si>
  <si>
    <t>Budowa kanalizacji ul. Wieluńska Kraszewice - Kuźnica Grabowska</t>
  </si>
  <si>
    <t>600-60016-6050</t>
  </si>
  <si>
    <t>801-80101-6050</t>
  </si>
  <si>
    <t>Adaptacja starej szkoły na salę sportową w Kuźnicy Grabowskiej</t>
  </si>
  <si>
    <t>Plan dochodów budżetu gminy na 2009 r.</t>
  </si>
  <si>
    <t>Wydatki budżetu gminy na 2009 rok</t>
  </si>
  <si>
    <t>Zakup usług remontowych</t>
  </si>
  <si>
    <t>4420</t>
  </si>
  <si>
    <t>Podróże służbowe zagraniczne</t>
  </si>
  <si>
    <t>Zalup leków</t>
  </si>
  <si>
    <t>92109</t>
  </si>
  <si>
    <t>Domy i ośrodki kultury, świetlice, kluby</t>
  </si>
  <si>
    <t>2590</t>
  </si>
  <si>
    <t>2820</t>
  </si>
  <si>
    <t>Dotacja celowa z budżetu na finansowanie lub dofinansowanie zadań zleconych do realizacji stowarzyszeniom</t>
  </si>
  <si>
    <t>2480</t>
  </si>
  <si>
    <t>Dotacja podmiotowa z budżetu dla samorządowej instytucji kultury</t>
  </si>
  <si>
    <t>I. Dochody i wydatki związane z realizacją zadań z zakresu administracji rządowej zleconych gminie i innych zadań zleconych ustawami w 2009 r.</t>
  </si>
  <si>
    <t>II. Dochody budżetu państwa związane z realizacją zadań zleconych jednostkom samorządu terytorialnego w 2009 r.</t>
  </si>
  <si>
    <t>Przychody i rozchody budżetu 2009 r.</t>
  </si>
  <si>
    <t>Pozostałe dotacje
związane z realizacją zadań gminy w 2009 r.</t>
  </si>
  <si>
    <t>Dotacja dla Stowarzyszenia Przyjaciół Szkół Katolickich w Częstochowie na prowadzenie Piblicznej Szkoły Podstawowej w Głuszynie</t>
  </si>
  <si>
    <t>Dotacja dla Stowarzyszenia Przyjaciół Szkół Katolickich w Częstochowie na prowadzenie oddziału "O" przy Publicznej Szkole Podstawowej w Głuszynie</t>
  </si>
  <si>
    <t>Dotacja podmiotowa dla Biblioteki Publicznej</t>
  </si>
  <si>
    <t>Dotacje celowe na zadania z zakresu sportu</t>
  </si>
  <si>
    <t>RAZEM</t>
  </si>
  <si>
    <t xml:space="preserve"> oraz plany dochodów i wydatków rachunku dochodów własnych na rok 2009</t>
  </si>
  <si>
    <t xml:space="preserve"> w 2009 r.</t>
  </si>
  <si>
    <t>Plan wydatków na finansowanie zadań inwestycyjnych na 2009 r.</t>
  </si>
  <si>
    <t>Budowa ujęcia wody w m. Renta</t>
  </si>
  <si>
    <t>Budowa drogi gminnej nr 836 556 Skrzynki – Żurawiniec - Skrzynki na drogę tłuczniową</t>
  </si>
  <si>
    <t>Budowa drogi gminnej nr 843 550 Jelenie od sali OSP dr. Powiatowa 5589P do Nowe Stawy na drogę tłuczniową</t>
  </si>
  <si>
    <t>Budowa drogi gminnej nr 843 538 Kraszewice A Podlas – Podkuźnica od drogi gminnej 843 535 do drogi powiatowej 5585P na drogę tłuczniową</t>
  </si>
  <si>
    <t xml:space="preserve">Budowa drogi gminnej Głuszyna – Kędzie (trakt kaliski) </t>
  </si>
  <si>
    <t>Budowa chodnika przy drodze gminnej w m. Jelenie</t>
  </si>
  <si>
    <t>Budowa chodnika przy drodze gminnej w m. Jaźwiny</t>
  </si>
  <si>
    <t>Budowa drogi w m. Głuszyna</t>
  </si>
  <si>
    <t>600-60016-6060</t>
  </si>
  <si>
    <t>900-90015-6050</t>
  </si>
  <si>
    <t>Budowa nowego oświetlenia dróg gminnych</t>
  </si>
  <si>
    <t>Dotacja podmiotowa z budżetu dla publicznej jednostki systemu oświaty prowadzonej przez osobę prawną inną niż jednostka samorządu terytorialnego lub osobę fizyczną</t>
  </si>
  <si>
    <t>0690</t>
  </si>
  <si>
    <t>Wpływy z różnych opłat</t>
  </si>
  <si>
    <t>0400</t>
  </si>
  <si>
    <t>Wpływy z opłaty produktowej</t>
  </si>
  <si>
    <t>Załącznik nr 1
do uchwały Rady Gminy w Kraszewicach
nr XXV/114/2009
z dnia 27.01.2009r.</t>
  </si>
  <si>
    <t>Załącznik nr 2
do uchwały Rady Gminy w Kraszewicach
nr XXV/114/2009
z dnia 27.01.2009r.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</si>
  <si>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</si>
  <si>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</si>
  <si>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</si>
  <si>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</si>
  <si>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6060</t>
  </si>
  <si>
    <t>Wydatki na zakupy inwestycyjne jednostek budżetowych</t>
  </si>
  <si>
    <t>71035</t>
  </si>
  <si>
    <t>Cmentarze</t>
  </si>
  <si>
    <t>2900</t>
  </si>
  <si>
    <t>Wplaty gmin i powiatów na rzecz innych jednostek samorządu terytorialnego oraz związkow gmin lub związków powiatów na dofinansowanie zadań bieżących</t>
  </si>
  <si>
    <t>Załącznik nr 3
do uchwały Rady Gminy w Kraszewicach
nr XXV/114/2009
z dnia 27.01.2009r.</t>
  </si>
  <si>
    <t>Załącznik nr 4
do uchwały Rady Gminy w Kraszewicach
nr XXV/114/2009
z dnia 27.01.2009r.</t>
  </si>
  <si>
    <t>Załącznik nr 7
do uchwały Rady Gminy w Kraszewicach
nr XXV/114/2009
z dnia 27.01.2009r.</t>
  </si>
  <si>
    <t>Załącznik nr 5
do uchwały Rady Gminy w Kraszewicach
nr XXV/114/2009
z dnia 27.01.2009r.</t>
  </si>
  <si>
    <t>Załącznik nr 6
do uchwały Rady Gminy w Kraszewicach
nr XXV/114/2009
z dnia 27.01.2009r.</t>
  </si>
  <si>
    <t>Załącznik nr 8
do uchwały Rady Gminy w Kraszewicach
nr XXV/114/2009
z dnia 27.01.2009r.</t>
  </si>
  <si>
    <t>Zakup wiat przystankowych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</si>
</sst>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6"/>
      <name val="Times New Roman"/>
      <family val="1"/>
    </font>
    <font>
      <sz val="12"/>
      <name val="Times New Roman CE"/>
      <family val="1"/>
    </font>
    <font>
      <sz val="12"/>
      <name val="Times New Roman Baltic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49" fontId="6" fillId="0" borderId="0" xfId="0" applyNumberFormat="1" applyFont="1" applyBorder="1" applyAlignment="1">
      <alignment horizontal="left" vertical="center" inden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quotePrefix="1">
      <alignment horizontal="left" vertical="center" inden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right" vertical="top"/>
    </xf>
    <xf numFmtId="3" fontId="14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2"/>
    </xf>
    <xf numFmtId="3" fontId="4" fillId="0" borderId="0" xfId="0" applyNumberFormat="1" applyFont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6.875" style="51" customWidth="1"/>
    <col min="2" max="2" width="12.125" style="51" customWidth="1"/>
    <col min="3" max="3" width="9.125" style="51" customWidth="1"/>
    <col min="4" max="4" width="40.25390625" style="88" customWidth="1"/>
    <col min="5" max="5" width="24.25390625" style="73" customWidth="1"/>
    <col min="6" max="16384" width="9.125" style="27" customWidth="1"/>
  </cols>
  <sheetData>
    <row r="1" ht="78.75">
      <c r="E1" s="64" t="s">
        <v>368</v>
      </c>
    </row>
    <row r="4" spans="1:5" ht="15.75">
      <c r="A4" s="159" t="s">
        <v>327</v>
      </c>
      <c r="B4" s="159"/>
      <c r="C4" s="159"/>
      <c r="D4" s="159"/>
      <c r="E4" s="159"/>
    </row>
    <row r="5" spans="2:5" ht="15.75">
      <c r="B5" s="52"/>
      <c r="C5" s="52"/>
      <c r="D5" s="89"/>
      <c r="E5" s="65"/>
    </row>
    <row r="6" ht="15.75">
      <c r="E6" s="66" t="s">
        <v>43</v>
      </c>
    </row>
    <row r="7" spans="1:5" ht="15.75">
      <c r="A7" s="53"/>
      <c r="B7" s="54"/>
      <c r="C7" s="54"/>
      <c r="D7" s="90"/>
      <c r="E7" s="67"/>
    </row>
    <row r="8" spans="1:5" ht="15.75">
      <c r="A8" s="55" t="s">
        <v>3</v>
      </c>
      <c r="B8" s="56" t="s">
        <v>4</v>
      </c>
      <c r="C8" s="56" t="s">
        <v>5</v>
      </c>
      <c r="D8" s="91" t="s">
        <v>77</v>
      </c>
      <c r="E8" s="68" t="s">
        <v>1</v>
      </c>
    </row>
    <row r="9" spans="1:5" ht="15.75">
      <c r="A9" s="57"/>
      <c r="B9" s="58"/>
      <c r="C9" s="58"/>
      <c r="D9" s="92"/>
      <c r="E9" s="69"/>
    </row>
    <row r="10" spans="1:5" s="40" customFormat="1" ht="11.25">
      <c r="A10" s="59">
        <v>1</v>
      </c>
      <c r="B10" s="60">
        <v>2</v>
      </c>
      <c r="C10" s="60">
        <v>3</v>
      </c>
      <c r="D10" s="93">
        <v>4</v>
      </c>
      <c r="E10" s="70">
        <v>5</v>
      </c>
    </row>
    <row r="11" spans="1:5" ht="19.5" customHeight="1">
      <c r="A11" s="61" t="s">
        <v>84</v>
      </c>
      <c r="B11" s="62"/>
      <c r="C11" s="62"/>
      <c r="D11" s="94" t="s">
        <v>199</v>
      </c>
      <c r="E11" s="71">
        <f>E12</f>
        <v>1650</v>
      </c>
    </row>
    <row r="12" spans="1:5" ht="19.5" customHeight="1">
      <c r="A12" s="61"/>
      <c r="B12" s="62" t="s">
        <v>85</v>
      </c>
      <c r="C12" s="62"/>
      <c r="D12" s="94" t="s">
        <v>209</v>
      </c>
      <c r="E12" s="71">
        <f>E13</f>
        <v>1650</v>
      </c>
    </row>
    <row r="13" spans="1:5" ht="94.5">
      <c r="A13" s="61"/>
      <c r="B13" s="62"/>
      <c r="C13" s="62" t="s">
        <v>86</v>
      </c>
      <c r="D13" s="94" t="s">
        <v>232</v>
      </c>
      <c r="E13" s="71">
        <v>1650</v>
      </c>
    </row>
    <row r="14" spans="1:5" ht="31.5">
      <c r="A14" s="61" t="s">
        <v>87</v>
      </c>
      <c r="B14" s="62"/>
      <c r="C14" s="62"/>
      <c r="D14" s="94" t="s">
        <v>200</v>
      </c>
      <c r="E14" s="71">
        <f>E15</f>
        <v>243775</v>
      </c>
    </row>
    <row r="15" spans="1:5" ht="19.5" customHeight="1">
      <c r="A15" s="61"/>
      <c r="B15" s="62" t="s">
        <v>88</v>
      </c>
      <c r="C15" s="62"/>
      <c r="D15" s="94" t="s">
        <v>210</v>
      </c>
      <c r="E15" s="71">
        <f>E16+E17</f>
        <v>243775</v>
      </c>
    </row>
    <row r="16" spans="1:5" ht="19.5" customHeight="1">
      <c r="A16" s="61"/>
      <c r="B16" s="62"/>
      <c r="C16" s="62" t="s">
        <v>89</v>
      </c>
      <c r="D16" s="94" t="s">
        <v>233</v>
      </c>
      <c r="E16" s="71">
        <v>242475</v>
      </c>
    </row>
    <row r="17" spans="1:5" ht="19.5" customHeight="1">
      <c r="A17" s="61"/>
      <c r="B17" s="62"/>
      <c r="C17" s="62" t="s">
        <v>90</v>
      </c>
      <c r="D17" s="94" t="s">
        <v>234</v>
      </c>
      <c r="E17" s="71">
        <v>1300</v>
      </c>
    </row>
    <row r="18" spans="1:5" ht="19.5" customHeight="1">
      <c r="A18" s="61" t="s">
        <v>91</v>
      </c>
      <c r="B18" s="62"/>
      <c r="C18" s="62"/>
      <c r="D18" s="94" t="s">
        <v>201</v>
      </c>
      <c r="E18" s="71">
        <f>E19</f>
        <v>69820</v>
      </c>
    </row>
    <row r="19" spans="1:5" ht="19.5" customHeight="1">
      <c r="A19" s="61"/>
      <c r="B19" s="62" t="s">
        <v>92</v>
      </c>
      <c r="C19" s="62"/>
      <c r="D19" s="94" t="s">
        <v>211</v>
      </c>
      <c r="E19" s="71">
        <f>E20+E21+E22</f>
        <v>69820</v>
      </c>
    </row>
    <row r="20" spans="1:5" ht="94.5">
      <c r="A20" s="61"/>
      <c r="B20" s="62"/>
      <c r="C20" s="62" t="s">
        <v>86</v>
      </c>
      <c r="D20" s="94" t="s">
        <v>232</v>
      </c>
      <c r="E20" s="71">
        <v>63300</v>
      </c>
    </row>
    <row r="21" spans="1:5" ht="19.5" customHeight="1">
      <c r="A21" s="61"/>
      <c r="B21" s="62"/>
      <c r="C21" s="62" t="s">
        <v>89</v>
      </c>
      <c r="D21" s="94" t="s">
        <v>233</v>
      </c>
      <c r="E21" s="71">
        <v>6270</v>
      </c>
    </row>
    <row r="22" spans="1:5" ht="19.5" customHeight="1">
      <c r="A22" s="61"/>
      <c r="B22" s="62"/>
      <c r="C22" s="62" t="s">
        <v>90</v>
      </c>
      <c r="D22" s="94" t="s">
        <v>234</v>
      </c>
      <c r="E22" s="71">
        <v>250</v>
      </c>
    </row>
    <row r="23" spans="1:5" ht="19.5" customHeight="1">
      <c r="A23" s="61" t="s">
        <v>93</v>
      </c>
      <c r="B23" s="62"/>
      <c r="C23" s="62"/>
      <c r="D23" s="94" t="s">
        <v>202</v>
      </c>
      <c r="E23" s="71">
        <f>E24+E27</f>
        <v>44080</v>
      </c>
    </row>
    <row r="24" spans="1:5" ht="19.5" customHeight="1">
      <c r="A24" s="61"/>
      <c r="B24" s="62" t="s">
        <v>94</v>
      </c>
      <c r="C24" s="62"/>
      <c r="D24" s="94" t="s">
        <v>212</v>
      </c>
      <c r="E24" s="71">
        <f>E25+E26</f>
        <v>42200</v>
      </c>
    </row>
    <row r="25" spans="1:5" ht="63">
      <c r="A25" s="61"/>
      <c r="B25" s="62"/>
      <c r="C25" s="62" t="s">
        <v>95</v>
      </c>
      <c r="D25" s="94" t="s">
        <v>235</v>
      </c>
      <c r="E25" s="71">
        <v>41900</v>
      </c>
    </row>
    <row r="26" spans="1:5" ht="63">
      <c r="A26" s="61"/>
      <c r="B26" s="62"/>
      <c r="C26" s="62" t="s">
        <v>96</v>
      </c>
      <c r="D26" s="94" t="s">
        <v>236</v>
      </c>
      <c r="E26" s="71">
        <v>300</v>
      </c>
    </row>
    <row r="27" spans="1:5" ht="15.75">
      <c r="A27" s="61"/>
      <c r="B27" s="62" t="s">
        <v>160</v>
      </c>
      <c r="C27" s="62"/>
      <c r="D27" s="94" t="s">
        <v>266</v>
      </c>
      <c r="E27" s="71">
        <f>E29+E28</f>
        <v>1880</v>
      </c>
    </row>
    <row r="28" spans="1:5" ht="15.75">
      <c r="A28" s="61"/>
      <c r="B28" s="62"/>
      <c r="C28" s="62" t="s">
        <v>364</v>
      </c>
      <c r="D28" s="94" t="s">
        <v>365</v>
      </c>
      <c r="E28" s="71">
        <v>880</v>
      </c>
    </row>
    <row r="29" spans="1:5" ht="15.75">
      <c r="A29" s="61"/>
      <c r="B29" s="62"/>
      <c r="C29" s="62" t="s">
        <v>89</v>
      </c>
      <c r="D29" s="94" t="s">
        <v>233</v>
      </c>
      <c r="E29" s="71">
        <v>1000</v>
      </c>
    </row>
    <row r="30" spans="1:5" ht="47.25">
      <c r="A30" s="61" t="s">
        <v>97</v>
      </c>
      <c r="B30" s="62"/>
      <c r="C30" s="62"/>
      <c r="D30" s="94" t="s">
        <v>203</v>
      </c>
      <c r="E30" s="71">
        <f>E31</f>
        <v>579</v>
      </c>
    </row>
    <row r="31" spans="1:5" ht="31.5">
      <c r="A31" s="61"/>
      <c r="B31" s="62" t="s">
        <v>98</v>
      </c>
      <c r="C31" s="62"/>
      <c r="D31" s="94" t="s">
        <v>213</v>
      </c>
      <c r="E31" s="71">
        <f>E32</f>
        <v>579</v>
      </c>
    </row>
    <row r="32" spans="1:5" ht="63">
      <c r="A32" s="61"/>
      <c r="B32" s="62"/>
      <c r="C32" s="62" t="s">
        <v>95</v>
      </c>
      <c r="D32" s="94" t="s">
        <v>235</v>
      </c>
      <c r="E32" s="71">
        <v>579</v>
      </c>
    </row>
    <row r="33" spans="1:5" ht="63">
      <c r="A33" s="61" t="s">
        <v>99</v>
      </c>
      <c r="B33" s="62"/>
      <c r="C33" s="62"/>
      <c r="D33" s="94" t="s">
        <v>204</v>
      </c>
      <c r="E33" s="71">
        <f>E34+E36+E43+E51+E55</f>
        <v>1994313</v>
      </c>
    </row>
    <row r="34" spans="1:5" ht="31.5">
      <c r="A34" s="61"/>
      <c r="B34" s="62" t="s">
        <v>100</v>
      </c>
      <c r="C34" s="62"/>
      <c r="D34" s="94" t="s">
        <v>214</v>
      </c>
      <c r="E34" s="71">
        <f>E35</f>
        <v>1730</v>
      </c>
    </row>
    <row r="35" spans="1:5" ht="47.25">
      <c r="A35" s="61"/>
      <c r="B35" s="62"/>
      <c r="C35" s="62" t="s">
        <v>102</v>
      </c>
      <c r="D35" s="94" t="s">
        <v>237</v>
      </c>
      <c r="E35" s="71">
        <v>1730</v>
      </c>
    </row>
    <row r="36" spans="1:5" ht="78.75">
      <c r="A36" s="61"/>
      <c r="B36" s="62" t="s">
        <v>103</v>
      </c>
      <c r="C36" s="62"/>
      <c r="D36" s="94" t="s">
        <v>215</v>
      </c>
      <c r="E36" s="71">
        <f>E37+E38+E39+E40+E41+E42</f>
        <v>225950</v>
      </c>
    </row>
    <row r="37" spans="1:5" ht="19.5" customHeight="1">
      <c r="A37" s="61"/>
      <c r="B37" s="62"/>
      <c r="C37" s="62" t="s">
        <v>104</v>
      </c>
      <c r="D37" s="94" t="s">
        <v>238</v>
      </c>
      <c r="E37" s="71">
        <v>182400</v>
      </c>
    </row>
    <row r="38" spans="1:5" ht="19.5" customHeight="1">
      <c r="A38" s="61"/>
      <c r="B38" s="62"/>
      <c r="C38" s="62" t="s">
        <v>105</v>
      </c>
      <c r="D38" s="94" t="s">
        <v>239</v>
      </c>
      <c r="E38" s="71">
        <v>330</v>
      </c>
    </row>
    <row r="39" spans="1:5" ht="19.5" customHeight="1">
      <c r="A39" s="61"/>
      <c r="B39" s="62"/>
      <c r="C39" s="62" t="s">
        <v>106</v>
      </c>
      <c r="D39" s="94" t="s">
        <v>240</v>
      </c>
      <c r="E39" s="71">
        <v>17500</v>
      </c>
    </row>
    <row r="40" spans="1:5" ht="19.5" customHeight="1">
      <c r="A40" s="61"/>
      <c r="B40" s="62"/>
      <c r="C40" s="62" t="s">
        <v>107</v>
      </c>
      <c r="D40" s="94" t="s">
        <v>241</v>
      </c>
      <c r="E40" s="71">
        <v>24800</v>
      </c>
    </row>
    <row r="41" spans="1:5" ht="19.5" customHeight="1">
      <c r="A41" s="61"/>
      <c r="B41" s="62"/>
      <c r="C41" s="62" t="s">
        <v>108</v>
      </c>
      <c r="D41" s="94" t="s">
        <v>242</v>
      </c>
      <c r="E41" s="71">
        <v>740</v>
      </c>
    </row>
    <row r="42" spans="1:5" ht="31.5">
      <c r="A42" s="61"/>
      <c r="B42" s="62"/>
      <c r="C42" s="62" t="s">
        <v>101</v>
      </c>
      <c r="D42" s="94" t="s">
        <v>243</v>
      </c>
      <c r="E42" s="71">
        <v>180</v>
      </c>
    </row>
    <row r="43" spans="1:5" ht="78.75">
      <c r="A43" s="61"/>
      <c r="B43" s="62" t="s">
        <v>109</v>
      </c>
      <c r="C43" s="62"/>
      <c r="D43" s="94" t="s">
        <v>216</v>
      </c>
      <c r="E43" s="71">
        <f>E44+E45+E46+E47+E48+E49+E50</f>
        <v>487980</v>
      </c>
    </row>
    <row r="44" spans="1:5" ht="19.5" customHeight="1">
      <c r="A44" s="61"/>
      <c r="B44" s="62"/>
      <c r="C44" s="62" t="s">
        <v>104</v>
      </c>
      <c r="D44" s="94" t="s">
        <v>238</v>
      </c>
      <c r="E44" s="71">
        <v>264000</v>
      </c>
    </row>
    <row r="45" spans="1:5" ht="19.5" customHeight="1">
      <c r="A45" s="61"/>
      <c r="B45" s="62"/>
      <c r="C45" s="62" t="s">
        <v>105</v>
      </c>
      <c r="D45" s="94" t="s">
        <v>239</v>
      </c>
      <c r="E45" s="71">
        <v>29970</v>
      </c>
    </row>
    <row r="46" spans="1:5" ht="19.5" customHeight="1">
      <c r="A46" s="61"/>
      <c r="B46" s="62"/>
      <c r="C46" s="62" t="s">
        <v>106</v>
      </c>
      <c r="D46" s="94" t="s">
        <v>240</v>
      </c>
      <c r="E46" s="71">
        <v>41160</v>
      </c>
    </row>
    <row r="47" spans="1:5" ht="19.5" customHeight="1">
      <c r="A47" s="61"/>
      <c r="B47" s="62"/>
      <c r="C47" s="62" t="s">
        <v>107</v>
      </c>
      <c r="D47" s="94" t="s">
        <v>241</v>
      </c>
      <c r="E47" s="71">
        <v>99800</v>
      </c>
    </row>
    <row r="48" spans="1:5" ht="19.5" customHeight="1">
      <c r="A48" s="61"/>
      <c r="B48" s="62"/>
      <c r="C48" s="62" t="s">
        <v>110</v>
      </c>
      <c r="D48" s="94" t="s">
        <v>244</v>
      </c>
      <c r="E48" s="71">
        <v>10200</v>
      </c>
    </row>
    <row r="49" spans="1:5" ht="19.5" customHeight="1">
      <c r="A49" s="61"/>
      <c r="B49" s="62"/>
      <c r="C49" s="62" t="s">
        <v>108</v>
      </c>
      <c r="D49" s="94" t="s">
        <v>242</v>
      </c>
      <c r="E49" s="71">
        <v>37600</v>
      </c>
    </row>
    <row r="50" spans="1:5" ht="31.5">
      <c r="A50" s="61"/>
      <c r="B50" s="62"/>
      <c r="C50" s="62" t="s">
        <v>101</v>
      </c>
      <c r="D50" s="94" t="s">
        <v>243</v>
      </c>
      <c r="E50" s="71">
        <v>5250</v>
      </c>
    </row>
    <row r="51" spans="1:5" ht="47.25">
      <c r="A51" s="61"/>
      <c r="B51" s="62" t="s">
        <v>111</v>
      </c>
      <c r="C51" s="62"/>
      <c r="D51" s="94" t="s">
        <v>217</v>
      </c>
      <c r="E51" s="71">
        <f>E52+E53+E54</f>
        <v>68255</v>
      </c>
    </row>
    <row r="52" spans="1:5" ht="19.5" customHeight="1">
      <c r="A52" s="61"/>
      <c r="B52" s="62"/>
      <c r="C52" s="62" t="s">
        <v>112</v>
      </c>
      <c r="D52" s="94" t="s">
        <v>245</v>
      </c>
      <c r="E52" s="71">
        <v>14280</v>
      </c>
    </row>
    <row r="53" spans="1:5" ht="31.5">
      <c r="A53" s="61"/>
      <c r="B53" s="62"/>
      <c r="C53" s="62" t="s">
        <v>113</v>
      </c>
      <c r="D53" s="94" t="s">
        <v>246</v>
      </c>
      <c r="E53" s="71">
        <v>49875</v>
      </c>
    </row>
    <row r="54" spans="1:5" ht="63">
      <c r="A54" s="61"/>
      <c r="B54" s="62"/>
      <c r="C54" s="62" t="s">
        <v>114</v>
      </c>
      <c r="D54" s="94" t="s">
        <v>247</v>
      </c>
      <c r="E54" s="71">
        <v>4100</v>
      </c>
    </row>
    <row r="55" spans="1:5" ht="31.5">
      <c r="A55" s="61"/>
      <c r="B55" s="62" t="s">
        <v>115</v>
      </c>
      <c r="C55" s="62"/>
      <c r="D55" s="94" t="s">
        <v>218</v>
      </c>
      <c r="E55" s="71">
        <f>E56+E57</f>
        <v>1210398</v>
      </c>
    </row>
    <row r="56" spans="1:5" ht="19.5" customHeight="1">
      <c r="A56" s="61"/>
      <c r="B56" s="62"/>
      <c r="C56" s="62" t="s">
        <v>116</v>
      </c>
      <c r="D56" s="94" t="s">
        <v>248</v>
      </c>
      <c r="E56" s="71">
        <v>1194247</v>
      </c>
    </row>
    <row r="57" spans="1:5" ht="19.5" customHeight="1">
      <c r="A57" s="61"/>
      <c r="B57" s="62"/>
      <c r="C57" s="62" t="s">
        <v>117</v>
      </c>
      <c r="D57" s="94" t="s">
        <v>249</v>
      </c>
      <c r="E57" s="71">
        <v>16151</v>
      </c>
    </row>
    <row r="58" spans="1:5" ht="19.5" customHeight="1">
      <c r="A58" s="61" t="s">
        <v>118</v>
      </c>
      <c r="B58" s="62"/>
      <c r="C58" s="62"/>
      <c r="D58" s="94" t="s">
        <v>205</v>
      </c>
      <c r="E58" s="71">
        <f>E59+E61+E63+E65</f>
        <v>4790152</v>
      </c>
    </row>
    <row r="59" spans="1:5" ht="31.5">
      <c r="A59" s="61"/>
      <c r="B59" s="62" t="s">
        <v>119</v>
      </c>
      <c r="C59" s="62"/>
      <c r="D59" s="94" t="s">
        <v>219</v>
      </c>
      <c r="E59" s="71">
        <f>E60</f>
        <v>2743083</v>
      </c>
    </row>
    <row r="60" spans="1:5" ht="19.5" customHeight="1">
      <c r="A60" s="61"/>
      <c r="B60" s="62"/>
      <c r="C60" s="62" t="s">
        <v>120</v>
      </c>
      <c r="D60" s="94" t="s">
        <v>250</v>
      </c>
      <c r="E60" s="71">
        <v>2743083</v>
      </c>
    </row>
    <row r="61" spans="1:5" ht="31.5">
      <c r="A61" s="61"/>
      <c r="B61" s="62" t="s">
        <v>121</v>
      </c>
      <c r="C61" s="62"/>
      <c r="D61" s="94" t="s">
        <v>220</v>
      </c>
      <c r="E61" s="71">
        <f>E62</f>
        <v>77303</v>
      </c>
    </row>
    <row r="62" spans="1:5" ht="19.5" customHeight="1">
      <c r="A62" s="61"/>
      <c r="B62" s="62"/>
      <c r="C62" s="62" t="s">
        <v>120</v>
      </c>
      <c r="D62" s="94" t="s">
        <v>250</v>
      </c>
      <c r="E62" s="71">
        <v>77303</v>
      </c>
    </row>
    <row r="63" spans="1:5" ht="31.5">
      <c r="A63" s="61"/>
      <c r="B63" s="62" t="s">
        <v>122</v>
      </c>
      <c r="C63" s="62"/>
      <c r="D63" s="94" t="s">
        <v>221</v>
      </c>
      <c r="E63" s="71">
        <f>E64</f>
        <v>1933766</v>
      </c>
    </row>
    <row r="64" spans="1:5" ht="19.5" customHeight="1">
      <c r="A64" s="61"/>
      <c r="B64" s="62"/>
      <c r="C64" s="62" t="s">
        <v>120</v>
      </c>
      <c r="D64" s="94" t="s">
        <v>250</v>
      </c>
      <c r="E64" s="71">
        <v>1933766</v>
      </c>
    </row>
    <row r="65" spans="1:5" ht="19.5" customHeight="1">
      <c r="A65" s="61"/>
      <c r="B65" s="62" t="s">
        <v>123</v>
      </c>
      <c r="C65" s="62"/>
      <c r="D65" s="94" t="s">
        <v>222</v>
      </c>
      <c r="E65" s="71">
        <f>E66</f>
        <v>36000</v>
      </c>
    </row>
    <row r="66" spans="1:5" ht="19.5" customHeight="1">
      <c r="A66" s="61"/>
      <c r="B66" s="62"/>
      <c r="C66" s="62" t="s">
        <v>90</v>
      </c>
      <c r="D66" s="94" t="s">
        <v>234</v>
      </c>
      <c r="E66" s="71">
        <v>36000</v>
      </c>
    </row>
    <row r="67" spans="1:5" ht="19.5" customHeight="1">
      <c r="A67" s="61" t="s">
        <v>124</v>
      </c>
      <c r="B67" s="62"/>
      <c r="C67" s="62"/>
      <c r="D67" s="94" t="s">
        <v>206</v>
      </c>
      <c r="E67" s="71">
        <f>E68+E70+E72</f>
        <v>49614</v>
      </c>
    </row>
    <row r="68" spans="1:5" ht="19.5" customHeight="1">
      <c r="A68" s="61"/>
      <c r="B68" s="62" t="s">
        <v>125</v>
      </c>
      <c r="C68" s="62"/>
      <c r="D68" s="94" t="s">
        <v>223</v>
      </c>
      <c r="E68" s="71">
        <f>E69</f>
        <v>31300</v>
      </c>
    </row>
    <row r="69" spans="1:5" ht="19.5" customHeight="1">
      <c r="A69" s="61"/>
      <c r="B69" s="62"/>
      <c r="C69" s="62" t="s">
        <v>89</v>
      </c>
      <c r="D69" s="94" t="s">
        <v>233</v>
      </c>
      <c r="E69" s="71">
        <v>31300</v>
      </c>
    </row>
    <row r="70" spans="1:5" ht="19.5" customHeight="1">
      <c r="A70" s="61"/>
      <c r="B70" s="62" t="s">
        <v>126</v>
      </c>
      <c r="C70" s="62"/>
      <c r="D70" s="94" t="s">
        <v>224</v>
      </c>
      <c r="E70" s="71">
        <f>E71</f>
        <v>3000</v>
      </c>
    </row>
    <row r="71" spans="1:5" ht="19.5" customHeight="1">
      <c r="A71" s="61"/>
      <c r="B71" s="62"/>
      <c r="C71" s="62" t="s">
        <v>89</v>
      </c>
      <c r="D71" s="94" t="s">
        <v>233</v>
      </c>
      <c r="E71" s="71">
        <v>3000</v>
      </c>
    </row>
    <row r="72" spans="1:5" ht="19.5" customHeight="1">
      <c r="A72" s="61"/>
      <c r="B72" s="62" t="s">
        <v>183</v>
      </c>
      <c r="C72" s="62"/>
      <c r="D72" s="94" t="s">
        <v>267</v>
      </c>
      <c r="E72" s="71">
        <f>E73</f>
        <v>15314</v>
      </c>
    </row>
    <row r="73" spans="1:5" ht="39" customHeight="1">
      <c r="A73" s="61"/>
      <c r="B73" s="62"/>
      <c r="C73" s="62" t="s">
        <v>131</v>
      </c>
      <c r="D73" s="94" t="s">
        <v>251</v>
      </c>
      <c r="E73" s="71">
        <v>15314</v>
      </c>
    </row>
    <row r="74" spans="1:5" ht="19.5" customHeight="1">
      <c r="A74" s="61" t="s">
        <v>127</v>
      </c>
      <c r="B74" s="62"/>
      <c r="C74" s="62"/>
      <c r="D74" s="94" t="s">
        <v>207</v>
      </c>
      <c r="E74" s="71">
        <f>E75+E77+E79+E82+E84+E86</f>
        <v>1360750</v>
      </c>
    </row>
    <row r="75" spans="1:5" ht="63">
      <c r="A75" s="61"/>
      <c r="B75" s="62" t="s">
        <v>128</v>
      </c>
      <c r="C75" s="62"/>
      <c r="D75" s="94" t="s">
        <v>225</v>
      </c>
      <c r="E75" s="71">
        <f>E76</f>
        <v>1177600</v>
      </c>
    </row>
    <row r="76" spans="1:5" ht="63">
      <c r="A76" s="61"/>
      <c r="B76" s="62"/>
      <c r="C76" s="62" t="s">
        <v>95</v>
      </c>
      <c r="D76" s="94" t="s">
        <v>235</v>
      </c>
      <c r="E76" s="71">
        <v>1177600</v>
      </c>
    </row>
    <row r="77" spans="1:5" ht="63">
      <c r="A77" s="61"/>
      <c r="B77" s="62" t="s">
        <v>129</v>
      </c>
      <c r="C77" s="62"/>
      <c r="D77" s="94" t="s">
        <v>226</v>
      </c>
      <c r="E77" s="71">
        <f>E78</f>
        <v>4900</v>
      </c>
    </row>
    <row r="78" spans="1:5" ht="63">
      <c r="A78" s="61"/>
      <c r="B78" s="62"/>
      <c r="C78" s="62" t="s">
        <v>95</v>
      </c>
      <c r="D78" s="94" t="s">
        <v>235</v>
      </c>
      <c r="E78" s="71">
        <v>4900</v>
      </c>
    </row>
    <row r="79" spans="1:5" ht="31.5">
      <c r="A79" s="61"/>
      <c r="B79" s="62" t="s">
        <v>130</v>
      </c>
      <c r="C79" s="62"/>
      <c r="D79" s="94" t="s">
        <v>227</v>
      </c>
      <c r="E79" s="71">
        <f>E80+E81</f>
        <v>102400</v>
      </c>
    </row>
    <row r="80" spans="1:5" ht="63">
      <c r="A80" s="61"/>
      <c r="B80" s="62"/>
      <c r="C80" s="62" t="s">
        <v>95</v>
      </c>
      <c r="D80" s="94" t="s">
        <v>235</v>
      </c>
      <c r="E80" s="71">
        <v>65700</v>
      </c>
    </row>
    <row r="81" spans="1:5" ht="47.25">
      <c r="A81" s="61"/>
      <c r="B81" s="62"/>
      <c r="C81" s="62" t="s">
        <v>131</v>
      </c>
      <c r="D81" s="94" t="s">
        <v>251</v>
      </c>
      <c r="E81" s="71">
        <v>36700</v>
      </c>
    </row>
    <row r="82" spans="1:5" ht="19.5" customHeight="1">
      <c r="A82" s="61"/>
      <c r="B82" s="62" t="s">
        <v>132</v>
      </c>
      <c r="C82" s="62"/>
      <c r="D82" s="94" t="s">
        <v>228</v>
      </c>
      <c r="E82" s="71">
        <f>E83</f>
        <v>47500</v>
      </c>
    </row>
    <row r="83" spans="1:5" ht="47.25">
      <c r="A83" s="61"/>
      <c r="B83" s="62"/>
      <c r="C83" s="62" t="s">
        <v>131</v>
      </c>
      <c r="D83" s="94" t="s">
        <v>251</v>
      </c>
      <c r="E83" s="71">
        <v>47500</v>
      </c>
    </row>
    <row r="84" spans="1:5" ht="31.5">
      <c r="A84" s="61"/>
      <c r="B84" s="62" t="s">
        <v>133</v>
      </c>
      <c r="C84" s="62"/>
      <c r="D84" s="94" t="s">
        <v>229</v>
      </c>
      <c r="E84" s="71">
        <f>E85</f>
        <v>6750</v>
      </c>
    </row>
    <row r="85" spans="1:5" ht="19.5" customHeight="1">
      <c r="A85" s="61"/>
      <c r="B85" s="62"/>
      <c r="C85" s="62" t="s">
        <v>89</v>
      </c>
      <c r="D85" s="94" t="s">
        <v>233</v>
      </c>
      <c r="E85" s="71">
        <v>6750</v>
      </c>
    </row>
    <row r="86" spans="1:5" ht="19.5" customHeight="1">
      <c r="A86" s="61"/>
      <c r="B86" s="62" t="s">
        <v>134</v>
      </c>
      <c r="C86" s="62"/>
      <c r="D86" s="94" t="s">
        <v>230</v>
      </c>
      <c r="E86" s="71">
        <f>E87</f>
        <v>21600</v>
      </c>
    </row>
    <row r="87" spans="1:5" ht="47.25">
      <c r="A87" s="61"/>
      <c r="B87" s="62"/>
      <c r="C87" s="62" t="s">
        <v>131</v>
      </c>
      <c r="D87" s="94" t="s">
        <v>251</v>
      </c>
      <c r="E87" s="71">
        <v>21600</v>
      </c>
    </row>
    <row r="88" spans="1:5" ht="31.5">
      <c r="A88" s="61" t="s">
        <v>135</v>
      </c>
      <c r="B88" s="62"/>
      <c r="C88" s="62"/>
      <c r="D88" s="94" t="s">
        <v>208</v>
      </c>
      <c r="E88" s="71">
        <f>E89</f>
        <v>50165</v>
      </c>
    </row>
    <row r="89" spans="1:5" ht="19.5" customHeight="1">
      <c r="A89" s="61"/>
      <c r="B89" s="62" t="s">
        <v>136</v>
      </c>
      <c r="C89" s="62"/>
      <c r="D89" s="94" t="s">
        <v>231</v>
      </c>
      <c r="E89" s="71">
        <f>E90+E91</f>
        <v>50165</v>
      </c>
    </row>
    <row r="90" spans="1:5" ht="19.5" customHeight="1">
      <c r="A90" s="61"/>
      <c r="B90" s="62"/>
      <c r="C90" s="62" t="s">
        <v>89</v>
      </c>
      <c r="D90" s="94" t="s">
        <v>233</v>
      </c>
      <c r="E90" s="71">
        <v>49784</v>
      </c>
    </row>
    <row r="91" spans="1:5" ht="19.5" customHeight="1">
      <c r="A91" s="61"/>
      <c r="B91" s="62"/>
      <c r="C91" s="62" t="s">
        <v>366</v>
      </c>
      <c r="D91" s="94" t="s">
        <v>367</v>
      </c>
      <c r="E91" s="71">
        <v>381</v>
      </c>
    </row>
    <row r="92" spans="1:5" s="136" customFormat="1" ht="19.5" customHeight="1">
      <c r="A92" s="132"/>
      <c r="B92" s="133"/>
      <c r="C92" s="133"/>
      <c r="D92" s="134" t="s">
        <v>137</v>
      </c>
      <c r="E92" s="135">
        <f>E88+E74+E67+E58+E33+E30+E23+E18+E14+E11</f>
        <v>8604898</v>
      </c>
    </row>
    <row r="93" spans="1:5" ht="19.5" customHeight="1">
      <c r="A93" s="27"/>
      <c r="B93" s="27"/>
      <c r="C93" s="27"/>
      <c r="D93" s="27"/>
      <c r="E93" s="27"/>
    </row>
    <row r="94" spans="1:5" ht="19.5" customHeight="1">
      <c r="A94" s="27"/>
      <c r="B94" s="27"/>
      <c r="C94" s="27"/>
      <c r="D94" s="27"/>
      <c r="E94" s="27"/>
    </row>
    <row r="95" spans="1:5" ht="19.5" customHeight="1">
      <c r="A95" s="27"/>
      <c r="B95" s="27"/>
      <c r="C95" s="27"/>
      <c r="D95" s="27"/>
      <c r="E95" s="27"/>
    </row>
    <row r="96" spans="1:5" ht="19.5" customHeight="1">
      <c r="A96" s="27"/>
      <c r="B96" s="27"/>
      <c r="C96" s="27"/>
      <c r="D96" s="27"/>
      <c r="E96" s="27"/>
    </row>
    <row r="97" spans="1:5" ht="19.5" customHeight="1">
      <c r="A97" s="27"/>
      <c r="B97" s="27"/>
      <c r="C97" s="27"/>
      <c r="D97" s="27"/>
      <c r="E97" s="27"/>
    </row>
    <row r="98" spans="1:5" ht="19.5" customHeight="1">
      <c r="A98" s="27"/>
      <c r="B98" s="27"/>
      <c r="C98" s="27"/>
      <c r="D98" s="27"/>
      <c r="E98" s="27"/>
    </row>
    <row r="99" spans="1:5" ht="19.5" customHeight="1">
      <c r="A99" s="27"/>
      <c r="B99" s="27"/>
      <c r="C99" s="27"/>
      <c r="D99" s="27"/>
      <c r="E99" s="27"/>
    </row>
    <row r="100" spans="1:5" ht="19.5" customHeight="1">
      <c r="A100" s="27"/>
      <c r="B100" s="27"/>
      <c r="C100" s="27"/>
      <c r="D100" s="27"/>
      <c r="E100" s="27"/>
    </row>
    <row r="101" spans="1:5" ht="19.5" customHeight="1">
      <c r="A101" s="27"/>
      <c r="B101" s="27"/>
      <c r="C101" s="27"/>
      <c r="D101" s="27"/>
      <c r="E101" s="27"/>
    </row>
    <row r="102" spans="1:5" ht="19.5" customHeight="1">
      <c r="A102" s="27"/>
      <c r="B102" s="27"/>
      <c r="C102" s="27"/>
      <c r="D102" s="27"/>
      <c r="E102" s="27"/>
    </row>
    <row r="103" spans="1:5" ht="19.5" customHeight="1">
      <c r="A103" s="27"/>
      <c r="B103" s="27"/>
      <c r="C103" s="27"/>
      <c r="D103" s="27"/>
      <c r="E103" s="27"/>
    </row>
    <row r="104" spans="1:5" ht="19.5" customHeight="1">
      <c r="A104" s="27"/>
      <c r="B104" s="27"/>
      <c r="C104" s="27"/>
      <c r="D104" s="27"/>
      <c r="E104" s="27"/>
    </row>
    <row r="105" spans="1:5" ht="19.5" customHeight="1">
      <c r="A105" s="27"/>
      <c r="B105" s="27"/>
      <c r="C105" s="27"/>
      <c r="D105" s="27"/>
      <c r="E105" s="27"/>
    </row>
    <row r="106" spans="1:5" ht="19.5" customHeight="1">
      <c r="A106" s="27"/>
      <c r="B106" s="27"/>
      <c r="C106" s="27"/>
      <c r="D106" s="27"/>
      <c r="E106" s="27"/>
    </row>
    <row r="107" spans="1:5" ht="19.5" customHeight="1">
      <c r="A107" s="27"/>
      <c r="B107" s="27"/>
      <c r="C107" s="27"/>
      <c r="D107" s="27"/>
      <c r="E107" s="27"/>
    </row>
    <row r="108" spans="1:5" ht="19.5" customHeight="1">
      <c r="A108" s="27"/>
      <c r="B108" s="27"/>
      <c r="C108" s="27"/>
      <c r="D108" s="27"/>
      <c r="E108" s="27"/>
    </row>
    <row r="109" spans="1:5" ht="19.5" customHeight="1">
      <c r="A109" s="27"/>
      <c r="B109" s="27"/>
      <c r="C109" s="27"/>
      <c r="D109" s="27"/>
      <c r="E109" s="27"/>
    </row>
    <row r="110" spans="2:5" ht="18.75">
      <c r="B110" s="158"/>
      <c r="C110" s="158"/>
      <c r="D110" s="158"/>
      <c r="E110" s="72"/>
    </row>
    <row r="111" spans="2:5" ht="15.75">
      <c r="B111" s="63"/>
      <c r="C111" s="63"/>
      <c r="D111" s="95"/>
      <c r="E111" s="72"/>
    </row>
    <row r="112" spans="2:5" ht="15.75">
      <c r="B112" s="63"/>
      <c r="C112" s="63"/>
      <c r="D112" s="95"/>
      <c r="E112" s="72"/>
    </row>
    <row r="113" spans="2:5" ht="15.75">
      <c r="B113" s="63"/>
      <c r="C113" s="63"/>
      <c r="D113" s="95"/>
      <c r="E113" s="72"/>
    </row>
    <row r="114" spans="2:5" ht="15.75">
      <c r="B114" s="63"/>
      <c r="C114" s="63"/>
      <c r="D114" s="95"/>
      <c r="E114" s="72"/>
    </row>
    <row r="115" spans="2:5" ht="15.75">
      <c r="B115" s="63"/>
      <c r="C115" s="63"/>
      <c r="D115" s="95"/>
      <c r="E115" s="72"/>
    </row>
    <row r="116" spans="2:5" ht="15.75">
      <c r="B116" s="63"/>
      <c r="C116" s="63"/>
      <c r="D116" s="95"/>
      <c r="E116" s="72"/>
    </row>
    <row r="117" spans="2:5" ht="15.75">
      <c r="B117" s="63"/>
      <c r="C117" s="63"/>
      <c r="D117" s="95"/>
      <c r="E117" s="72"/>
    </row>
    <row r="118" spans="2:5" ht="15.75">
      <c r="B118" s="63"/>
      <c r="C118" s="63"/>
      <c r="D118" s="95"/>
      <c r="E118" s="72"/>
    </row>
    <row r="119" spans="2:5" ht="15.75">
      <c r="B119" s="63"/>
      <c r="C119" s="63"/>
      <c r="D119" s="95"/>
      <c r="E119" s="72"/>
    </row>
    <row r="120" spans="2:5" ht="15.75">
      <c r="B120" s="63"/>
      <c r="C120" s="63"/>
      <c r="D120" s="95"/>
      <c r="E120" s="72"/>
    </row>
    <row r="121" spans="2:5" ht="15.75">
      <c r="B121" s="63"/>
      <c r="C121" s="63"/>
      <c r="D121" s="95"/>
      <c r="E121" s="72"/>
    </row>
    <row r="122" spans="2:5" ht="15.75">
      <c r="B122" s="63"/>
      <c r="C122" s="63"/>
      <c r="D122" s="95"/>
      <c r="E122" s="72"/>
    </row>
    <row r="123" spans="2:5" ht="15.75">
      <c r="B123" s="63"/>
      <c r="C123" s="63"/>
      <c r="D123" s="95"/>
      <c r="E123" s="72"/>
    </row>
    <row r="124" spans="2:5" ht="15.75">
      <c r="B124" s="63"/>
      <c r="C124" s="63"/>
      <c r="D124" s="95"/>
      <c r="E124" s="72"/>
    </row>
    <row r="125" spans="2:5" ht="15.75">
      <c r="B125" s="63"/>
      <c r="C125" s="63"/>
      <c r="D125" s="95"/>
      <c r="E125" s="72"/>
    </row>
    <row r="126" spans="2:5" ht="15.75">
      <c r="B126" s="63"/>
      <c r="C126" s="63"/>
      <c r="D126" s="95"/>
      <c r="E126" s="72"/>
    </row>
    <row r="127" spans="2:5" ht="15.75">
      <c r="B127" s="63"/>
      <c r="C127" s="63"/>
      <c r="D127" s="95"/>
      <c r="E127" s="72"/>
    </row>
    <row r="128" spans="2:5" ht="15.75">
      <c r="B128" s="63"/>
      <c r="C128" s="63"/>
      <c r="D128" s="95"/>
      <c r="E128" s="72"/>
    </row>
    <row r="129" spans="2:5" ht="15.75">
      <c r="B129" s="63"/>
      <c r="C129" s="63"/>
      <c r="D129" s="95"/>
      <c r="E129" s="72"/>
    </row>
    <row r="130" spans="2:5" ht="15.75">
      <c r="B130" s="63"/>
      <c r="C130" s="63"/>
      <c r="D130" s="95"/>
      <c r="E130" s="72"/>
    </row>
    <row r="131" spans="2:5" ht="15.75">
      <c r="B131" s="63"/>
      <c r="C131" s="63"/>
      <c r="D131" s="95"/>
      <c r="E131" s="72"/>
    </row>
    <row r="132" spans="2:5" ht="15.75">
      <c r="B132" s="63"/>
      <c r="C132" s="63"/>
      <c r="D132" s="95"/>
      <c r="E132" s="72"/>
    </row>
    <row r="133" spans="2:5" ht="15.75">
      <c r="B133" s="63"/>
      <c r="C133" s="63"/>
      <c r="D133" s="95"/>
      <c r="E133" s="72"/>
    </row>
    <row r="134" spans="2:5" ht="15.75">
      <c r="B134" s="63"/>
      <c r="C134" s="63"/>
      <c r="D134" s="95"/>
      <c r="E134" s="72"/>
    </row>
    <row r="135" spans="2:5" ht="15.75">
      <c r="B135" s="63"/>
      <c r="C135" s="63"/>
      <c r="D135" s="95"/>
      <c r="E135" s="72"/>
    </row>
    <row r="136" spans="2:5" ht="15.75">
      <c r="B136" s="63"/>
      <c r="C136" s="63"/>
      <c r="D136" s="95"/>
      <c r="E136" s="72"/>
    </row>
    <row r="137" spans="2:5" ht="15.75">
      <c r="B137" s="63"/>
      <c r="C137" s="63"/>
      <c r="D137" s="95"/>
      <c r="E137" s="72"/>
    </row>
    <row r="138" spans="2:5" ht="15.75">
      <c r="B138" s="63"/>
      <c r="C138" s="63"/>
      <c r="D138" s="95"/>
      <c r="E138" s="72"/>
    </row>
    <row r="139" spans="2:5" ht="15.75">
      <c r="B139" s="63"/>
      <c r="C139" s="63"/>
      <c r="D139" s="95"/>
      <c r="E139" s="72"/>
    </row>
    <row r="140" spans="2:5" ht="15.75">
      <c r="B140" s="63"/>
      <c r="C140" s="63"/>
      <c r="D140" s="95"/>
      <c r="E140" s="72"/>
    </row>
    <row r="141" spans="2:5" ht="15.75">
      <c r="B141" s="63"/>
      <c r="C141" s="63"/>
      <c r="D141" s="95"/>
      <c r="E141" s="72"/>
    </row>
    <row r="142" spans="2:5" ht="15.75">
      <c r="B142" s="63"/>
      <c r="C142" s="63"/>
      <c r="D142" s="95"/>
      <c r="E142" s="72"/>
    </row>
    <row r="143" spans="2:5" ht="15.75">
      <c r="B143" s="63"/>
      <c r="C143" s="63"/>
      <c r="D143" s="95"/>
      <c r="E143" s="72"/>
    </row>
    <row r="144" spans="2:5" ht="15.75">
      <c r="B144" s="63"/>
      <c r="C144" s="63"/>
      <c r="D144" s="95"/>
      <c r="E144" s="72"/>
    </row>
    <row r="145" spans="2:5" ht="15.75">
      <c r="B145" s="63"/>
      <c r="C145" s="63"/>
      <c r="D145" s="95"/>
      <c r="E145" s="72"/>
    </row>
  </sheetData>
  <sheetProtection/>
  <mergeCells count="2">
    <mergeCell ref="B110:D110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4"/>
  <sheetViews>
    <sheetView showGridLines="0" zoomScalePageLayoutView="0" workbookViewId="0" topLeftCell="A1">
      <selection activeCell="G1" sqref="G1"/>
    </sheetView>
  </sheetViews>
  <sheetFormatPr defaultColWidth="9.00390625" defaultRowHeight="12.75"/>
  <cols>
    <col min="1" max="1" width="8.75390625" style="74" customWidth="1"/>
    <col min="2" max="2" width="9.75390625" style="74" bestFit="1" customWidth="1"/>
    <col min="3" max="3" width="7.25390625" style="74" customWidth="1"/>
    <col min="4" max="4" width="49.125" style="74" customWidth="1"/>
    <col min="5" max="5" width="22.00390625" style="87" customWidth="1"/>
    <col min="6" max="16384" width="9.125" style="13" customWidth="1"/>
  </cols>
  <sheetData>
    <row r="1" ht="72" customHeight="1">
      <c r="E1" s="64" t="s">
        <v>369</v>
      </c>
    </row>
    <row r="2" spans="1:5" ht="15.75">
      <c r="A2" s="160"/>
      <c r="B2" s="160"/>
      <c r="C2" s="160"/>
      <c r="D2" s="160"/>
      <c r="E2" s="160"/>
    </row>
    <row r="3" spans="1:5" ht="15.75">
      <c r="A3" s="75"/>
      <c r="B3" s="75"/>
      <c r="C3" s="75"/>
      <c r="D3" s="79" t="s">
        <v>328</v>
      </c>
      <c r="E3" s="82"/>
    </row>
    <row r="4" ht="15.75">
      <c r="E4" s="83" t="s">
        <v>43</v>
      </c>
    </row>
    <row r="5" spans="1:5" s="29" customFormat="1" ht="30.75" customHeight="1">
      <c r="A5" s="76" t="s">
        <v>3</v>
      </c>
      <c r="B5" s="76" t="s">
        <v>4</v>
      </c>
      <c r="C5" s="76" t="s">
        <v>5</v>
      </c>
      <c r="D5" s="76" t="s">
        <v>21</v>
      </c>
      <c r="E5" s="84" t="s">
        <v>72</v>
      </c>
    </row>
    <row r="6" spans="1:5" s="42" customFormat="1" ht="11.25">
      <c r="A6" s="77">
        <v>1</v>
      </c>
      <c r="B6" s="77">
        <v>2</v>
      </c>
      <c r="C6" s="77">
        <v>3</v>
      </c>
      <c r="D6" s="77">
        <v>4</v>
      </c>
      <c r="E6" s="85">
        <v>5</v>
      </c>
    </row>
    <row r="7" spans="1:5" ht="18" customHeight="1">
      <c r="A7" s="78" t="s">
        <v>81</v>
      </c>
      <c r="B7" s="78"/>
      <c r="C7" s="78"/>
      <c r="D7" s="96" t="s">
        <v>252</v>
      </c>
      <c r="E7" s="86">
        <f>E8+E10+E12</f>
        <v>22700</v>
      </c>
    </row>
    <row r="8" spans="1:5" ht="18" customHeight="1">
      <c r="A8" s="78"/>
      <c r="B8" s="78" t="s">
        <v>82</v>
      </c>
      <c r="C8" s="78"/>
      <c r="D8" s="96" t="s">
        <v>260</v>
      </c>
      <c r="E8" s="86">
        <f>E9</f>
        <v>7000</v>
      </c>
    </row>
    <row r="9" spans="1:5" ht="18" customHeight="1">
      <c r="A9" s="78"/>
      <c r="B9" s="78"/>
      <c r="C9" s="78" t="s">
        <v>138</v>
      </c>
      <c r="D9" s="96" t="s">
        <v>198</v>
      </c>
      <c r="E9" s="86">
        <v>7000</v>
      </c>
    </row>
    <row r="10" spans="1:5" ht="18" customHeight="1">
      <c r="A10" s="78"/>
      <c r="B10" s="78" t="s">
        <v>83</v>
      </c>
      <c r="C10" s="78"/>
      <c r="D10" s="96" t="s">
        <v>261</v>
      </c>
      <c r="E10" s="86">
        <f>E11</f>
        <v>15000</v>
      </c>
    </row>
    <row r="11" spans="1:5" ht="18" customHeight="1">
      <c r="A11" s="78"/>
      <c r="B11" s="78"/>
      <c r="C11" s="78" t="s">
        <v>141</v>
      </c>
      <c r="D11" s="96" t="s">
        <v>286</v>
      </c>
      <c r="E11" s="86">
        <v>15000</v>
      </c>
    </row>
    <row r="12" spans="1:5" ht="18" customHeight="1">
      <c r="A12" s="78"/>
      <c r="B12" s="78" t="s">
        <v>139</v>
      </c>
      <c r="C12" s="78"/>
      <c r="D12" s="96" t="s">
        <v>262</v>
      </c>
      <c r="E12" s="86">
        <f>E13</f>
        <v>700</v>
      </c>
    </row>
    <row r="13" spans="1:5" ht="31.5">
      <c r="A13" s="78"/>
      <c r="B13" s="78"/>
      <c r="C13" s="78" t="s">
        <v>140</v>
      </c>
      <c r="D13" s="97" t="s">
        <v>287</v>
      </c>
      <c r="E13" s="86">
        <v>700</v>
      </c>
    </row>
    <row r="14" spans="1:5" ht="31.5">
      <c r="A14" s="78" t="s">
        <v>87</v>
      </c>
      <c r="B14" s="78"/>
      <c r="C14" s="78"/>
      <c r="D14" s="94" t="s">
        <v>200</v>
      </c>
      <c r="E14" s="86">
        <f>E15</f>
        <v>199000</v>
      </c>
    </row>
    <row r="15" spans="1:5" ht="18" customHeight="1">
      <c r="A15" s="78"/>
      <c r="B15" s="78" t="s">
        <v>88</v>
      </c>
      <c r="C15" s="78"/>
      <c r="D15" s="96" t="s">
        <v>210</v>
      </c>
      <c r="E15" s="86">
        <f>SUM(E16:E22)</f>
        <v>199000</v>
      </c>
    </row>
    <row r="16" spans="1:5" ht="18" customHeight="1">
      <c r="A16" s="78"/>
      <c r="B16" s="78"/>
      <c r="C16" s="78" t="s">
        <v>142</v>
      </c>
      <c r="D16" s="96" t="s">
        <v>288</v>
      </c>
      <c r="E16" s="86">
        <v>1000</v>
      </c>
    </row>
    <row r="17" spans="1:5" ht="18" customHeight="1">
      <c r="A17" s="78"/>
      <c r="B17" s="78"/>
      <c r="C17" s="78" t="s">
        <v>143</v>
      </c>
      <c r="D17" s="96" t="s">
        <v>289</v>
      </c>
      <c r="E17" s="86">
        <v>10000</v>
      </c>
    </row>
    <row r="18" spans="1:5" ht="18" customHeight="1">
      <c r="A18" s="78"/>
      <c r="B18" s="78"/>
      <c r="C18" s="78" t="s">
        <v>144</v>
      </c>
      <c r="D18" s="96" t="s">
        <v>290</v>
      </c>
      <c r="E18" s="86">
        <v>170000</v>
      </c>
    </row>
    <row r="19" spans="1:5" ht="18" customHeight="1">
      <c r="A19" s="78"/>
      <c r="B19" s="78"/>
      <c r="C19" s="78" t="s">
        <v>145</v>
      </c>
      <c r="D19" s="96" t="s">
        <v>329</v>
      </c>
      <c r="E19" s="86">
        <v>5000</v>
      </c>
    </row>
    <row r="20" spans="1:5" ht="18" customHeight="1">
      <c r="A20" s="78"/>
      <c r="B20" s="78"/>
      <c r="C20" s="78" t="s">
        <v>138</v>
      </c>
      <c r="D20" s="98" t="s">
        <v>198</v>
      </c>
      <c r="E20" s="86">
        <v>10000</v>
      </c>
    </row>
    <row r="21" spans="1:5" ht="31.5">
      <c r="A21" s="78"/>
      <c r="B21" s="78"/>
      <c r="C21" s="78" t="s">
        <v>146</v>
      </c>
      <c r="D21" s="99" t="s">
        <v>292</v>
      </c>
      <c r="E21" s="86">
        <v>1000</v>
      </c>
    </row>
    <row r="22" spans="1:5" ht="18" customHeight="1">
      <c r="A22" s="78"/>
      <c r="B22" s="78"/>
      <c r="C22" s="78" t="s">
        <v>147</v>
      </c>
      <c r="D22" s="98" t="s">
        <v>293</v>
      </c>
      <c r="E22" s="86">
        <v>2000</v>
      </c>
    </row>
    <row r="23" spans="1:5" ht="18" customHeight="1">
      <c r="A23" s="78" t="s">
        <v>148</v>
      </c>
      <c r="B23" s="78"/>
      <c r="C23" s="78"/>
      <c r="D23" s="98" t="s">
        <v>253</v>
      </c>
      <c r="E23" s="86">
        <f>E26+E24</f>
        <v>251000</v>
      </c>
    </row>
    <row r="24" spans="1:5" ht="18" customHeight="1">
      <c r="A24" s="78"/>
      <c r="B24" s="78" t="s">
        <v>370</v>
      </c>
      <c r="C24" s="78"/>
      <c r="D24" s="98" t="s">
        <v>371</v>
      </c>
      <c r="E24" s="86">
        <f>E25</f>
        <v>60000</v>
      </c>
    </row>
    <row r="25" spans="1:5" ht="65.25" customHeight="1">
      <c r="A25" s="78"/>
      <c r="B25" s="78"/>
      <c r="C25" s="78" t="s">
        <v>372</v>
      </c>
      <c r="D25" s="157" t="s">
        <v>373</v>
      </c>
      <c r="E25" s="86">
        <v>60000</v>
      </c>
    </row>
    <row r="26" spans="1:5" ht="18" customHeight="1">
      <c r="A26" s="78"/>
      <c r="B26" s="78" t="s">
        <v>149</v>
      </c>
      <c r="C26" s="78"/>
      <c r="D26" s="96" t="s">
        <v>263</v>
      </c>
      <c r="E26" s="86">
        <f>SUM(E27:E33)</f>
        <v>191000</v>
      </c>
    </row>
    <row r="27" spans="1:5" ht="18" customHeight="1">
      <c r="A27" s="78"/>
      <c r="B27" s="78"/>
      <c r="C27" s="78" t="s">
        <v>142</v>
      </c>
      <c r="D27" s="96" t="s">
        <v>288</v>
      </c>
      <c r="E27" s="86">
        <v>1000</v>
      </c>
    </row>
    <row r="28" spans="1:5" ht="18" customHeight="1">
      <c r="A28" s="78"/>
      <c r="B28" s="78"/>
      <c r="C28" s="78" t="s">
        <v>143</v>
      </c>
      <c r="D28" s="96" t="s">
        <v>289</v>
      </c>
      <c r="E28" s="86">
        <v>30200</v>
      </c>
    </row>
    <row r="29" spans="1:5" ht="18" customHeight="1">
      <c r="A29" s="78"/>
      <c r="B29" s="78"/>
      <c r="C29" s="78" t="s">
        <v>145</v>
      </c>
      <c r="D29" s="96" t="s">
        <v>329</v>
      </c>
      <c r="E29" s="86">
        <v>43000</v>
      </c>
    </row>
    <row r="30" spans="1:5" ht="18" customHeight="1">
      <c r="A30" s="78"/>
      <c r="B30" s="78"/>
      <c r="C30" s="78" t="s">
        <v>138</v>
      </c>
      <c r="D30" s="96" t="s">
        <v>198</v>
      </c>
      <c r="E30" s="86">
        <v>15000</v>
      </c>
    </row>
    <row r="31" spans="1:5" ht="18" customHeight="1">
      <c r="A31" s="78"/>
      <c r="B31" s="78"/>
      <c r="C31" s="78" t="s">
        <v>147</v>
      </c>
      <c r="D31" s="96" t="s">
        <v>293</v>
      </c>
      <c r="E31" s="86">
        <v>1800</v>
      </c>
    </row>
    <row r="32" spans="1:5" ht="18" customHeight="1">
      <c r="A32" s="78"/>
      <c r="B32" s="78"/>
      <c r="C32" s="78" t="s">
        <v>141</v>
      </c>
      <c r="D32" s="96" t="s">
        <v>286</v>
      </c>
      <c r="E32" s="86">
        <v>96000</v>
      </c>
    </row>
    <row r="33" spans="1:5" ht="18" customHeight="1">
      <c r="A33" s="78"/>
      <c r="B33" s="78"/>
      <c r="C33" s="78" t="s">
        <v>374</v>
      </c>
      <c r="D33" s="96" t="s">
        <v>375</v>
      </c>
      <c r="E33" s="86">
        <v>4000</v>
      </c>
    </row>
    <row r="34" spans="1:5" ht="18" customHeight="1">
      <c r="A34" s="78" t="s">
        <v>91</v>
      </c>
      <c r="B34" s="78"/>
      <c r="C34" s="78"/>
      <c r="D34" s="94" t="s">
        <v>201</v>
      </c>
      <c r="E34" s="86">
        <f>E35</f>
        <v>49900</v>
      </c>
    </row>
    <row r="35" spans="1:5" ht="18" customHeight="1">
      <c r="A35" s="78"/>
      <c r="B35" s="78" t="s">
        <v>92</v>
      </c>
      <c r="C35" s="78"/>
      <c r="D35" s="96" t="s">
        <v>211</v>
      </c>
      <c r="E35" s="86">
        <f>SUM(E36:E41)</f>
        <v>49900</v>
      </c>
    </row>
    <row r="36" spans="1:5" ht="18" customHeight="1">
      <c r="A36" s="78"/>
      <c r="B36" s="78"/>
      <c r="C36" s="78" t="s">
        <v>143</v>
      </c>
      <c r="D36" s="96" t="s">
        <v>289</v>
      </c>
      <c r="E36" s="86">
        <v>17000</v>
      </c>
    </row>
    <row r="37" spans="1:5" ht="18" customHeight="1">
      <c r="A37" s="78"/>
      <c r="B37" s="78"/>
      <c r="C37" s="78" t="s">
        <v>144</v>
      </c>
      <c r="D37" s="96" t="s">
        <v>290</v>
      </c>
      <c r="E37" s="86">
        <v>5000</v>
      </c>
    </row>
    <row r="38" spans="1:5" ht="18" customHeight="1">
      <c r="A38" s="78"/>
      <c r="B38" s="78"/>
      <c r="C38" s="78" t="s">
        <v>145</v>
      </c>
      <c r="D38" s="96" t="s">
        <v>291</v>
      </c>
      <c r="E38" s="86">
        <v>20000</v>
      </c>
    </row>
    <row r="39" spans="1:5" ht="18" customHeight="1">
      <c r="A39" s="78"/>
      <c r="B39" s="78"/>
      <c r="C39" s="78" t="s">
        <v>138</v>
      </c>
      <c r="D39" s="96" t="s">
        <v>198</v>
      </c>
      <c r="E39" s="86">
        <v>4800</v>
      </c>
    </row>
    <row r="40" spans="1:5" ht="31.5">
      <c r="A40" s="78"/>
      <c r="B40" s="78"/>
      <c r="C40" s="78" t="s">
        <v>150</v>
      </c>
      <c r="D40" s="97" t="s">
        <v>294</v>
      </c>
      <c r="E40" s="86">
        <v>2000</v>
      </c>
    </row>
    <row r="41" spans="1:5" ht="18" customHeight="1">
      <c r="A41" s="78"/>
      <c r="B41" s="78"/>
      <c r="C41" s="78" t="s">
        <v>147</v>
      </c>
      <c r="D41" s="96" t="s">
        <v>293</v>
      </c>
      <c r="E41" s="86">
        <v>1100</v>
      </c>
    </row>
    <row r="42" spans="1:5" ht="18" customHeight="1">
      <c r="A42" s="78" t="s">
        <v>151</v>
      </c>
      <c r="B42" s="78"/>
      <c r="C42" s="78"/>
      <c r="D42" s="96" t="s">
        <v>254</v>
      </c>
      <c r="E42" s="86">
        <f>E43+E45</f>
        <v>11000</v>
      </c>
    </row>
    <row r="43" spans="1:5" ht="18" customHeight="1">
      <c r="A43" s="78"/>
      <c r="B43" s="78" t="s">
        <v>152</v>
      </c>
      <c r="C43" s="78"/>
      <c r="D43" s="96" t="s">
        <v>264</v>
      </c>
      <c r="E43" s="86">
        <f>E44</f>
        <v>5000</v>
      </c>
    </row>
    <row r="44" spans="1:5" ht="18" customHeight="1">
      <c r="A44" s="78"/>
      <c r="B44" s="78"/>
      <c r="C44" s="78" t="s">
        <v>138</v>
      </c>
      <c r="D44" s="96" t="s">
        <v>198</v>
      </c>
      <c r="E44" s="86">
        <v>5000</v>
      </c>
    </row>
    <row r="45" spans="1:5" ht="18" customHeight="1">
      <c r="A45" s="78"/>
      <c r="B45" s="78" t="s">
        <v>376</v>
      </c>
      <c r="C45" s="78"/>
      <c r="D45" s="96" t="s">
        <v>377</v>
      </c>
      <c r="E45" s="86">
        <f>E46</f>
        <v>6000</v>
      </c>
    </row>
    <row r="46" spans="1:5" ht="18" customHeight="1">
      <c r="A46" s="78"/>
      <c r="B46" s="78"/>
      <c r="C46" s="78" t="s">
        <v>143</v>
      </c>
      <c r="D46" s="96" t="s">
        <v>289</v>
      </c>
      <c r="E46" s="86">
        <v>6000</v>
      </c>
    </row>
    <row r="47" spans="1:5" ht="18" customHeight="1">
      <c r="A47" s="78" t="s">
        <v>93</v>
      </c>
      <c r="B47" s="78"/>
      <c r="C47" s="78"/>
      <c r="D47" s="96" t="s">
        <v>202</v>
      </c>
      <c r="E47" s="86">
        <f>E48+E54+E59+E82</f>
        <v>1254900</v>
      </c>
    </row>
    <row r="48" spans="1:5" ht="18" customHeight="1">
      <c r="A48" s="78"/>
      <c r="B48" s="78" t="s">
        <v>94</v>
      </c>
      <c r="C48" s="78"/>
      <c r="D48" s="96" t="s">
        <v>212</v>
      </c>
      <c r="E48" s="86">
        <f>SUM(E49:E53)</f>
        <v>70400</v>
      </c>
    </row>
    <row r="49" spans="1:5" ht="18" customHeight="1">
      <c r="A49" s="78"/>
      <c r="B49" s="78"/>
      <c r="C49" s="78" t="s">
        <v>153</v>
      </c>
      <c r="D49" s="96" t="s">
        <v>295</v>
      </c>
      <c r="E49" s="86">
        <v>51000</v>
      </c>
    </row>
    <row r="50" spans="1:5" ht="18" customHeight="1">
      <c r="A50" s="78"/>
      <c r="B50" s="78"/>
      <c r="C50" s="78" t="s">
        <v>154</v>
      </c>
      <c r="D50" s="96" t="s">
        <v>296</v>
      </c>
      <c r="E50" s="86">
        <v>5000</v>
      </c>
    </row>
    <row r="51" spans="1:5" ht="18" customHeight="1">
      <c r="A51" s="78"/>
      <c r="B51" s="78"/>
      <c r="C51" s="78" t="s">
        <v>155</v>
      </c>
      <c r="D51" s="96" t="s">
        <v>297</v>
      </c>
      <c r="E51" s="86">
        <v>10000</v>
      </c>
    </row>
    <row r="52" spans="1:5" ht="18" customHeight="1">
      <c r="A52" s="78"/>
      <c r="B52" s="78"/>
      <c r="C52" s="78" t="s">
        <v>156</v>
      </c>
      <c r="D52" s="96" t="s">
        <v>298</v>
      </c>
      <c r="E52" s="86">
        <v>1900</v>
      </c>
    </row>
    <row r="53" spans="1:5" ht="18" customHeight="1">
      <c r="A53" s="78"/>
      <c r="B53" s="78"/>
      <c r="C53" s="78" t="s">
        <v>143</v>
      </c>
      <c r="D53" s="96" t="s">
        <v>289</v>
      </c>
      <c r="E53" s="86">
        <v>2500</v>
      </c>
    </row>
    <row r="54" spans="1:5" ht="18" customHeight="1">
      <c r="A54" s="78"/>
      <c r="B54" s="78" t="s">
        <v>157</v>
      </c>
      <c r="C54" s="78"/>
      <c r="D54" s="96" t="s">
        <v>265</v>
      </c>
      <c r="E54" s="86">
        <f>SUM(E55:E58)</f>
        <v>69000</v>
      </c>
    </row>
    <row r="55" spans="1:5" ht="18" customHeight="1">
      <c r="A55" s="78"/>
      <c r="B55" s="78"/>
      <c r="C55" s="78" t="s">
        <v>158</v>
      </c>
      <c r="D55" s="96" t="s">
        <v>299</v>
      </c>
      <c r="E55" s="86">
        <v>56000</v>
      </c>
    </row>
    <row r="56" spans="1:5" ht="18" customHeight="1">
      <c r="A56" s="78"/>
      <c r="B56" s="78"/>
      <c r="C56" s="78" t="s">
        <v>143</v>
      </c>
      <c r="D56" s="96" t="s">
        <v>289</v>
      </c>
      <c r="E56" s="86">
        <v>4500</v>
      </c>
    </row>
    <row r="57" spans="1:5" ht="18" customHeight="1">
      <c r="A57" s="78"/>
      <c r="B57" s="78"/>
      <c r="C57" s="78" t="s">
        <v>138</v>
      </c>
      <c r="D57" s="96" t="s">
        <v>198</v>
      </c>
      <c r="E57" s="86">
        <v>8000</v>
      </c>
    </row>
    <row r="58" spans="1:5" ht="18" customHeight="1">
      <c r="A58" s="78"/>
      <c r="B58" s="78"/>
      <c r="C58" s="78" t="s">
        <v>159</v>
      </c>
      <c r="D58" s="96" t="s">
        <v>300</v>
      </c>
      <c r="E58" s="86">
        <v>500</v>
      </c>
    </row>
    <row r="59" spans="1:5" ht="18" customHeight="1">
      <c r="A59" s="78"/>
      <c r="B59" s="78" t="s">
        <v>160</v>
      </c>
      <c r="C59" s="78"/>
      <c r="D59" s="96" t="s">
        <v>266</v>
      </c>
      <c r="E59" s="86">
        <f>SUM(E60:E81)</f>
        <v>1085000</v>
      </c>
    </row>
    <row r="60" spans="1:5" ht="63.75" customHeight="1">
      <c r="A60" s="78"/>
      <c r="B60" s="78"/>
      <c r="C60" s="78" t="s">
        <v>378</v>
      </c>
      <c r="D60" s="148" t="s">
        <v>379</v>
      </c>
      <c r="E60" s="86">
        <v>48000</v>
      </c>
    </row>
    <row r="61" spans="1:5" ht="18" customHeight="1">
      <c r="A61" s="78"/>
      <c r="B61" s="78"/>
      <c r="C61" s="78" t="s">
        <v>161</v>
      </c>
      <c r="D61" s="96" t="s">
        <v>301</v>
      </c>
      <c r="E61" s="86">
        <v>5500</v>
      </c>
    </row>
    <row r="62" spans="1:5" ht="18" customHeight="1">
      <c r="A62" s="78"/>
      <c r="B62" s="78"/>
      <c r="C62" s="78" t="s">
        <v>153</v>
      </c>
      <c r="D62" s="96" t="s">
        <v>295</v>
      </c>
      <c r="E62" s="86">
        <v>585000</v>
      </c>
    </row>
    <row r="63" spans="1:5" ht="18" customHeight="1">
      <c r="A63" s="78"/>
      <c r="B63" s="78"/>
      <c r="C63" s="78" t="s">
        <v>154</v>
      </c>
      <c r="D63" s="96" t="s">
        <v>296</v>
      </c>
      <c r="E63" s="86">
        <v>65000</v>
      </c>
    </row>
    <row r="64" spans="1:5" ht="18" customHeight="1">
      <c r="A64" s="78"/>
      <c r="B64" s="78"/>
      <c r="C64" s="78" t="s">
        <v>155</v>
      </c>
      <c r="D64" s="96" t="s">
        <v>297</v>
      </c>
      <c r="E64" s="86">
        <v>103000</v>
      </c>
    </row>
    <row r="65" spans="1:5" ht="18" customHeight="1">
      <c r="A65" s="78"/>
      <c r="B65" s="78"/>
      <c r="C65" s="78" t="s">
        <v>156</v>
      </c>
      <c r="D65" s="96" t="s">
        <v>298</v>
      </c>
      <c r="E65" s="86">
        <v>15000</v>
      </c>
    </row>
    <row r="66" spans="1:5" ht="18" customHeight="1">
      <c r="A66" s="78"/>
      <c r="B66" s="78"/>
      <c r="C66" s="78" t="s">
        <v>142</v>
      </c>
      <c r="D66" s="96" t="s">
        <v>288</v>
      </c>
      <c r="E66" s="86">
        <v>55000</v>
      </c>
    </row>
    <row r="67" spans="1:5" ht="18" customHeight="1">
      <c r="A67" s="78"/>
      <c r="B67" s="78"/>
      <c r="C67" s="78" t="s">
        <v>143</v>
      </c>
      <c r="D67" s="96" t="s">
        <v>289</v>
      </c>
      <c r="E67" s="86">
        <v>62000</v>
      </c>
    </row>
    <row r="68" spans="1:5" ht="18" customHeight="1">
      <c r="A68" s="78"/>
      <c r="B68" s="78"/>
      <c r="C68" s="78" t="s">
        <v>162</v>
      </c>
      <c r="D68" s="96" t="s">
        <v>302</v>
      </c>
      <c r="E68" s="86">
        <v>1500</v>
      </c>
    </row>
    <row r="69" spans="1:5" ht="18" customHeight="1">
      <c r="A69" s="78"/>
      <c r="B69" s="78"/>
      <c r="C69" s="78" t="s">
        <v>144</v>
      </c>
      <c r="D69" s="96" t="s">
        <v>290</v>
      </c>
      <c r="E69" s="86">
        <v>10000</v>
      </c>
    </row>
    <row r="70" spans="1:5" ht="18" customHeight="1">
      <c r="A70" s="78"/>
      <c r="B70" s="78"/>
      <c r="C70" s="78" t="s">
        <v>145</v>
      </c>
      <c r="D70" s="96" t="s">
        <v>329</v>
      </c>
      <c r="E70" s="86">
        <v>9000</v>
      </c>
    </row>
    <row r="71" spans="1:5" ht="18" customHeight="1">
      <c r="A71" s="78"/>
      <c r="B71" s="78"/>
      <c r="C71" s="78" t="s">
        <v>138</v>
      </c>
      <c r="D71" s="96" t="s">
        <v>198</v>
      </c>
      <c r="E71" s="86">
        <v>54000</v>
      </c>
    </row>
    <row r="72" spans="1:5" ht="18" customHeight="1">
      <c r="A72" s="78"/>
      <c r="B72" s="78"/>
      <c r="C72" s="78" t="s">
        <v>163</v>
      </c>
      <c r="D72" s="96" t="s">
        <v>303</v>
      </c>
      <c r="E72" s="86">
        <v>1500</v>
      </c>
    </row>
    <row r="73" spans="1:5" ht="31.5">
      <c r="A73" s="78"/>
      <c r="B73" s="78"/>
      <c r="C73" s="78" t="s">
        <v>146</v>
      </c>
      <c r="D73" s="97" t="s">
        <v>292</v>
      </c>
      <c r="E73" s="86">
        <v>2000</v>
      </c>
    </row>
    <row r="74" spans="1:5" ht="31.5">
      <c r="A74" s="78"/>
      <c r="B74" s="78"/>
      <c r="C74" s="78" t="s">
        <v>150</v>
      </c>
      <c r="D74" s="97" t="s">
        <v>294</v>
      </c>
      <c r="E74" s="86">
        <v>10000</v>
      </c>
    </row>
    <row r="75" spans="1:5" ht="18" customHeight="1">
      <c r="A75" s="78"/>
      <c r="B75" s="78"/>
      <c r="C75" s="78" t="s">
        <v>159</v>
      </c>
      <c r="D75" s="96" t="s">
        <v>300</v>
      </c>
      <c r="E75" s="86">
        <v>18000</v>
      </c>
    </row>
    <row r="76" spans="1:5" ht="18" customHeight="1">
      <c r="A76" s="78"/>
      <c r="B76" s="78"/>
      <c r="C76" s="78" t="s">
        <v>330</v>
      </c>
      <c r="D76" s="96" t="s">
        <v>331</v>
      </c>
      <c r="E76" s="86">
        <v>2000</v>
      </c>
    </row>
    <row r="77" spans="1:5" ht="18" customHeight="1">
      <c r="A77" s="78"/>
      <c r="B77" s="78"/>
      <c r="C77" s="78" t="s">
        <v>147</v>
      </c>
      <c r="D77" s="96" t="s">
        <v>293</v>
      </c>
      <c r="E77" s="86">
        <v>5000</v>
      </c>
    </row>
    <row r="78" spans="1:5" ht="18" customHeight="1">
      <c r="A78" s="78"/>
      <c r="B78" s="78"/>
      <c r="C78" s="78" t="s">
        <v>164</v>
      </c>
      <c r="D78" s="96" t="s">
        <v>304</v>
      </c>
      <c r="E78" s="86">
        <v>17000</v>
      </c>
    </row>
    <row r="79" spans="1:5" ht="31.5">
      <c r="A79" s="78"/>
      <c r="B79" s="78"/>
      <c r="C79" s="78" t="s">
        <v>165</v>
      </c>
      <c r="D79" s="97" t="s">
        <v>305</v>
      </c>
      <c r="E79" s="86">
        <v>6500</v>
      </c>
    </row>
    <row r="80" spans="1:5" ht="31.5">
      <c r="A80" s="78"/>
      <c r="B80" s="78"/>
      <c r="C80" s="78" t="s">
        <v>166</v>
      </c>
      <c r="D80" s="97" t="s">
        <v>315</v>
      </c>
      <c r="E80" s="86">
        <v>5000</v>
      </c>
    </row>
    <row r="81" spans="1:5" ht="31.5">
      <c r="A81" s="78"/>
      <c r="B81" s="78"/>
      <c r="C81" s="78" t="s">
        <v>167</v>
      </c>
      <c r="D81" s="97" t="s">
        <v>306</v>
      </c>
      <c r="E81" s="86">
        <v>5000</v>
      </c>
    </row>
    <row r="82" spans="1:5" ht="18" customHeight="1">
      <c r="A82" s="78"/>
      <c r="B82" s="78" t="s">
        <v>168</v>
      </c>
      <c r="C82" s="78"/>
      <c r="D82" s="96" t="s">
        <v>267</v>
      </c>
      <c r="E82" s="86">
        <f>SUM(E83:E84)</f>
        <v>30500</v>
      </c>
    </row>
    <row r="83" spans="1:5" ht="18" customHeight="1">
      <c r="A83" s="78"/>
      <c r="B83" s="78"/>
      <c r="C83" s="78" t="s">
        <v>158</v>
      </c>
      <c r="D83" s="96" t="s">
        <v>299</v>
      </c>
      <c r="E83" s="86">
        <v>29000</v>
      </c>
    </row>
    <row r="84" spans="1:5" ht="18" customHeight="1">
      <c r="A84" s="78"/>
      <c r="B84" s="78"/>
      <c r="C84" s="78" t="s">
        <v>143</v>
      </c>
      <c r="D84" s="96" t="s">
        <v>289</v>
      </c>
      <c r="E84" s="86">
        <v>1500</v>
      </c>
    </row>
    <row r="85" spans="1:5" ht="31.5">
      <c r="A85" s="78" t="s">
        <v>97</v>
      </c>
      <c r="B85" s="78"/>
      <c r="C85" s="78"/>
      <c r="D85" s="94" t="s">
        <v>203</v>
      </c>
      <c r="E85" s="86">
        <f>E86</f>
        <v>579</v>
      </c>
    </row>
    <row r="86" spans="1:5" ht="31.5">
      <c r="A86" s="78"/>
      <c r="B86" s="78" t="s">
        <v>98</v>
      </c>
      <c r="C86" s="78"/>
      <c r="D86" s="94" t="s">
        <v>213</v>
      </c>
      <c r="E86" s="86">
        <f>SUM(E87:E90)</f>
        <v>579</v>
      </c>
    </row>
    <row r="87" spans="1:5" ht="18" customHeight="1">
      <c r="A87" s="78"/>
      <c r="B87" s="78"/>
      <c r="C87" s="78" t="s">
        <v>155</v>
      </c>
      <c r="D87" s="96" t="s">
        <v>297</v>
      </c>
      <c r="E87" s="86">
        <v>52</v>
      </c>
    </row>
    <row r="88" spans="1:5" ht="18" customHeight="1">
      <c r="A88" s="78"/>
      <c r="B88" s="78"/>
      <c r="C88" s="78" t="s">
        <v>156</v>
      </c>
      <c r="D88" s="96" t="s">
        <v>298</v>
      </c>
      <c r="E88" s="86">
        <v>8</v>
      </c>
    </row>
    <row r="89" spans="1:5" ht="18" customHeight="1">
      <c r="A89" s="78"/>
      <c r="B89" s="78"/>
      <c r="C89" s="78" t="s">
        <v>142</v>
      </c>
      <c r="D89" s="96" t="s">
        <v>288</v>
      </c>
      <c r="E89" s="86">
        <v>300</v>
      </c>
    </row>
    <row r="90" spans="1:5" ht="18" customHeight="1">
      <c r="A90" s="78"/>
      <c r="B90" s="78"/>
      <c r="C90" s="78" t="s">
        <v>143</v>
      </c>
      <c r="D90" s="96" t="s">
        <v>289</v>
      </c>
      <c r="E90" s="86">
        <v>219</v>
      </c>
    </row>
    <row r="91" spans="1:5" ht="18" customHeight="1">
      <c r="A91" s="78" t="s">
        <v>169</v>
      </c>
      <c r="B91" s="78"/>
      <c r="C91" s="78"/>
      <c r="D91" s="96" t="s">
        <v>255</v>
      </c>
      <c r="E91" s="86">
        <f>E92</f>
        <v>92700</v>
      </c>
    </row>
    <row r="92" spans="1:5" ht="18" customHeight="1">
      <c r="A92" s="78"/>
      <c r="B92" s="78" t="s">
        <v>170</v>
      </c>
      <c r="C92" s="78"/>
      <c r="D92" s="96" t="s">
        <v>268</v>
      </c>
      <c r="E92" s="86">
        <f>SUM(E93:E102)</f>
        <v>92700</v>
      </c>
    </row>
    <row r="93" spans="1:5" ht="18" customHeight="1">
      <c r="A93" s="78"/>
      <c r="B93" s="78"/>
      <c r="C93" s="78" t="s">
        <v>161</v>
      </c>
      <c r="D93" s="96" t="s">
        <v>301</v>
      </c>
      <c r="E93" s="86">
        <v>6000</v>
      </c>
    </row>
    <row r="94" spans="1:5" ht="18" customHeight="1">
      <c r="A94" s="78"/>
      <c r="B94" s="78"/>
      <c r="C94" s="78" t="s">
        <v>155</v>
      </c>
      <c r="D94" s="96" t="s">
        <v>297</v>
      </c>
      <c r="E94" s="86">
        <v>9000</v>
      </c>
    </row>
    <row r="95" spans="1:5" ht="18" customHeight="1">
      <c r="A95" s="78"/>
      <c r="B95" s="78"/>
      <c r="C95" s="78" t="s">
        <v>142</v>
      </c>
      <c r="D95" s="96" t="s">
        <v>288</v>
      </c>
      <c r="E95" s="86">
        <v>14000</v>
      </c>
    </row>
    <row r="96" spans="1:5" ht="18" customHeight="1">
      <c r="A96" s="78"/>
      <c r="B96" s="78"/>
      <c r="C96" s="78" t="s">
        <v>143</v>
      </c>
      <c r="D96" s="96" t="s">
        <v>289</v>
      </c>
      <c r="E96" s="86">
        <v>45200</v>
      </c>
    </row>
    <row r="97" spans="1:5" ht="18" customHeight="1">
      <c r="A97" s="78"/>
      <c r="B97" s="78"/>
      <c r="C97" s="78" t="s">
        <v>144</v>
      </c>
      <c r="D97" s="96" t="s">
        <v>290</v>
      </c>
      <c r="E97" s="86">
        <v>2000</v>
      </c>
    </row>
    <row r="98" spans="1:5" ht="18" customHeight="1">
      <c r="A98" s="78"/>
      <c r="B98" s="78"/>
      <c r="C98" s="78" t="s">
        <v>145</v>
      </c>
      <c r="D98" s="96" t="s">
        <v>291</v>
      </c>
      <c r="E98" s="86">
        <v>4700</v>
      </c>
    </row>
    <row r="99" spans="1:5" ht="18" customHeight="1">
      <c r="A99" s="78"/>
      <c r="B99" s="78"/>
      <c r="C99" s="78" t="s">
        <v>138</v>
      </c>
      <c r="D99" s="96" t="s">
        <v>198</v>
      </c>
      <c r="E99" s="86">
        <v>9000</v>
      </c>
    </row>
    <row r="100" spans="1:5" ht="31.5">
      <c r="A100" s="78"/>
      <c r="B100" s="78"/>
      <c r="C100" s="78" t="s">
        <v>146</v>
      </c>
      <c r="D100" s="97" t="s">
        <v>292</v>
      </c>
      <c r="E100" s="86">
        <v>500</v>
      </c>
    </row>
    <row r="101" spans="1:5" ht="18" customHeight="1">
      <c r="A101" s="78"/>
      <c r="B101" s="78"/>
      <c r="C101" s="78" t="s">
        <v>159</v>
      </c>
      <c r="D101" s="96" t="s">
        <v>300</v>
      </c>
      <c r="E101" s="86">
        <v>100</v>
      </c>
    </row>
    <row r="102" spans="1:5" ht="18" customHeight="1">
      <c r="A102" s="78"/>
      <c r="B102" s="78"/>
      <c r="C102" s="78" t="s">
        <v>147</v>
      </c>
      <c r="D102" s="96" t="s">
        <v>293</v>
      </c>
      <c r="E102" s="86">
        <v>2200</v>
      </c>
    </row>
    <row r="103" spans="1:5" ht="47.25">
      <c r="A103" s="78" t="s">
        <v>99</v>
      </c>
      <c r="B103" s="78"/>
      <c r="C103" s="78"/>
      <c r="D103" s="94" t="s">
        <v>204</v>
      </c>
      <c r="E103" s="86">
        <f>E104</f>
        <v>6700</v>
      </c>
    </row>
    <row r="104" spans="1:5" ht="31.5">
      <c r="A104" s="78"/>
      <c r="B104" s="78" t="s">
        <v>171</v>
      </c>
      <c r="C104" s="78"/>
      <c r="D104" s="97" t="s">
        <v>269</v>
      </c>
      <c r="E104" s="86">
        <f>E105</f>
        <v>6700</v>
      </c>
    </row>
    <row r="105" spans="1:5" ht="18" customHeight="1">
      <c r="A105" s="78"/>
      <c r="B105" s="78"/>
      <c r="C105" s="78" t="s">
        <v>142</v>
      </c>
      <c r="D105" s="96" t="s">
        <v>288</v>
      </c>
      <c r="E105" s="86">
        <v>6700</v>
      </c>
    </row>
    <row r="106" spans="1:5" ht="18" customHeight="1">
      <c r="A106" s="78" t="s">
        <v>172</v>
      </c>
      <c r="B106" s="78"/>
      <c r="C106" s="78"/>
      <c r="D106" s="96" t="s">
        <v>256</v>
      </c>
      <c r="E106" s="86">
        <f>E107</f>
        <v>40000</v>
      </c>
    </row>
    <row r="107" spans="1:5" ht="31.5">
      <c r="A107" s="78"/>
      <c r="B107" s="78" t="s">
        <v>173</v>
      </c>
      <c r="C107" s="78"/>
      <c r="D107" s="97" t="s">
        <v>270</v>
      </c>
      <c r="E107" s="86">
        <f>E108</f>
        <v>40000</v>
      </c>
    </row>
    <row r="108" spans="1:5" ht="47.25">
      <c r="A108" s="78"/>
      <c r="B108" s="78"/>
      <c r="C108" s="78" t="s">
        <v>174</v>
      </c>
      <c r="D108" s="97" t="s">
        <v>307</v>
      </c>
      <c r="E108" s="86">
        <v>40000</v>
      </c>
    </row>
    <row r="109" spans="1:5" ht="18" customHeight="1">
      <c r="A109" s="78" t="s">
        <v>118</v>
      </c>
      <c r="B109" s="78"/>
      <c r="C109" s="78"/>
      <c r="D109" s="96" t="s">
        <v>205</v>
      </c>
      <c r="E109" s="86">
        <f>E110</f>
        <v>85000</v>
      </c>
    </row>
    <row r="110" spans="1:5" ht="18" customHeight="1">
      <c r="A110" s="78"/>
      <c r="B110" s="78" t="s">
        <v>175</v>
      </c>
      <c r="C110" s="78"/>
      <c r="D110" s="96" t="s">
        <v>271</v>
      </c>
      <c r="E110" s="86">
        <f>E111</f>
        <v>85000</v>
      </c>
    </row>
    <row r="111" spans="1:5" ht="18" customHeight="1">
      <c r="A111" s="78"/>
      <c r="B111" s="78"/>
      <c r="C111" s="78" t="s">
        <v>176</v>
      </c>
      <c r="D111" s="96" t="s">
        <v>308</v>
      </c>
      <c r="E111" s="86">
        <v>85000</v>
      </c>
    </row>
    <row r="112" spans="1:5" ht="18" customHeight="1">
      <c r="A112" s="78" t="s">
        <v>124</v>
      </c>
      <c r="B112" s="78"/>
      <c r="C112" s="78"/>
      <c r="D112" s="96" t="s">
        <v>206</v>
      </c>
      <c r="E112" s="86">
        <f>E113+E136+E147+E164+E183+E197+E200</f>
        <v>3897269</v>
      </c>
    </row>
    <row r="113" spans="1:5" ht="18" customHeight="1">
      <c r="A113" s="78"/>
      <c r="B113" s="78" t="s">
        <v>177</v>
      </c>
      <c r="C113" s="78"/>
      <c r="D113" s="96" t="s">
        <v>272</v>
      </c>
      <c r="E113" s="86">
        <f>SUM(E114:E135)</f>
        <v>2137574</v>
      </c>
    </row>
    <row r="114" spans="1:5" ht="66" customHeight="1">
      <c r="A114" s="78"/>
      <c r="B114" s="78"/>
      <c r="C114" s="78" t="s">
        <v>335</v>
      </c>
      <c r="D114" s="156" t="s">
        <v>363</v>
      </c>
      <c r="E114" s="86">
        <v>99353</v>
      </c>
    </row>
    <row r="115" spans="1:5" ht="18" customHeight="1">
      <c r="A115" s="78"/>
      <c r="B115" s="78"/>
      <c r="C115" s="78" t="s">
        <v>161</v>
      </c>
      <c r="D115" s="96" t="s">
        <v>301</v>
      </c>
      <c r="E115" s="86">
        <v>112780</v>
      </c>
    </row>
    <row r="116" spans="1:5" ht="18" customHeight="1">
      <c r="A116" s="78"/>
      <c r="B116" s="78"/>
      <c r="C116" s="78" t="s">
        <v>153</v>
      </c>
      <c r="D116" s="96" t="s">
        <v>295</v>
      </c>
      <c r="E116" s="86">
        <v>1285574</v>
      </c>
    </row>
    <row r="117" spans="1:5" ht="18" customHeight="1">
      <c r="A117" s="78"/>
      <c r="B117" s="78"/>
      <c r="C117" s="78" t="s">
        <v>154</v>
      </c>
      <c r="D117" s="96" t="s">
        <v>296</v>
      </c>
      <c r="E117" s="86">
        <v>102491</v>
      </c>
    </row>
    <row r="118" spans="1:5" ht="18" customHeight="1">
      <c r="A118" s="78"/>
      <c r="B118" s="78"/>
      <c r="C118" s="78" t="s">
        <v>155</v>
      </c>
      <c r="D118" s="96" t="s">
        <v>297</v>
      </c>
      <c r="E118" s="86">
        <v>224498</v>
      </c>
    </row>
    <row r="119" spans="1:5" ht="18" customHeight="1">
      <c r="A119" s="78"/>
      <c r="B119" s="78"/>
      <c r="C119" s="78" t="s">
        <v>156</v>
      </c>
      <c r="D119" s="96" t="s">
        <v>298</v>
      </c>
      <c r="E119" s="86">
        <v>35076</v>
      </c>
    </row>
    <row r="120" spans="1:5" ht="18" customHeight="1">
      <c r="A120" s="78"/>
      <c r="B120" s="78"/>
      <c r="C120" s="78" t="s">
        <v>142</v>
      </c>
      <c r="D120" s="96" t="s">
        <v>288</v>
      </c>
      <c r="E120" s="86">
        <v>15000</v>
      </c>
    </row>
    <row r="121" spans="1:5" ht="18" customHeight="1">
      <c r="A121" s="78"/>
      <c r="B121" s="78"/>
      <c r="C121" s="78" t="s">
        <v>143</v>
      </c>
      <c r="D121" s="96" t="s">
        <v>289</v>
      </c>
      <c r="E121" s="86">
        <v>92500</v>
      </c>
    </row>
    <row r="122" spans="1:5" ht="18" customHeight="1">
      <c r="A122" s="78"/>
      <c r="B122" s="78"/>
      <c r="C122" s="78" t="s">
        <v>162</v>
      </c>
      <c r="D122" s="96" t="s">
        <v>332</v>
      </c>
      <c r="E122" s="86">
        <v>600</v>
      </c>
    </row>
    <row r="123" spans="1:5" ht="18" customHeight="1">
      <c r="A123" s="78"/>
      <c r="B123" s="78"/>
      <c r="C123" s="78" t="s">
        <v>178</v>
      </c>
      <c r="D123" s="96" t="s">
        <v>309</v>
      </c>
      <c r="E123" s="86">
        <v>11500</v>
      </c>
    </row>
    <row r="124" spans="1:5" ht="18" customHeight="1">
      <c r="A124" s="78"/>
      <c r="B124" s="78"/>
      <c r="C124" s="78" t="s">
        <v>144</v>
      </c>
      <c r="D124" s="96" t="s">
        <v>290</v>
      </c>
      <c r="E124" s="86">
        <v>27300</v>
      </c>
    </row>
    <row r="125" spans="1:5" ht="18" customHeight="1">
      <c r="A125" s="78"/>
      <c r="B125" s="78"/>
      <c r="C125" s="78" t="s">
        <v>145</v>
      </c>
      <c r="D125" s="96" t="s">
        <v>291</v>
      </c>
      <c r="E125" s="86">
        <v>3000</v>
      </c>
    </row>
    <row r="126" spans="1:5" ht="18" customHeight="1">
      <c r="A126" s="78"/>
      <c r="B126" s="78"/>
      <c r="C126" s="78" t="s">
        <v>179</v>
      </c>
      <c r="D126" s="96" t="s">
        <v>314</v>
      </c>
      <c r="E126" s="86">
        <v>2000</v>
      </c>
    </row>
    <row r="127" spans="1:5" ht="18" customHeight="1">
      <c r="A127" s="78"/>
      <c r="B127" s="78"/>
      <c r="C127" s="78" t="s">
        <v>138</v>
      </c>
      <c r="D127" s="96" t="s">
        <v>198</v>
      </c>
      <c r="E127" s="86">
        <v>10000</v>
      </c>
    </row>
    <row r="128" spans="1:5" ht="18" customHeight="1">
      <c r="A128" s="78"/>
      <c r="B128" s="78"/>
      <c r="C128" s="78" t="s">
        <v>163</v>
      </c>
      <c r="D128" s="96" t="s">
        <v>303</v>
      </c>
      <c r="E128" s="86">
        <v>2000</v>
      </c>
    </row>
    <row r="129" spans="1:5" ht="31.5">
      <c r="A129" s="78"/>
      <c r="B129" s="78"/>
      <c r="C129" s="78" t="s">
        <v>150</v>
      </c>
      <c r="D129" s="97" t="s">
        <v>294</v>
      </c>
      <c r="E129" s="86">
        <v>4000</v>
      </c>
    </row>
    <row r="130" spans="1:5" ht="18" customHeight="1">
      <c r="A130" s="78"/>
      <c r="B130" s="78"/>
      <c r="C130" s="78" t="s">
        <v>159</v>
      </c>
      <c r="D130" s="96" t="s">
        <v>300</v>
      </c>
      <c r="E130" s="86">
        <v>4000</v>
      </c>
    </row>
    <row r="131" spans="1:5" ht="18" customHeight="1">
      <c r="A131" s="78"/>
      <c r="B131" s="78"/>
      <c r="C131" s="78" t="s">
        <v>147</v>
      </c>
      <c r="D131" s="96" t="s">
        <v>293</v>
      </c>
      <c r="E131" s="86">
        <v>5600</v>
      </c>
    </row>
    <row r="132" spans="1:5" ht="18" customHeight="1">
      <c r="A132" s="78"/>
      <c r="B132" s="78"/>
      <c r="C132" s="78" t="s">
        <v>164</v>
      </c>
      <c r="D132" s="96" t="s">
        <v>304</v>
      </c>
      <c r="E132" s="86">
        <v>87602</v>
      </c>
    </row>
    <row r="133" spans="1:5" ht="31.5">
      <c r="A133" s="78"/>
      <c r="B133" s="78"/>
      <c r="C133" s="78" t="s">
        <v>166</v>
      </c>
      <c r="D133" s="97" t="s">
        <v>315</v>
      </c>
      <c r="E133" s="86">
        <v>1000</v>
      </c>
    </row>
    <row r="134" spans="1:5" ht="33.75" customHeight="1">
      <c r="A134" s="78"/>
      <c r="B134" s="78"/>
      <c r="C134" s="78" t="s">
        <v>167</v>
      </c>
      <c r="D134" s="148" t="s">
        <v>306</v>
      </c>
      <c r="E134" s="86">
        <v>1700</v>
      </c>
    </row>
    <row r="135" spans="1:5" ht="18" customHeight="1">
      <c r="A135" s="78"/>
      <c r="B135" s="78"/>
      <c r="C135" s="78" t="s">
        <v>141</v>
      </c>
      <c r="D135" s="96" t="s">
        <v>286</v>
      </c>
      <c r="E135" s="86">
        <v>10000</v>
      </c>
    </row>
    <row r="136" spans="1:5" ht="18" customHeight="1">
      <c r="A136" s="78"/>
      <c r="B136" s="78" t="s">
        <v>180</v>
      </c>
      <c r="C136" s="78"/>
      <c r="D136" s="96" t="s">
        <v>273</v>
      </c>
      <c r="E136" s="86">
        <f>SUM(E137:E146)</f>
        <v>74268</v>
      </c>
    </row>
    <row r="137" spans="1:5" ht="65.25" customHeight="1">
      <c r="A137" s="78"/>
      <c r="B137" s="78"/>
      <c r="C137" s="78" t="s">
        <v>335</v>
      </c>
      <c r="D137" s="156" t="s">
        <v>363</v>
      </c>
      <c r="E137" s="86">
        <v>25000</v>
      </c>
    </row>
    <row r="138" spans="1:5" ht="18" customHeight="1">
      <c r="A138" s="78"/>
      <c r="B138" s="78"/>
      <c r="C138" s="78" t="s">
        <v>161</v>
      </c>
      <c r="D138" s="96" t="s">
        <v>301</v>
      </c>
      <c r="E138" s="86">
        <v>3700</v>
      </c>
    </row>
    <row r="139" spans="1:5" ht="18" customHeight="1">
      <c r="A139" s="78"/>
      <c r="B139" s="78"/>
      <c r="C139" s="78" t="s">
        <v>153</v>
      </c>
      <c r="D139" s="96" t="s">
        <v>295</v>
      </c>
      <c r="E139" s="86">
        <v>27900</v>
      </c>
    </row>
    <row r="140" spans="1:5" ht="18" customHeight="1">
      <c r="A140" s="78"/>
      <c r="B140" s="78"/>
      <c r="C140" s="78" t="s">
        <v>154</v>
      </c>
      <c r="D140" s="96" t="s">
        <v>296</v>
      </c>
      <c r="E140" s="86">
        <v>4000</v>
      </c>
    </row>
    <row r="141" spans="1:5" ht="18" customHeight="1">
      <c r="A141" s="78"/>
      <c r="B141" s="78"/>
      <c r="C141" s="78" t="s">
        <v>155</v>
      </c>
      <c r="D141" s="96" t="s">
        <v>297</v>
      </c>
      <c r="E141" s="86">
        <v>9000</v>
      </c>
    </row>
    <row r="142" spans="1:5" ht="18" customHeight="1">
      <c r="A142" s="78"/>
      <c r="B142" s="78"/>
      <c r="C142" s="78" t="s">
        <v>156</v>
      </c>
      <c r="D142" s="96" t="s">
        <v>298</v>
      </c>
      <c r="E142" s="86">
        <v>1218</v>
      </c>
    </row>
    <row r="143" spans="1:5" ht="18" customHeight="1">
      <c r="A143" s="78"/>
      <c r="B143" s="78"/>
      <c r="C143" s="78" t="s">
        <v>143</v>
      </c>
      <c r="D143" s="96" t="s">
        <v>289</v>
      </c>
      <c r="E143" s="86">
        <v>500</v>
      </c>
    </row>
    <row r="144" spans="1:5" ht="18" customHeight="1">
      <c r="A144" s="78"/>
      <c r="B144" s="78"/>
      <c r="C144" s="78" t="s">
        <v>138</v>
      </c>
      <c r="D144" s="96" t="s">
        <v>198</v>
      </c>
      <c r="E144" s="86">
        <v>500</v>
      </c>
    </row>
    <row r="145" spans="1:5" ht="18" customHeight="1">
      <c r="A145" s="78"/>
      <c r="B145" s="78"/>
      <c r="C145" s="78" t="s">
        <v>159</v>
      </c>
      <c r="D145" s="96" t="s">
        <v>300</v>
      </c>
      <c r="E145" s="86">
        <v>100</v>
      </c>
    </row>
    <row r="146" spans="1:5" ht="18" customHeight="1">
      <c r="A146" s="78"/>
      <c r="B146" s="78"/>
      <c r="C146" s="78" t="s">
        <v>164</v>
      </c>
      <c r="D146" s="96" t="s">
        <v>304</v>
      </c>
      <c r="E146" s="86">
        <v>2350</v>
      </c>
    </row>
    <row r="147" spans="1:5" ht="18" customHeight="1">
      <c r="A147" s="78"/>
      <c r="B147" s="78" t="s">
        <v>125</v>
      </c>
      <c r="C147" s="78"/>
      <c r="D147" s="96" t="s">
        <v>223</v>
      </c>
      <c r="E147" s="86">
        <f>SUM(E148:E163)</f>
        <v>344648</v>
      </c>
    </row>
    <row r="148" spans="1:5" ht="18" customHeight="1">
      <c r="A148" s="78"/>
      <c r="B148" s="78"/>
      <c r="C148" s="78" t="s">
        <v>161</v>
      </c>
      <c r="D148" s="96" t="s">
        <v>301</v>
      </c>
      <c r="E148" s="86">
        <v>19848</v>
      </c>
    </row>
    <row r="149" spans="1:5" ht="18" customHeight="1">
      <c r="A149" s="78"/>
      <c r="B149" s="78"/>
      <c r="C149" s="78" t="s">
        <v>153</v>
      </c>
      <c r="D149" s="96" t="s">
        <v>295</v>
      </c>
      <c r="E149" s="86">
        <v>218663</v>
      </c>
    </row>
    <row r="150" spans="1:5" ht="18" customHeight="1">
      <c r="A150" s="78"/>
      <c r="B150" s="78"/>
      <c r="C150" s="78" t="s">
        <v>154</v>
      </c>
      <c r="D150" s="96" t="s">
        <v>296</v>
      </c>
      <c r="E150" s="86">
        <v>17493</v>
      </c>
    </row>
    <row r="151" spans="1:5" ht="18" customHeight="1">
      <c r="A151" s="78"/>
      <c r="B151" s="78"/>
      <c r="C151" s="78" t="s">
        <v>155</v>
      </c>
      <c r="D151" s="96" t="s">
        <v>297</v>
      </c>
      <c r="E151" s="86">
        <v>41660</v>
      </c>
    </row>
    <row r="152" spans="1:5" ht="18" customHeight="1">
      <c r="A152" s="78"/>
      <c r="B152" s="78"/>
      <c r="C152" s="78" t="s">
        <v>156</v>
      </c>
      <c r="D152" s="96" t="s">
        <v>298</v>
      </c>
      <c r="E152" s="86">
        <v>5951</v>
      </c>
    </row>
    <row r="153" spans="1:5" ht="18" customHeight="1">
      <c r="A153" s="78"/>
      <c r="B153" s="78"/>
      <c r="C153" s="78" t="s">
        <v>142</v>
      </c>
      <c r="D153" s="96" t="s">
        <v>288</v>
      </c>
      <c r="E153" s="86">
        <v>1900</v>
      </c>
    </row>
    <row r="154" spans="1:5" ht="18" customHeight="1">
      <c r="A154" s="78"/>
      <c r="B154" s="78"/>
      <c r="C154" s="78" t="s">
        <v>143</v>
      </c>
      <c r="D154" s="96" t="s">
        <v>289</v>
      </c>
      <c r="E154" s="86">
        <v>16030</v>
      </c>
    </row>
    <row r="155" spans="1:5" ht="18" customHeight="1">
      <c r="A155" s="78"/>
      <c r="B155" s="78"/>
      <c r="C155" s="78" t="s">
        <v>178</v>
      </c>
      <c r="D155" s="96" t="s">
        <v>309</v>
      </c>
      <c r="E155" s="86">
        <v>1500</v>
      </c>
    </row>
    <row r="156" spans="1:5" ht="18" customHeight="1">
      <c r="A156" s="78"/>
      <c r="B156" s="78"/>
      <c r="C156" s="78" t="s">
        <v>144</v>
      </c>
      <c r="D156" s="96" t="s">
        <v>290</v>
      </c>
      <c r="E156" s="86">
        <v>3100</v>
      </c>
    </row>
    <row r="157" spans="1:5" ht="18" customHeight="1">
      <c r="A157" s="78"/>
      <c r="B157" s="78"/>
      <c r="C157" s="78" t="s">
        <v>138</v>
      </c>
      <c r="D157" s="96" t="s">
        <v>198</v>
      </c>
      <c r="E157" s="86">
        <v>1500</v>
      </c>
    </row>
    <row r="158" spans="1:5" ht="31.5">
      <c r="A158" s="78"/>
      <c r="B158" s="78"/>
      <c r="C158" s="78" t="s">
        <v>150</v>
      </c>
      <c r="D158" s="97" t="s">
        <v>294</v>
      </c>
      <c r="E158" s="86">
        <v>1300</v>
      </c>
    </row>
    <row r="159" spans="1:5" ht="18" customHeight="1">
      <c r="A159" s="78"/>
      <c r="B159" s="78"/>
      <c r="C159" s="78" t="s">
        <v>159</v>
      </c>
      <c r="D159" s="96" t="s">
        <v>300</v>
      </c>
      <c r="E159" s="86">
        <v>400</v>
      </c>
    </row>
    <row r="160" spans="1:5" ht="18" customHeight="1">
      <c r="A160" s="78"/>
      <c r="B160" s="78"/>
      <c r="C160" s="78" t="s">
        <v>147</v>
      </c>
      <c r="D160" s="96" t="s">
        <v>293</v>
      </c>
      <c r="E160" s="86">
        <v>100</v>
      </c>
    </row>
    <row r="161" spans="1:5" ht="18" customHeight="1">
      <c r="A161" s="78"/>
      <c r="B161" s="78"/>
      <c r="C161" s="78" t="s">
        <v>164</v>
      </c>
      <c r="D161" s="96" t="s">
        <v>304</v>
      </c>
      <c r="E161" s="86">
        <v>15033</v>
      </c>
    </row>
    <row r="162" spans="1:5" ht="31.5">
      <c r="A162" s="78"/>
      <c r="B162" s="78"/>
      <c r="C162" s="78" t="s">
        <v>166</v>
      </c>
      <c r="D162" s="97" t="s">
        <v>315</v>
      </c>
      <c r="E162" s="86">
        <v>100</v>
      </c>
    </row>
    <row r="163" spans="1:5" ht="33.75" customHeight="1">
      <c r="A163" s="78"/>
      <c r="B163" s="78"/>
      <c r="C163" s="78" t="s">
        <v>167</v>
      </c>
      <c r="D163" s="148" t="s">
        <v>306</v>
      </c>
      <c r="E163" s="86">
        <v>70</v>
      </c>
    </row>
    <row r="164" spans="1:5" ht="18" customHeight="1">
      <c r="A164" s="78"/>
      <c r="B164" s="78" t="s">
        <v>181</v>
      </c>
      <c r="C164" s="78"/>
      <c r="D164" s="96" t="s">
        <v>274</v>
      </c>
      <c r="E164" s="86">
        <f>SUM(E165:E182)</f>
        <v>999753</v>
      </c>
    </row>
    <row r="165" spans="1:5" ht="18" customHeight="1">
      <c r="A165" s="78"/>
      <c r="B165" s="78"/>
      <c r="C165" s="78" t="s">
        <v>161</v>
      </c>
      <c r="D165" s="96" t="s">
        <v>301</v>
      </c>
      <c r="E165" s="86">
        <v>54692</v>
      </c>
    </row>
    <row r="166" spans="1:5" ht="18" customHeight="1">
      <c r="A166" s="78"/>
      <c r="B166" s="78"/>
      <c r="C166" s="78" t="s">
        <v>153</v>
      </c>
      <c r="D166" s="96" t="s">
        <v>295</v>
      </c>
      <c r="E166" s="86">
        <v>618755</v>
      </c>
    </row>
    <row r="167" spans="1:5" ht="18" customHeight="1">
      <c r="A167" s="78"/>
      <c r="B167" s="78"/>
      <c r="C167" s="78" t="s">
        <v>154</v>
      </c>
      <c r="D167" s="96" t="s">
        <v>296</v>
      </c>
      <c r="E167" s="86">
        <v>47329</v>
      </c>
    </row>
    <row r="168" spans="1:5" ht="18" customHeight="1">
      <c r="A168" s="78"/>
      <c r="B168" s="78"/>
      <c r="C168" s="78" t="s">
        <v>155</v>
      </c>
      <c r="D168" s="96" t="s">
        <v>297</v>
      </c>
      <c r="E168" s="86">
        <v>107373</v>
      </c>
    </row>
    <row r="169" spans="1:5" ht="18" customHeight="1">
      <c r="A169" s="78"/>
      <c r="B169" s="78"/>
      <c r="C169" s="78" t="s">
        <v>156</v>
      </c>
      <c r="D169" s="96" t="s">
        <v>298</v>
      </c>
      <c r="E169" s="86">
        <v>16777</v>
      </c>
    </row>
    <row r="170" spans="1:5" ht="18" customHeight="1">
      <c r="A170" s="78"/>
      <c r="B170" s="78"/>
      <c r="C170" s="78" t="s">
        <v>142</v>
      </c>
      <c r="D170" s="96" t="s">
        <v>288</v>
      </c>
      <c r="E170" s="86">
        <v>5000</v>
      </c>
    </row>
    <row r="171" spans="1:5" ht="18" customHeight="1">
      <c r="A171" s="78"/>
      <c r="B171" s="78"/>
      <c r="C171" s="78" t="s">
        <v>143</v>
      </c>
      <c r="D171" s="96" t="s">
        <v>289</v>
      </c>
      <c r="E171" s="86">
        <v>71600</v>
      </c>
    </row>
    <row r="172" spans="1:5" ht="18" customHeight="1">
      <c r="A172" s="78"/>
      <c r="B172" s="78"/>
      <c r="C172" s="78" t="s">
        <v>178</v>
      </c>
      <c r="D172" s="96" t="s">
        <v>309</v>
      </c>
      <c r="E172" s="86">
        <v>2500</v>
      </c>
    </row>
    <row r="173" spans="1:5" ht="18" customHeight="1">
      <c r="A173" s="78"/>
      <c r="B173" s="78"/>
      <c r="C173" s="78" t="s">
        <v>144</v>
      </c>
      <c r="D173" s="96" t="s">
        <v>290</v>
      </c>
      <c r="E173" s="86">
        <v>15000</v>
      </c>
    </row>
    <row r="174" spans="1:5" ht="18" customHeight="1">
      <c r="A174" s="78"/>
      <c r="B174" s="78"/>
      <c r="C174" s="78" t="s">
        <v>145</v>
      </c>
      <c r="D174" s="96" t="s">
        <v>291</v>
      </c>
      <c r="E174" s="86">
        <v>6000</v>
      </c>
    </row>
    <row r="175" spans="1:5" ht="18" customHeight="1">
      <c r="A175" s="78"/>
      <c r="B175" s="78"/>
      <c r="C175" s="78" t="s">
        <v>138</v>
      </c>
      <c r="D175" s="96" t="s">
        <v>198</v>
      </c>
      <c r="E175" s="86">
        <v>5000</v>
      </c>
    </row>
    <row r="176" spans="1:5" ht="18" customHeight="1">
      <c r="A176" s="78"/>
      <c r="B176" s="78"/>
      <c r="C176" s="78" t="s">
        <v>163</v>
      </c>
      <c r="D176" s="96" t="s">
        <v>303</v>
      </c>
      <c r="E176" s="86">
        <v>600</v>
      </c>
    </row>
    <row r="177" spans="1:5" ht="31.5">
      <c r="A177" s="78"/>
      <c r="B177" s="78"/>
      <c r="C177" s="78" t="s">
        <v>150</v>
      </c>
      <c r="D177" s="97" t="s">
        <v>294</v>
      </c>
      <c r="E177" s="86">
        <v>2300</v>
      </c>
    </row>
    <row r="178" spans="1:5" ht="18" customHeight="1">
      <c r="A178" s="78"/>
      <c r="B178" s="78"/>
      <c r="C178" s="78" t="s">
        <v>159</v>
      </c>
      <c r="D178" s="96" t="s">
        <v>300</v>
      </c>
      <c r="E178" s="86">
        <v>2000</v>
      </c>
    </row>
    <row r="179" spans="1:5" ht="18" customHeight="1">
      <c r="A179" s="78"/>
      <c r="B179" s="78"/>
      <c r="C179" s="78" t="s">
        <v>147</v>
      </c>
      <c r="D179" s="96" t="s">
        <v>293</v>
      </c>
      <c r="E179" s="86">
        <v>3800</v>
      </c>
    </row>
    <row r="180" spans="1:5" ht="18" customHeight="1">
      <c r="A180" s="78"/>
      <c r="B180" s="78"/>
      <c r="C180" s="78" t="s">
        <v>164</v>
      </c>
      <c r="D180" s="96" t="s">
        <v>304</v>
      </c>
      <c r="E180" s="86">
        <v>39027</v>
      </c>
    </row>
    <row r="181" spans="1:5" ht="31.5">
      <c r="A181" s="78"/>
      <c r="B181" s="78"/>
      <c r="C181" s="78" t="s">
        <v>166</v>
      </c>
      <c r="D181" s="97" t="s">
        <v>315</v>
      </c>
      <c r="E181" s="86">
        <v>500</v>
      </c>
    </row>
    <row r="182" spans="1:5" ht="31.5">
      <c r="A182" s="78"/>
      <c r="B182" s="78"/>
      <c r="C182" s="78" t="s">
        <v>167</v>
      </c>
      <c r="D182" s="97" t="s">
        <v>306</v>
      </c>
      <c r="E182" s="86">
        <v>1500</v>
      </c>
    </row>
    <row r="183" spans="1:5" ht="18" customHeight="1">
      <c r="A183" s="78"/>
      <c r="B183" s="78" t="s">
        <v>126</v>
      </c>
      <c r="C183" s="78"/>
      <c r="D183" s="96" t="s">
        <v>275</v>
      </c>
      <c r="E183" s="86">
        <f>SUM(E184:E196)</f>
        <v>293852</v>
      </c>
    </row>
    <row r="184" spans="1:5" ht="18" customHeight="1">
      <c r="A184" s="78"/>
      <c r="B184" s="78"/>
      <c r="C184" s="78" t="s">
        <v>161</v>
      </c>
      <c r="D184" s="96" t="s">
        <v>301</v>
      </c>
      <c r="E184" s="86">
        <v>500</v>
      </c>
    </row>
    <row r="185" spans="1:5" ht="18" customHeight="1">
      <c r="A185" s="78"/>
      <c r="B185" s="78"/>
      <c r="C185" s="78" t="s">
        <v>153</v>
      </c>
      <c r="D185" s="96" t="s">
        <v>295</v>
      </c>
      <c r="E185" s="86">
        <v>71000</v>
      </c>
    </row>
    <row r="186" spans="1:5" ht="18" customHeight="1">
      <c r="A186" s="78"/>
      <c r="B186" s="78"/>
      <c r="C186" s="78" t="s">
        <v>154</v>
      </c>
      <c r="D186" s="96" t="s">
        <v>296</v>
      </c>
      <c r="E186" s="86">
        <v>6500</v>
      </c>
    </row>
    <row r="187" spans="1:5" ht="18" customHeight="1">
      <c r="A187" s="78"/>
      <c r="B187" s="78"/>
      <c r="C187" s="78" t="s">
        <v>155</v>
      </c>
      <c r="D187" s="96" t="s">
        <v>297</v>
      </c>
      <c r="E187" s="86">
        <v>15000</v>
      </c>
    </row>
    <row r="188" spans="1:5" ht="18" customHeight="1">
      <c r="A188" s="78"/>
      <c r="B188" s="78"/>
      <c r="C188" s="78" t="s">
        <v>156</v>
      </c>
      <c r="D188" s="96" t="s">
        <v>298</v>
      </c>
      <c r="E188" s="86">
        <v>2500</v>
      </c>
    </row>
    <row r="189" spans="1:5" ht="18" customHeight="1">
      <c r="A189" s="78"/>
      <c r="B189" s="78"/>
      <c r="C189" s="78" t="s">
        <v>142</v>
      </c>
      <c r="D189" s="96" t="s">
        <v>288</v>
      </c>
      <c r="E189" s="86">
        <v>12000</v>
      </c>
    </row>
    <row r="190" spans="1:5" ht="18" customHeight="1">
      <c r="A190" s="78"/>
      <c r="B190" s="78"/>
      <c r="C190" s="78" t="s">
        <v>143</v>
      </c>
      <c r="D190" s="96" t="s">
        <v>289</v>
      </c>
      <c r="E190" s="86">
        <v>94000</v>
      </c>
    </row>
    <row r="191" spans="1:5" ht="18" customHeight="1">
      <c r="A191" s="78"/>
      <c r="B191" s="78"/>
      <c r="C191" s="78" t="s">
        <v>145</v>
      </c>
      <c r="D191" s="96" t="s">
        <v>291</v>
      </c>
      <c r="E191" s="86">
        <v>13152</v>
      </c>
    </row>
    <row r="192" spans="1:5" ht="18" customHeight="1">
      <c r="A192" s="78"/>
      <c r="B192" s="78"/>
      <c r="C192" s="78" t="s">
        <v>138</v>
      </c>
      <c r="D192" s="96" t="s">
        <v>198</v>
      </c>
      <c r="E192" s="86">
        <v>72000</v>
      </c>
    </row>
    <row r="193" spans="1:5" ht="31.5">
      <c r="A193" s="78"/>
      <c r="B193" s="78"/>
      <c r="C193" s="78" t="s">
        <v>146</v>
      </c>
      <c r="D193" s="97" t="s">
        <v>292</v>
      </c>
      <c r="E193" s="86">
        <v>2000</v>
      </c>
    </row>
    <row r="194" spans="1:5" ht="18" customHeight="1">
      <c r="A194" s="78"/>
      <c r="B194" s="78"/>
      <c r="C194" s="78" t="s">
        <v>159</v>
      </c>
      <c r="D194" s="96" t="s">
        <v>300</v>
      </c>
      <c r="E194" s="86">
        <v>700</v>
      </c>
    </row>
    <row r="195" spans="1:5" ht="18" customHeight="1">
      <c r="A195" s="78"/>
      <c r="B195" s="78"/>
      <c r="C195" s="78" t="s">
        <v>147</v>
      </c>
      <c r="D195" s="96" t="s">
        <v>293</v>
      </c>
      <c r="E195" s="86">
        <v>3500</v>
      </c>
    </row>
    <row r="196" spans="1:5" ht="18" customHeight="1">
      <c r="A196" s="78"/>
      <c r="B196" s="78"/>
      <c r="C196" s="78" t="s">
        <v>164</v>
      </c>
      <c r="D196" s="96" t="s">
        <v>304</v>
      </c>
      <c r="E196" s="86">
        <v>1000</v>
      </c>
    </row>
    <row r="197" spans="1:5" ht="18" customHeight="1">
      <c r="A197" s="78"/>
      <c r="B197" s="78" t="s">
        <v>182</v>
      </c>
      <c r="C197" s="78"/>
      <c r="D197" s="96" t="s">
        <v>276</v>
      </c>
      <c r="E197" s="86">
        <f>SUM(E198:E199)</f>
        <v>16400</v>
      </c>
    </row>
    <row r="198" spans="1:5" ht="18" customHeight="1">
      <c r="A198" s="78"/>
      <c r="B198" s="78"/>
      <c r="C198" s="78" t="s">
        <v>138</v>
      </c>
      <c r="D198" s="96" t="s">
        <v>198</v>
      </c>
      <c r="E198" s="86">
        <v>8200</v>
      </c>
    </row>
    <row r="199" spans="1:5" ht="18" customHeight="1">
      <c r="A199" s="78"/>
      <c r="B199" s="78"/>
      <c r="C199" s="78" t="s">
        <v>159</v>
      </c>
      <c r="D199" s="96" t="s">
        <v>300</v>
      </c>
      <c r="E199" s="86">
        <v>8200</v>
      </c>
    </row>
    <row r="200" spans="1:5" ht="18" customHeight="1">
      <c r="A200" s="78"/>
      <c r="B200" s="78" t="s">
        <v>183</v>
      </c>
      <c r="C200" s="78"/>
      <c r="D200" s="96" t="s">
        <v>277</v>
      </c>
      <c r="E200" s="86">
        <f>SUM(E201:E203)</f>
        <v>30774</v>
      </c>
    </row>
    <row r="201" spans="1:5" ht="18" customHeight="1">
      <c r="A201" s="78"/>
      <c r="B201" s="78"/>
      <c r="C201" s="78" t="s">
        <v>138</v>
      </c>
      <c r="D201" s="96" t="s">
        <v>198</v>
      </c>
      <c r="E201" s="86">
        <v>15314</v>
      </c>
    </row>
    <row r="202" spans="1:5" ht="18" customHeight="1">
      <c r="A202" s="78"/>
      <c r="B202" s="78"/>
      <c r="C202" s="78" t="s">
        <v>159</v>
      </c>
      <c r="D202" s="96" t="s">
        <v>300</v>
      </c>
      <c r="E202" s="86">
        <v>2400</v>
      </c>
    </row>
    <row r="203" spans="1:5" ht="18" customHeight="1">
      <c r="A203" s="78"/>
      <c r="B203" s="78"/>
      <c r="C203" s="78" t="s">
        <v>164</v>
      </c>
      <c r="D203" s="96" t="s">
        <v>304</v>
      </c>
      <c r="E203" s="86">
        <v>13060</v>
      </c>
    </row>
    <row r="204" spans="1:5" ht="18" customHeight="1">
      <c r="A204" s="78" t="s">
        <v>184</v>
      </c>
      <c r="B204" s="78"/>
      <c r="C204" s="78"/>
      <c r="D204" s="96" t="s">
        <v>257</v>
      </c>
      <c r="E204" s="86">
        <f>E205</f>
        <v>49875</v>
      </c>
    </row>
    <row r="205" spans="1:5" ht="18" customHeight="1">
      <c r="A205" s="78"/>
      <c r="B205" s="78" t="s">
        <v>185</v>
      </c>
      <c r="C205" s="78"/>
      <c r="D205" s="96" t="s">
        <v>278</v>
      </c>
      <c r="E205" s="86">
        <f>SUM(E206:E212)</f>
        <v>49875</v>
      </c>
    </row>
    <row r="206" spans="1:5" ht="18" customHeight="1">
      <c r="A206" s="78"/>
      <c r="B206" s="78"/>
      <c r="C206" s="78" t="s">
        <v>155</v>
      </c>
      <c r="D206" s="96" t="s">
        <v>297</v>
      </c>
      <c r="E206" s="86">
        <v>1300</v>
      </c>
    </row>
    <row r="207" spans="1:5" ht="18" customHeight="1">
      <c r="A207" s="78"/>
      <c r="B207" s="78"/>
      <c r="C207" s="78" t="s">
        <v>156</v>
      </c>
      <c r="D207" s="96" t="s">
        <v>298</v>
      </c>
      <c r="E207" s="86">
        <v>300</v>
      </c>
    </row>
    <row r="208" spans="1:5" ht="18" customHeight="1">
      <c r="A208" s="78"/>
      <c r="B208" s="78"/>
      <c r="C208" s="78" t="s">
        <v>142</v>
      </c>
      <c r="D208" s="96" t="s">
        <v>288</v>
      </c>
      <c r="E208" s="86">
        <v>19000</v>
      </c>
    </row>
    <row r="209" spans="1:5" ht="18" customHeight="1">
      <c r="A209" s="78"/>
      <c r="B209" s="78"/>
      <c r="C209" s="78" t="s">
        <v>143</v>
      </c>
      <c r="D209" s="96" t="s">
        <v>289</v>
      </c>
      <c r="E209" s="86">
        <v>19275</v>
      </c>
    </row>
    <row r="210" spans="1:5" ht="18" customHeight="1">
      <c r="A210" s="78"/>
      <c r="B210" s="78"/>
      <c r="C210" s="78" t="s">
        <v>138</v>
      </c>
      <c r="D210" s="96" t="s">
        <v>198</v>
      </c>
      <c r="E210" s="86">
        <v>9000</v>
      </c>
    </row>
    <row r="211" spans="1:5" ht="18" customHeight="1">
      <c r="A211" s="78"/>
      <c r="B211" s="78"/>
      <c r="C211" s="78" t="s">
        <v>159</v>
      </c>
      <c r="D211" s="96" t="s">
        <v>300</v>
      </c>
      <c r="E211" s="86">
        <v>500</v>
      </c>
    </row>
    <row r="212" spans="1:5" ht="18" customHeight="1">
      <c r="A212" s="78"/>
      <c r="B212" s="78"/>
      <c r="C212" s="78" t="s">
        <v>147</v>
      </c>
      <c r="D212" s="96" t="s">
        <v>293</v>
      </c>
      <c r="E212" s="86">
        <v>500</v>
      </c>
    </row>
    <row r="213" spans="1:5" ht="18" customHeight="1">
      <c r="A213" s="78" t="s">
        <v>127</v>
      </c>
      <c r="B213" s="78"/>
      <c r="C213" s="78"/>
      <c r="D213" s="96" t="s">
        <v>207</v>
      </c>
      <c r="E213" s="86">
        <f>E214+E216+E230+E232+E234+E236+E251+E254</f>
        <v>1526000</v>
      </c>
    </row>
    <row r="214" spans="1:5" ht="18" customHeight="1">
      <c r="A214" s="78"/>
      <c r="B214" s="78" t="s">
        <v>186</v>
      </c>
      <c r="C214" s="78"/>
      <c r="D214" s="96" t="s">
        <v>279</v>
      </c>
      <c r="E214" s="86">
        <f>E215</f>
        <v>30000</v>
      </c>
    </row>
    <row r="215" spans="1:5" ht="47.25">
      <c r="A215" s="78"/>
      <c r="B215" s="78"/>
      <c r="C215" s="78" t="s">
        <v>310</v>
      </c>
      <c r="D215" s="97" t="s">
        <v>311</v>
      </c>
      <c r="E215" s="86">
        <v>30000</v>
      </c>
    </row>
    <row r="216" spans="1:5" ht="47.25">
      <c r="A216" s="78"/>
      <c r="B216" s="78" t="s">
        <v>128</v>
      </c>
      <c r="C216" s="78"/>
      <c r="D216" s="94" t="s">
        <v>225</v>
      </c>
      <c r="E216" s="86">
        <f>SUM(E217:E229)</f>
        <v>1177600</v>
      </c>
    </row>
    <row r="217" spans="1:5" ht="18" customHeight="1">
      <c r="A217" s="78"/>
      <c r="B217" s="78"/>
      <c r="C217" s="78" t="s">
        <v>161</v>
      </c>
      <c r="D217" s="96" t="s">
        <v>301</v>
      </c>
      <c r="E217" s="86">
        <v>200</v>
      </c>
    </row>
    <row r="218" spans="1:5" ht="18" customHeight="1">
      <c r="A218" s="78"/>
      <c r="B218" s="78"/>
      <c r="C218" s="78" t="s">
        <v>187</v>
      </c>
      <c r="D218" s="96" t="s">
        <v>313</v>
      </c>
      <c r="E218" s="86">
        <v>1132272</v>
      </c>
    </row>
    <row r="219" spans="1:5" ht="18" customHeight="1">
      <c r="A219" s="78"/>
      <c r="B219" s="78"/>
      <c r="C219" s="78" t="s">
        <v>153</v>
      </c>
      <c r="D219" s="96" t="s">
        <v>295</v>
      </c>
      <c r="E219" s="86">
        <v>21500</v>
      </c>
    </row>
    <row r="220" spans="1:5" ht="18" customHeight="1">
      <c r="A220" s="78"/>
      <c r="B220" s="78"/>
      <c r="C220" s="78" t="s">
        <v>154</v>
      </c>
      <c r="D220" s="96" t="s">
        <v>296</v>
      </c>
      <c r="E220" s="86">
        <v>2500</v>
      </c>
    </row>
    <row r="221" spans="1:5" ht="18" customHeight="1">
      <c r="A221" s="78"/>
      <c r="B221" s="78"/>
      <c r="C221" s="78" t="s">
        <v>155</v>
      </c>
      <c r="D221" s="96" t="s">
        <v>297</v>
      </c>
      <c r="E221" s="86">
        <v>13000</v>
      </c>
    </row>
    <row r="222" spans="1:5" ht="18" customHeight="1">
      <c r="A222" s="78"/>
      <c r="B222" s="78"/>
      <c r="C222" s="78" t="s">
        <v>156</v>
      </c>
      <c r="D222" s="96" t="s">
        <v>298</v>
      </c>
      <c r="E222" s="86">
        <v>1000</v>
      </c>
    </row>
    <row r="223" spans="1:5" ht="18" customHeight="1">
      <c r="A223" s="78"/>
      <c r="B223" s="78"/>
      <c r="C223" s="78" t="s">
        <v>143</v>
      </c>
      <c r="D223" s="96" t="s">
        <v>289</v>
      </c>
      <c r="E223" s="86">
        <v>1090</v>
      </c>
    </row>
    <row r="224" spans="1:5" ht="18" customHeight="1">
      <c r="A224" s="78"/>
      <c r="B224" s="78"/>
      <c r="C224" s="78" t="s">
        <v>145</v>
      </c>
      <c r="D224" s="96" t="s">
        <v>291</v>
      </c>
      <c r="E224" s="86">
        <v>500</v>
      </c>
    </row>
    <row r="225" spans="1:5" ht="18" customHeight="1">
      <c r="A225" s="78"/>
      <c r="B225" s="78"/>
      <c r="C225" s="78" t="s">
        <v>138</v>
      </c>
      <c r="D225" s="96" t="s">
        <v>198</v>
      </c>
      <c r="E225" s="86">
        <v>2000</v>
      </c>
    </row>
    <row r="226" spans="1:5" ht="18" customHeight="1">
      <c r="A226" s="78"/>
      <c r="B226" s="78"/>
      <c r="C226" s="78" t="s">
        <v>159</v>
      </c>
      <c r="D226" s="96" t="s">
        <v>300</v>
      </c>
      <c r="E226" s="86">
        <v>1000</v>
      </c>
    </row>
    <row r="227" spans="1:5" ht="18" customHeight="1">
      <c r="A227" s="78"/>
      <c r="B227" s="78"/>
      <c r="C227" s="78" t="s">
        <v>164</v>
      </c>
      <c r="D227" s="96" t="s">
        <v>304</v>
      </c>
      <c r="E227" s="86">
        <v>1000</v>
      </c>
    </row>
    <row r="228" spans="1:5" ht="31.5">
      <c r="A228" s="78"/>
      <c r="B228" s="78"/>
      <c r="C228" s="78" t="s">
        <v>165</v>
      </c>
      <c r="D228" s="97" t="s">
        <v>305</v>
      </c>
      <c r="E228" s="86">
        <v>1000</v>
      </c>
    </row>
    <row r="229" spans="1:5" ht="31.5">
      <c r="A229" s="78"/>
      <c r="B229" s="78"/>
      <c r="C229" s="78" t="s">
        <v>166</v>
      </c>
      <c r="D229" s="97" t="s">
        <v>315</v>
      </c>
      <c r="E229" s="86">
        <v>538</v>
      </c>
    </row>
    <row r="230" spans="1:5" ht="47.25">
      <c r="A230" s="78"/>
      <c r="B230" s="78" t="s">
        <v>129</v>
      </c>
      <c r="C230" s="78"/>
      <c r="D230" s="94" t="s">
        <v>226</v>
      </c>
      <c r="E230" s="86">
        <f>E231</f>
        <v>4900</v>
      </c>
    </row>
    <row r="231" spans="1:5" ht="18" customHeight="1">
      <c r="A231" s="78"/>
      <c r="B231" s="78"/>
      <c r="C231" s="78" t="s">
        <v>188</v>
      </c>
      <c r="D231" s="96" t="s">
        <v>312</v>
      </c>
      <c r="E231" s="86">
        <v>4900</v>
      </c>
    </row>
    <row r="232" spans="1:5" ht="31.5">
      <c r="A232" s="78"/>
      <c r="B232" s="78" t="s">
        <v>130</v>
      </c>
      <c r="C232" s="78"/>
      <c r="D232" s="94" t="s">
        <v>227</v>
      </c>
      <c r="E232" s="86">
        <f>E233</f>
        <v>139400</v>
      </c>
    </row>
    <row r="233" spans="1:5" ht="18" customHeight="1">
      <c r="A233" s="78"/>
      <c r="B233" s="78"/>
      <c r="C233" s="78" t="s">
        <v>187</v>
      </c>
      <c r="D233" s="96" t="s">
        <v>313</v>
      </c>
      <c r="E233" s="86">
        <v>139400</v>
      </c>
    </row>
    <row r="234" spans="1:5" ht="18" customHeight="1">
      <c r="A234" s="78"/>
      <c r="B234" s="78" t="s">
        <v>189</v>
      </c>
      <c r="C234" s="78"/>
      <c r="D234" s="96" t="s">
        <v>280</v>
      </c>
      <c r="E234" s="86">
        <f>E235</f>
        <v>3000</v>
      </c>
    </row>
    <row r="235" spans="1:5" ht="18" customHeight="1">
      <c r="A235" s="78"/>
      <c r="B235" s="78"/>
      <c r="C235" s="78" t="s">
        <v>187</v>
      </c>
      <c r="D235" s="96" t="s">
        <v>313</v>
      </c>
      <c r="E235" s="86">
        <v>3000</v>
      </c>
    </row>
    <row r="236" spans="1:5" ht="18" customHeight="1">
      <c r="A236" s="78"/>
      <c r="B236" s="78" t="s">
        <v>132</v>
      </c>
      <c r="C236" s="78"/>
      <c r="D236" s="96" t="s">
        <v>228</v>
      </c>
      <c r="E236" s="86">
        <f>SUM(E237:E250)</f>
        <v>107500</v>
      </c>
    </row>
    <row r="237" spans="1:5" ht="18" customHeight="1">
      <c r="A237" s="78"/>
      <c r="B237" s="78"/>
      <c r="C237" s="78" t="s">
        <v>161</v>
      </c>
      <c r="D237" s="96" t="s">
        <v>301</v>
      </c>
      <c r="E237" s="86">
        <v>500</v>
      </c>
    </row>
    <row r="238" spans="1:5" ht="18" customHeight="1">
      <c r="A238" s="78"/>
      <c r="B238" s="78"/>
      <c r="C238" s="78" t="s">
        <v>153</v>
      </c>
      <c r="D238" s="96" t="s">
        <v>295</v>
      </c>
      <c r="E238" s="86">
        <v>67000</v>
      </c>
    </row>
    <row r="239" spans="1:5" ht="18" customHeight="1">
      <c r="A239" s="78"/>
      <c r="B239" s="78"/>
      <c r="C239" s="78" t="s">
        <v>154</v>
      </c>
      <c r="D239" s="96" t="s">
        <v>296</v>
      </c>
      <c r="E239" s="86">
        <v>6000</v>
      </c>
    </row>
    <row r="240" spans="1:5" ht="18" customHeight="1">
      <c r="A240" s="78"/>
      <c r="B240" s="78"/>
      <c r="C240" s="78" t="s">
        <v>155</v>
      </c>
      <c r="D240" s="96" t="s">
        <v>297</v>
      </c>
      <c r="E240" s="86">
        <v>13000</v>
      </c>
    </row>
    <row r="241" spans="1:5" ht="18" customHeight="1">
      <c r="A241" s="78"/>
      <c r="B241" s="78"/>
      <c r="C241" s="78" t="s">
        <v>156</v>
      </c>
      <c r="D241" s="96" t="s">
        <v>298</v>
      </c>
      <c r="E241" s="86">
        <v>2000</v>
      </c>
    </row>
    <row r="242" spans="1:5" ht="18" customHeight="1">
      <c r="A242" s="78"/>
      <c r="B242" s="78"/>
      <c r="C242" s="78" t="s">
        <v>143</v>
      </c>
      <c r="D242" s="96" t="s">
        <v>289</v>
      </c>
      <c r="E242" s="86">
        <v>5000</v>
      </c>
    </row>
    <row r="243" spans="1:5" ht="18" customHeight="1">
      <c r="A243" s="78"/>
      <c r="B243" s="78"/>
      <c r="C243" s="78" t="s">
        <v>144</v>
      </c>
      <c r="D243" s="96" t="s">
        <v>290</v>
      </c>
      <c r="E243" s="86">
        <v>1800</v>
      </c>
    </row>
    <row r="244" spans="1:5" ht="18" customHeight="1">
      <c r="A244" s="78"/>
      <c r="B244" s="78"/>
      <c r="C244" s="78" t="s">
        <v>138</v>
      </c>
      <c r="D244" s="96" t="s">
        <v>198</v>
      </c>
      <c r="E244" s="86">
        <v>3200</v>
      </c>
    </row>
    <row r="245" spans="1:5" ht="31.5">
      <c r="A245" s="78"/>
      <c r="B245" s="78"/>
      <c r="C245" s="78" t="s">
        <v>150</v>
      </c>
      <c r="D245" s="97" t="s">
        <v>294</v>
      </c>
      <c r="E245" s="86">
        <v>2000</v>
      </c>
    </row>
    <row r="246" spans="1:5" ht="18" customHeight="1">
      <c r="A246" s="78"/>
      <c r="B246" s="78"/>
      <c r="C246" s="78" t="s">
        <v>159</v>
      </c>
      <c r="D246" s="96" t="s">
        <v>300</v>
      </c>
      <c r="E246" s="86">
        <v>2000</v>
      </c>
    </row>
    <row r="247" spans="1:5" ht="18" customHeight="1">
      <c r="A247" s="78"/>
      <c r="B247" s="78"/>
      <c r="C247" s="78" t="s">
        <v>164</v>
      </c>
      <c r="D247" s="96" t="s">
        <v>304</v>
      </c>
      <c r="E247" s="86">
        <v>1700</v>
      </c>
    </row>
    <row r="248" spans="1:5" ht="31.5">
      <c r="A248" s="78"/>
      <c r="B248" s="78"/>
      <c r="C248" s="78" t="s">
        <v>165</v>
      </c>
      <c r="D248" s="97" t="s">
        <v>305</v>
      </c>
      <c r="E248" s="86">
        <v>1000</v>
      </c>
    </row>
    <row r="249" spans="1:5" ht="31.5">
      <c r="A249" s="78"/>
      <c r="B249" s="78"/>
      <c r="C249" s="78" t="s">
        <v>166</v>
      </c>
      <c r="D249" s="97" t="s">
        <v>315</v>
      </c>
      <c r="E249" s="86">
        <v>1300</v>
      </c>
    </row>
    <row r="250" spans="1:5" ht="31.5">
      <c r="A250" s="78"/>
      <c r="B250" s="78"/>
      <c r="C250" s="78" t="s">
        <v>167</v>
      </c>
      <c r="D250" s="97" t="s">
        <v>306</v>
      </c>
      <c r="E250" s="86">
        <v>1000</v>
      </c>
    </row>
    <row r="251" spans="1:5" ht="15.75">
      <c r="A251" s="78"/>
      <c r="B251" s="78" t="s">
        <v>133</v>
      </c>
      <c r="C251" s="78"/>
      <c r="D251" s="94" t="s">
        <v>229</v>
      </c>
      <c r="E251" s="86">
        <f>SUM(E252:E253)</f>
        <v>22000</v>
      </c>
    </row>
    <row r="252" spans="1:5" ht="18" customHeight="1">
      <c r="A252" s="78"/>
      <c r="B252" s="78"/>
      <c r="C252" s="78" t="s">
        <v>155</v>
      </c>
      <c r="D252" s="96" t="s">
        <v>297</v>
      </c>
      <c r="E252" s="86">
        <v>4000</v>
      </c>
    </row>
    <row r="253" spans="1:5" ht="18" customHeight="1">
      <c r="A253" s="78"/>
      <c r="B253" s="78"/>
      <c r="C253" s="78" t="s">
        <v>142</v>
      </c>
      <c r="D253" s="96" t="s">
        <v>288</v>
      </c>
      <c r="E253" s="86">
        <v>18000</v>
      </c>
    </row>
    <row r="254" spans="1:5" ht="18" customHeight="1">
      <c r="A254" s="78"/>
      <c r="B254" s="78" t="s">
        <v>134</v>
      </c>
      <c r="C254" s="78"/>
      <c r="D254" s="96" t="s">
        <v>267</v>
      </c>
      <c r="E254" s="86">
        <f>E255</f>
        <v>41600</v>
      </c>
    </row>
    <row r="255" spans="1:5" ht="18" customHeight="1">
      <c r="A255" s="78"/>
      <c r="B255" s="78"/>
      <c r="C255" s="78" t="s">
        <v>187</v>
      </c>
      <c r="D255" s="96" t="s">
        <v>313</v>
      </c>
      <c r="E255" s="86">
        <v>41600</v>
      </c>
    </row>
    <row r="256" spans="1:5" ht="18" customHeight="1">
      <c r="A256" s="78" t="s">
        <v>135</v>
      </c>
      <c r="B256" s="78"/>
      <c r="C256" s="78"/>
      <c r="D256" s="94" t="s">
        <v>208</v>
      </c>
      <c r="E256" s="86">
        <f>E257+E264+E267</f>
        <v>268000</v>
      </c>
    </row>
    <row r="257" spans="1:5" ht="18" customHeight="1">
      <c r="A257" s="78"/>
      <c r="B257" s="78" t="s">
        <v>136</v>
      </c>
      <c r="C257" s="78"/>
      <c r="D257" s="94" t="s">
        <v>231</v>
      </c>
      <c r="E257" s="86">
        <f>SUM(E258:E263)</f>
        <v>73000</v>
      </c>
    </row>
    <row r="258" spans="1:5" ht="18" customHeight="1">
      <c r="A258" s="78"/>
      <c r="B258" s="78"/>
      <c r="C258" s="78" t="s">
        <v>143</v>
      </c>
      <c r="D258" s="96" t="s">
        <v>289</v>
      </c>
      <c r="E258" s="86">
        <v>8500</v>
      </c>
    </row>
    <row r="259" spans="1:5" ht="18" customHeight="1">
      <c r="A259" s="78"/>
      <c r="B259" s="78"/>
      <c r="C259" s="78" t="s">
        <v>144</v>
      </c>
      <c r="D259" s="96" t="s">
        <v>290</v>
      </c>
      <c r="E259" s="86">
        <v>18500</v>
      </c>
    </row>
    <row r="260" spans="1:5" ht="18" customHeight="1">
      <c r="A260" s="78"/>
      <c r="B260" s="78"/>
      <c r="C260" s="78" t="s">
        <v>145</v>
      </c>
      <c r="D260" s="96" t="s">
        <v>329</v>
      </c>
      <c r="E260" s="86">
        <v>3000</v>
      </c>
    </row>
    <row r="261" spans="1:5" ht="18" customHeight="1">
      <c r="A261" s="78"/>
      <c r="B261" s="78"/>
      <c r="C261" s="78" t="s">
        <v>138</v>
      </c>
      <c r="D261" s="96" t="s">
        <v>198</v>
      </c>
      <c r="E261" s="86">
        <v>8900</v>
      </c>
    </row>
    <row r="262" spans="1:5" ht="31.5">
      <c r="A262" s="78"/>
      <c r="B262" s="78"/>
      <c r="C262" s="78" t="s">
        <v>146</v>
      </c>
      <c r="D262" s="97" t="s">
        <v>292</v>
      </c>
      <c r="E262" s="86">
        <v>600</v>
      </c>
    </row>
    <row r="263" spans="1:5" ht="18" customHeight="1">
      <c r="A263" s="78"/>
      <c r="B263" s="78"/>
      <c r="C263" s="78" t="s">
        <v>147</v>
      </c>
      <c r="D263" s="96" t="s">
        <v>293</v>
      </c>
      <c r="E263" s="86">
        <v>33500</v>
      </c>
    </row>
    <row r="264" spans="1:5" ht="18" customHeight="1">
      <c r="A264" s="78"/>
      <c r="B264" s="78" t="s">
        <v>190</v>
      </c>
      <c r="C264" s="78"/>
      <c r="D264" s="96" t="s">
        <v>281</v>
      </c>
      <c r="E264" s="86">
        <f>SUM(E265:E266)</f>
        <v>25000</v>
      </c>
    </row>
    <row r="265" spans="1:5" ht="18" customHeight="1">
      <c r="A265" s="78"/>
      <c r="B265" s="78"/>
      <c r="C265" s="78" t="s">
        <v>143</v>
      </c>
      <c r="D265" s="96" t="s">
        <v>289</v>
      </c>
      <c r="E265" s="86">
        <v>1000</v>
      </c>
    </row>
    <row r="266" spans="1:5" ht="18" customHeight="1">
      <c r="A266" s="78"/>
      <c r="B266" s="78"/>
      <c r="C266" s="78" t="s">
        <v>138</v>
      </c>
      <c r="D266" s="96" t="s">
        <v>198</v>
      </c>
      <c r="E266" s="86">
        <v>24000</v>
      </c>
    </row>
    <row r="267" spans="1:5" ht="18" customHeight="1">
      <c r="A267" s="78"/>
      <c r="B267" s="78" t="s">
        <v>191</v>
      </c>
      <c r="C267" s="78"/>
      <c r="D267" s="96" t="s">
        <v>282</v>
      </c>
      <c r="E267" s="86">
        <f>SUM(E268:E270)</f>
        <v>170000</v>
      </c>
    </row>
    <row r="268" spans="1:5" ht="18" customHeight="1">
      <c r="A268" s="78"/>
      <c r="B268" s="78"/>
      <c r="C268" s="78" t="s">
        <v>144</v>
      </c>
      <c r="D268" s="96" t="s">
        <v>290</v>
      </c>
      <c r="E268" s="86">
        <v>120000</v>
      </c>
    </row>
    <row r="269" spans="1:5" ht="18" customHeight="1">
      <c r="A269" s="78"/>
      <c r="B269" s="78"/>
      <c r="C269" s="78" t="s">
        <v>138</v>
      </c>
      <c r="D269" s="96" t="s">
        <v>198</v>
      </c>
      <c r="E269" s="86">
        <v>30000</v>
      </c>
    </row>
    <row r="270" spans="1:5" ht="18" customHeight="1">
      <c r="A270" s="78"/>
      <c r="B270" s="78"/>
      <c r="C270" s="78" t="s">
        <v>141</v>
      </c>
      <c r="D270" s="96" t="s">
        <v>286</v>
      </c>
      <c r="E270" s="86">
        <v>20000</v>
      </c>
    </row>
    <row r="271" spans="1:5" ht="18" customHeight="1">
      <c r="A271" s="78" t="s">
        <v>192</v>
      </c>
      <c r="B271" s="78"/>
      <c r="C271" s="78"/>
      <c r="D271" s="96" t="s">
        <v>258</v>
      </c>
      <c r="E271" s="86">
        <f>E272+E277+E275</f>
        <v>95500</v>
      </c>
    </row>
    <row r="272" spans="1:5" ht="18" customHeight="1">
      <c r="A272" s="78"/>
      <c r="B272" s="78" t="s">
        <v>193</v>
      </c>
      <c r="C272" s="78"/>
      <c r="D272" s="96" t="s">
        <v>283</v>
      </c>
      <c r="E272" s="86">
        <f>SUM(E273:E274)</f>
        <v>20500</v>
      </c>
    </row>
    <row r="273" spans="1:5" ht="18" customHeight="1">
      <c r="A273" s="78"/>
      <c r="B273" s="78"/>
      <c r="C273" s="78" t="s">
        <v>142</v>
      </c>
      <c r="D273" s="96" t="s">
        <v>288</v>
      </c>
      <c r="E273" s="86">
        <v>4500</v>
      </c>
    </row>
    <row r="274" spans="1:5" ht="18" customHeight="1">
      <c r="A274" s="78"/>
      <c r="B274" s="78"/>
      <c r="C274" s="78" t="s">
        <v>143</v>
      </c>
      <c r="D274" s="96" t="s">
        <v>289</v>
      </c>
      <c r="E274" s="86">
        <v>16000</v>
      </c>
    </row>
    <row r="275" spans="1:5" ht="18" customHeight="1">
      <c r="A275" s="78"/>
      <c r="B275" s="78" t="s">
        <v>333</v>
      </c>
      <c r="C275" s="149"/>
      <c r="D275" s="62" t="s">
        <v>334</v>
      </c>
      <c r="E275" s="86">
        <f>E276</f>
        <v>5000</v>
      </c>
    </row>
    <row r="276" spans="1:5" ht="18" customHeight="1">
      <c r="A276" s="78"/>
      <c r="B276" s="78"/>
      <c r="C276" s="149" t="s">
        <v>143</v>
      </c>
      <c r="D276" s="62" t="s">
        <v>289</v>
      </c>
      <c r="E276" s="86">
        <v>5000</v>
      </c>
    </row>
    <row r="277" spans="1:5" ht="18" customHeight="1">
      <c r="A277" s="78"/>
      <c r="B277" s="78" t="s">
        <v>194</v>
      </c>
      <c r="C277" s="78"/>
      <c r="D277" s="96" t="s">
        <v>284</v>
      </c>
      <c r="E277" s="86">
        <f>E278</f>
        <v>70000</v>
      </c>
    </row>
    <row r="278" spans="1:5" ht="35.25" customHeight="1">
      <c r="A278" s="78"/>
      <c r="B278" s="78"/>
      <c r="C278" s="149" t="s">
        <v>338</v>
      </c>
      <c r="D278" s="156" t="s">
        <v>339</v>
      </c>
      <c r="E278" s="86">
        <v>70000</v>
      </c>
    </row>
    <row r="279" spans="1:5" ht="18" customHeight="1">
      <c r="A279" s="78" t="s">
        <v>195</v>
      </c>
      <c r="B279" s="78"/>
      <c r="C279" s="78"/>
      <c r="D279" s="96" t="s">
        <v>259</v>
      </c>
      <c r="E279" s="86">
        <f>E280</f>
        <v>68000</v>
      </c>
    </row>
    <row r="280" spans="1:5" ht="18" customHeight="1">
      <c r="A280" s="78"/>
      <c r="B280" s="78" t="s">
        <v>196</v>
      </c>
      <c r="C280" s="78"/>
      <c r="D280" s="96" t="s">
        <v>285</v>
      </c>
      <c r="E280" s="86">
        <f>E281</f>
        <v>68000</v>
      </c>
    </row>
    <row r="281" spans="1:5" ht="54" customHeight="1">
      <c r="A281" s="78"/>
      <c r="B281" s="78"/>
      <c r="C281" s="149" t="s">
        <v>336</v>
      </c>
      <c r="D281" s="156" t="s">
        <v>337</v>
      </c>
      <c r="E281" s="86">
        <v>68000</v>
      </c>
    </row>
    <row r="282" spans="1:5" s="140" customFormat="1" ht="18" customHeight="1">
      <c r="A282" s="137"/>
      <c r="B282" s="137"/>
      <c r="C282" s="137"/>
      <c r="D282" s="138" t="s">
        <v>197</v>
      </c>
      <c r="E282" s="139">
        <f>E279+E271+E256+E213+E204+E112+E109+E106+E103+E91+E85+E47+E42+E34+E23+E14+E7</f>
        <v>7918123</v>
      </c>
    </row>
    <row r="285" spans="1:2" ht="18.75" customHeight="1">
      <c r="A285" s="79"/>
      <c r="B285" s="80"/>
    </row>
    <row r="286" ht="18.75" customHeight="1">
      <c r="B286" s="46"/>
    </row>
    <row r="287" ht="18.75" customHeight="1">
      <c r="B287" s="46"/>
    </row>
    <row r="288" ht="18.75" customHeight="1">
      <c r="B288" s="46"/>
    </row>
    <row r="289" ht="18.75" customHeight="1">
      <c r="B289" s="46"/>
    </row>
    <row r="290" ht="18.75" customHeight="1">
      <c r="B290" s="80"/>
    </row>
    <row r="291" ht="18.75" customHeight="1">
      <c r="B291" s="81"/>
    </row>
    <row r="292" ht="18.75" customHeight="1">
      <c r="B292" s="46"/>
    </row>
    <row r="294" spans="1:5" ht="32.25" customHeight="1">
      <c r="A294" s="161"/>
      <c r="B294" s="161"/>
      <c r="C294" s="161"/>
      <c r="D294" s="161"/>
      <c r="E294" s="161"/>
    </row>
  </sheetData>
  <sheetProtection/>
  <mergeCells count="2">
    <mergeCell ref="A2:E2"/>
    <mergeCell ref="A294:E294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5"/>
  <sheetViews>
    <sheetView showGridLines="0" defaultGridColor="0" zoomScalePageLayoutView="0" colorId="8" workbookViewId="0" topLeftCell="A1">
      <selection activeCell="A2" sqref="A2:IV2"/>
    </sheetView>
  </sheetViews>
  <sheetFormatPr defaultColWidth="9.00390625" defaultRowHeight="12.75"/>
  <cols>
    <col min="1" max="1" width="4.375" style="32" customWidth="1"/>
    <col min="2" max="2" width="5.625" style="32" bestFit="1" customWidth="1"/>
    <col min="3" max="3" width="8.875" style="32" bestFit="1" customWidth="1"/>
    <col min="4" max="4" width="5.875" style="32" customWidth="1"/>
    <col min="5" max="5" width="29.00390625" style="32" customWidth="1"/>
    <col min="6" max="6" width="17.625" style="101" customWidth="1"/>
    <col min="7" max="7" width="24.00390625" style="101" customWidth="1"/>
    <col min="8" max="16384" width="9.125" style="32" customWidth="1"/>
  </cols>
  <sheetData>
    <row r="1" spans="4:7" ht="80.25" customHeight="1">
      <c r="D1" s="45"/>
      <c r="E1" s="45"/>
      <c r="G1" s="64" t="s">
        <v>380</v>
      </c>
    </row>
    <row r="3" spans="2:7" ht="48.75" customHeight="1">
      <c r="B3" s="162" t="s">
        <v>340</v>
      </c>
      <c r="C3" s="162"/>
      <c r="D3" s="162"/>
      <c r="E3" s="162"/>
      <c r="F3" s="162"/>
      <c r="G3" s="162"/>
    </row>
    <row r="5" spans="2:7" ht="19.5" customHeight="1">
      <c r="B5" s="163" t="s">
        <v>24</v>
      </c>
      <c r="C5" s="163"/>
      <c r="D5" s="163"/>
      <c r="E5" s="163" t="s">
        <v>21</v>
      </c>
      <c r="F5" s="164" t="s">
        <v>73</v>
      </c>
      <c r="G5" s="164" t="s">
        <v>46</v>
      </c>
    </row>
    <row r="6" spans="2:7" ht="65.25" customHeight="1">
      <c r="B6" s="6" t="s">
        <v>3</v>
      </c>
      <c r="C6" s="6" t="s">
        <v>4</v>
      </c>
      <c r="D6" s="6" t="s">
        <v>5</v>
      </c>
      <c r="E6" s="163"/>
      <c r="F6" s="164"/>
      <c r="G6" s="164"/>
    </row>
    <row r="7" spans="2:7" ht="9" customHeight="1">
      <c r="B7" s="33">
        <v>1</v>
      </c>
      <c r="C7" s="33">
        <v>2</v>
      </c>
      <c r="D7" s="33">
        <v>3</v>
      </c>
      <c r="E7" s="33">
        <v>4</v>
      </c>
      <c r="F7" s="102">
        <v>5</v>
      </c>
      <c r="G7" s="102">
        <v>6</v>
      </c>
    </row>
    <row r="8" spans="2:7" ht="19.5" customHeight="1">
      <c r="B8" s="34">
        <v>750</v>
      </c>
      <c r="C8" s="34"/>
      <c r="D8" s="34"/>
      <c r="E8" s="100" t="s">
        <v>202</v>
      </c>
      <c r="F8" s="103">
        <f>F9</f>
        <v>41900</v>
      </c>
      <c r="G8" s="103">
        <f>G9</f>
        <v>41900</v>
      </c>
    </row>
    <row r="9" spans="2:7" ht="19.5" customHeight="1">
      <c r="B9" s="34"/>
      <c r="C9" s="34">
        <v>75011</v>
      </c>
      <c r="D9" s="34"/>
      <c r="E9" s="100" t="s">
        <v>212</v>
      </c>
      <c r="F9" s="103">
        <f>F10</f>
        <v>41900</v>
      </c>
      <c r="G9" s="103">
        <f>SUM(G11:G13)</f>
        <v>41900</v>
      </c>
    </row>
    <row r="10" spans="2:7" ht="63.75">
      <c r="B10" s="34"/>
      <c r="C10" s="34"/>
      <c r="D10" s="34">
        <v>2010</v>
      </c>
      <c r="E10" s="100" t="s">
        <v>235</v>
      </c>
      <c r="F10" s="103">
        <v>41900</v>
      </c>
      <c r="G10" s="103">
        <v>0</v>
      </c>
    </row>
    <row r="11" spans="2:7" ht="25.5">
      <c r="B11" s="34"/>
      <c r="C11" s="34"/>
      <c r="D11" s="34">
        <v>4010</v>
      </c>
      <c r="E11" s="100" t="s">
        <v>295</v>
      </c>
      <c r="F11" s="103">
        <v>0</v>
      </c>
      <c r="G11" s="103">
        <v>35000</v>
      </c>
    </row>
    <row r="12" spans="2:7" ht="19.5" customHeight="1">
      <c r="B12" s="34"/>
      <c r="C12" s="34"/>
      <c r="D12" s="34">
        <v>4110</v>
      </c>
      <c r="E12" s="100" t="s">
        <v>297</v>
      </c>
      <c r="F12" s="103">
        <v>0</v>
      </c>
      <c r="G12" s="103">
        <v>5700</v>
      </c>
    </row>
    <row r="13" spans="2:7" ht="19.5" customHeight="1">
      <c r="B13" s="34"/>
      <c r="C13" s="34"/>
      <c r="D13" s="34">
        <v>4120</v>
      </c>
      <c r="E13" s="100" t="s">
        <v>298</v>
      </c>
      <c r="F13" s="103">
        <v>0</v>
      </c>
      <c r="G13" s="103">
        <v>1200</v>
      </c>
    </row>
    <row r="14" spans="2:7" ht="38.25">
      <c r="B14" s="34">
        <v>751</v>
      </c>
      <c r="C14" s="34"/>
      <c r="D14" s="34"/>
      <c r="E14" s="100" t="s">
        <v>203</v>
      </c>
      <c r="F14" s="103">
        <f>F15</f>
        <v>579</v>
      </c>
      <c r="G14" s="103">
        <f>G15</f>
        <v>579</v>
      </c>
    </row>
    <row r="15" spans="2:7" ht="38.25">
      <c r="B15" s="34"/>
      <c r="C15" s="34">
        <v>75101</v>
      </c>
      <c r="D15" s="34"/>
      <c r="E15" s="100" t="s">
        <v>213</v>
      </c>
      <c r="F15" s="103">
        <f>SUM(F16:F20)</f>
        <v>579</v>
      </c>
      <c r="G15" s="103">
        <f>SUM(G16:G20)</f>
        <v>579</v>
      </c>
    </row>
    <row r="16" spans="2:7" ht="63.75">
      <c r="B16" s="34"/>
      <c r="C16" s="34"/>
      <c r="D16" s="34">
        <v>2010</v>
      </c>
      <c r="E16" s="100" t="s">
        <v>235</v>
      </c>
      <c r="F16" s="103">
        <v>579</v>
      </c>
      <c r="G16" s="103">
        <v>0</v>
      </c>
    </row>
    <row r="17" spans="2:7" ht="19.5" customHeight="1">
      <c r="B17" s="34"/>
      <c r="C17" s="34"/>
      <c r="D17" s="34">
        <v>4110</v>
      </c>
      <c r="E17" s="100" t="s">
        <v>297</v>
      </c>
      <c r="F17" s="103">
        <v>0</v>
      </c>
      <c r="G17" s="103">
        <v>52</v>
      </c>
    </row>
    <row r="18" spans="2:7" ht="19.5" customHeight="1">
      <c r="B18" s="34"/>
      <c r="C18" s="34"/>
      <c r="D18" s="34">
        <v>4120</v>
      </c>
      <c r="E18" s="100" t="s">
        <v>298</v>
      </c>
      <c r="F18" s="103">
        <v>0</v>
      </c>
      <c r="G18" s="103">
        <v>8</v>
      </c>
    </row>
    <row r="19" spans="2:7" ht="19.5" customHeight="1">
      <c r="B19" s="34"/>
      <c r="C19" s="34"/>
      <c r="D19" s="34">
        <v>4170</v>
      </c>
      <c r="E19" s="100" t="s">
        <v>288</v>
      </c>
      <c r="F19" s="103">
        <v>0</v>
      </c>
      <c r="G19" s="103">
        <v>300</v>
      </c>
    </row>
    <row r="20" spans="2:7" ht="19.5" customHeight="1">
      <c r="B20" s="34"/>
      <c r="C20" s="34"/>
      <c r="D20" s="34">
        <v>4210</v>
      </c>
      <c r="E20" s="100" t="s">
        <v>289</v>
      </c>
      <c r="F20" s="103">
        <v>0</v>
      </c>
      <c r="G20" s="103">
        <v>219</v>
      </c>
    </row>
    <row r="21" spans="2:7" ht="19.5" customHeight="1">
      <c r="B21" s="34">
        <v>852</v>
      </c>
      <c r="C21" s="34"/>
      <c r="D21" s="34"/>
      <c r="E21" s="100" t="s">
        <v>316</v>
      </c>
      <c r="F21" s="103">
        <f>F22+F37+F40</f>
        <v>1248200</v>
      </c>
      <c r="G21" s="103">
        <f>G22+G37+G40</f>
        <v>1248200</v>
      </c>
    </row>
    <row r="22" spans="2:7" ht="51">
      <c r="B22" s="34"/>
      <c r="C22" s="34">
        <v>85212</v>
      </c>
      <c r="D22" s="34"/>
      <c r="E22" s="100" t="s">
        <v>225</v>
      </c>
      <c r="F22" s="103">
        <f>SUM(F23:F36)</f>
        <v>1177600</v>
      </c>
      <c r="G22" s="103">
        <f>SUM(G23:G36)</f>
        <v>1177600</v>
      </c>
    </row>
    <row r="23" spans="2:7" ht="63.75">
      <c r="B23" s="34"/>
      <c r="C23" s="34"/>
      <c r="D23" s="34">
        <v>2010</v>
      </c>
      <c r="E23" s="100" t="s">
        <v>235</v>
      </c>
      <c r="F23" s="103">
        <v>1177600</v>
      </c>
      <c r="G23" s="103">
        <v>0</v>
      </c>
    </row>
    <row r="24" spans="2:7" ht="25.5">
      <c r="B24" s="34"/>
      <c r="C24" s="34"/>
      <c r="D24" s="34" t="s">
        <v>161</v>
      </c>
      <c r="E24" s="100" t="s">
        <v>301</v>
      </c>
      <c r="F24" s="103">
        <v>0</v>
      </c>
      <c r="G24" s="103">
        <v>200</v>
      </c>
    </row>
    <row r="25" spans="2:7" ht="19.5" customHeight="1">
      <c r="B25" s="34"/>
      <c r="C25" s="34"/>
      <c r="D25" s="34" t="s">
        <v>187</v>
      </c>
      <c r="E25" s="100" t="s">
        <v>313</v>
      </c>
      <c r="F25" s="103">
        <v>0</v>
      </c>
      <c r="G25" s="103">
        <v>1132272</v>
      </c>
    </row>
    <row r="26" spans="2:7" ht="29.25" customHeight="1">
      <c r="B26" s="34"/>
      <c r="C26" s="34"/>
      <c r="D26" s="34" t="s">
        <v>153</v>
      </c>
      <c r="E26" s="100" t="s">
        <v>295</v>
      </c>
      <c r="F26" s="103">
        <v>0</v>
      </c>
      <c r="G26" s="103">
        <v>21500</v>
      </c>
    </row>
    <row r="27" spans="2:7" ht="19.5" customHeight="1">
      <c r="B27" s="34"/>
      <c r="C27" s="34"/>
      <c r="D27" s="34" t="s">
        <v>154</v>
      </c>
      <c r="E27" s="100" t="s">
        <v>296</v>
      </c>
      <c r="F27" s="103">
        <v>0</v>
      </c>
      <c r="G27" s="103">
        <v>2500</v>
      </c>
    </row>
    <row r="28" spans="2:7" ht="19.5" customHeight="1">
      <c r="B28" s="34"/>
      <c r="C28" s="34"/>
      <c r="D28" s="34" t="s">
        <v>155</v>
      </c>
      <c r="E28" s="100" t="s">
        <v>297</v>
      </c>
      <c r="F28" s="103">
        <v>0</v>
      </c>
      <c r="G28" s="103">
        <v>13000</v>
      </c>
    </row>
    <row r="29" spans="2:7" ht="19.5" customHeight="1">
      <c r="B29" s="34"/>
      <c r="C29" s="34"/>
      <c r="D29" s="34" t="s">
        <v>156</v>
      </c>
      <c r="E29" s="100" t="s">
        <v>298</v>
      </c>
      <c r="F29" s="103">
        <v>0</v>
      </c>
      <c r="G29" s="103">
        <v>1000</v>
      </c>
    </row>
    <row r="30" spans="2:7" ht="19.5" customHeight="1">
      <c r="B30" s="34"/>
      <c r="C30" s="34"/>
      <c r="D30" s="34" t="s">
        <v>143</v>
      </c>
      <c r="E30" s="100" t="s">
        <v>289</v>
      </c>
      <c r="F30" s="103">
        <v>0</v>
      </c>
      <c r="G30" s="103">
        <v>1090</v>
      </c>
    </row>
    <row r="31" spans="2:7" ht="19.5" customHeight="1">
      <c r="B31" s="34"/>
      <c r="C31" s="34"/>
      <c r="D31" s="34" t="s">
        <v>145</v>
      </c>
      <c r="E31" s="100" t="s">
        <v>291</v>
      </c>
      <c r="F31" s="103">
        <v>0</v>
      </c>
      <c r="G31" s="103">
        <v>500</v>
      </c>
    </row>
    <row r="32" spans="2:7" ht="19.5" customHeight="1">
      <c r="B32" s="34"/>
      <c r="C32" s="34"/>
      <c r="D32" s="34" t="s">
        <v>138</v>
      </c>
      <c r="E32" s="100" t="s">
        <v>198</v>
      </c>
      <c r="F32" s="103">
        <v>0</v>
      </c>
      <c r="G32" s="103">
        <v>2000</v>
      </c>
    </row>
    <row r="33" spans="2:7" ht="19.5" customHeight="1">
      <c r="B33" s="34"/>
      <c r="C33" s="34"/>
      <c r="D33" s="34" t="s">
        <v>159</v>
      </c>
      <c r="E33" s="100" t="s">
        <v>300</v>
      </c>
      <c r="F33" s="103">
        <v>0</v>
      </c>
      <c r="G33" s="103">
        <v>1000</v>
      </c>
    </row>
    <row r="34" spans="2:7" ht="19.5" customHeight="1">
      <c r="B34" s="34"/>
      <c r="C34" s="34"/>
      <c r="D34" s="34" t="s">
        <v>164</v>
      </c>
      <c r="E34" s="100" t="s">
        <v>304</v>
      </c>
      <c r="F34" s="103">
        <v>0</v>
      </c>
      <c r="G34" s="103">
        <v>1000</v>
      </c>
    </row>
    <row r="35" spans="2:7" ht="38.25">
      <c r="B35" s="34"/>
      <c r="C35" s="34"/>
      <c r="D35" s="34" t="s">
        <v>165</v>
      </c>
      <c r="E35" s="100" t="s">
        <v>305</v>
      </c>
      <c r="F35" s="103">
        <v>0</v>
      </c>
      <c r="G35" s="103">
        <v>1000</v>
      </c>
    </row>
    <row r="36" spans="2:7" ht="38.25">
      <c r="B36" s="34"/>
      <c r="C36" s="34"/>
      <c r="D36" s="34" t="s">
        <v>166</v>
      </c>
      <c r="E36" s="100" t="s">
        <v>315</v>
      </c>
      <c r="F36" s="103">
        <v>0</v>
      </c>
      <c r="G36" s="103">
        <v>538</v>
      </c>
    </row>
    <row r="37" spans="2:7" ht="63.75">
      <c r="B37" s="34"/>
      <c r="C37" s="34">
        <v>85213</v>
      </c>
      <c r="D37" s="34"/>
      <c r="E37" s="100" t="s">
        <v>226</v>
      </c>
      <c r="F37" s="103">
        <f>SUM(F38:F39)</f>
        <v>4900</v>
      </c>
      <c r="G37" s="103">
        <f>SUM(G38:G39)</f>
        <v>4900</v>
      </c>
    </row>
    <row r="38" spans="2:7" ht="63.75">
      <c r="B38" s="34"/>
      <c r="C38" s="34"/>
      <c r="D38" s="34">
        <v>2010</v>
      </c>
      <c r="E38" s="100" t="s">
        <v>235</v>
      </c>
      <c r="F38" s="103">
        <v>4900</v>
      </c>
      <c r="G38" s="103">
        <v>0</v>
      </c>
    </row>
    <row r="39" spans="2:7" ht="19.5" customHeight="1">
      <c r="B39" s="34"/>
      <c r="C39" s="34"/>
      <c r="D39" s="34">
        <v>4130</v>
      </c>
      <c r="E39" s="100" t="s">
        <v>312</v>
      </c>
      <c r="F39" s="103">
        <v>0</v>
      </c>
      <c r="G39" s="103">
        <v>4900</v>
      </c>
    </row>
    <row r="40" spans="2:7" ht="38.25">
      <c r="B40" s="34"/>
      <c r="C40" s="34">
        <v>85214</v>
      </c>
      <c r="D40" s="34"/>
      <c r="E40" s="100" t="s">
        <v>227</v>
      </c>
      <c r="F40" s="103">
        <f>SUM(F41:F42)</f>
        <v>65700</v>
      </c>
      <c r="G40" s="103">
        <f>SUM(G41:G42)</f>
        <v>65700</v>
      </c>
    </row>
    <row r="41" spans="2:7" ht="63.75">
      <c r="B41" s="34"/>
      <c r="C41" s="34"/>
      <c r="D41" s="34">
        <v>2010</v>
      </c>
      <c r="E41" s="100" t="s">
        <v>235</v>
      </c>
      <c r="F41" s="103">
        <v>65700</v>
      </c>
      <c r="G41" s="103">
        <v>0</v>
      </c>
    </row>
    <row r="42" spans="2:7" ht="19.5" customHeight="1">
      <c r="B42" s="34"/>
      <c r="C42" s="34"/>
      <c r="D42" s="34">
        <v>3110</v>
      </c>
      <c r="E42" s="100" t="s">
        <v>313</v>
      </c>
      <c r="F42" s="103">
        <v>0</v>
      </c>
      <c r="G42" s="103">
        <v>65700</v>
      </c>
    </row>
    <row r="43" spans="2:7" s="142" customFormat="1" ht="19.5" customHeight="1">
      <c r="B43" s="163" t="s">
        <v>76</v>
      </c>
      <c r="C43" s="163"/>
      <c r="D43" s="163"/>
      <c r="E43" s="163"/>
      <c r="F43" s="141">
        <f>F21+F14+F8</f>
        <v>1290679</v>
      </c>
      <c r="G43" s="141">
        <f>G21+G14+G8</f>
        <v>1290679</v>
      </c>
    </row>
    <row r="47" spans="2:7" ht="31.5" customHeight="1">
      <c r="B47" s="162" t="s">
        <v>341</v>
      </c>
      <c r="C47" s="162"/>
      <c r="D47" s="162"/>
      <c r="E47" s="162"/>
      <c r="F47" s="162"/>
      <c r="G47" s="162"/>
    </row>
    <row r="49" spans="2:6" ht="15.75">
      <c r="B49" s="163" t="s">
        <v>24</v>
      </c>
      <c r="C49" s="163"/>
      <c r="D49" s="163"/>
      <c r="E49" s="163" t="s">
        <v>21</v>
      </c>
      <c r="F49" s="164" t="s">
        <v>1</v>
      </c>
    </row>
    <row r="50" spans="2:6" ht="15.75">
      <c r="B50" s="6" t="s">
        <v>3</v>
      </c>
      <c r="C50" s="6" t="s">
        <v>4</v>
      </c>
      <c r="D50" s="6" t="s">
        <v>5</v>
      </c>
      <c r="E50" s="163"/>
      <c r="F50" s="164"/>
    </row>
    <row r="51" spans="2:6" ht="12.75">
      <c r="B51" s="33">
        <v>1</v>
      </c>
      <c r="C51" s="33">
        <v>2</v>
      </c>
      <c r="D51" s="33">
        <v>3</v>
      </c>
      <c r="E51" s="33">
        <v>4</v>
      </c>
      <c r="F51" s="102">
        <v>5</v>
      </c>
    </row>
    <row r="52" spans="2:6" ht="12.75">
      <c r="B52" s="34">
        <v>750</v>
      </c>
      <c r="C52" s="34"/>
      <c r="D52" s="34"/>
      <c r="E52" s="34" t="s">
        <v>202</v>
      </c>
      <c r="F52" s="103">
        <v>8000</v>
      </c>
    </row>
    <row r="53" spans="2:6" ht="12.75">
      <c r="B53" s="34"/>
      <c r="C53" s="34">
        <v>75011</v>
      </c>
      <c r="D53" s="34"/>
      <c r="E53" s="34" t="s">
        <v>212</v>
      </c>
      <c r="F53" s="103">
        <v>8000</v>
      </c>
    </row>
    <row r="54" spans="2:6" ht="51">
      <c r="B54" s="34"/>
      <c r="C54" s="34"/>
      <c r="D54" s="34">
        <v>2350</v>
      </c>
      <c r="E54" s="100" t="s">
        <v>317</v>
      </c>
      <c r="F54" s="103">
        <v>8000</v>
      </c>
    </row>
    <row r="55" spans="2:7" s="142" customFormat="1" ht="19.5" customHeight="1">
      <c r="B55" s="163" t="s">
        <v>76</v>
      </c>
      <c r="C55" s="163"/>
      <c r="D55" s="163"/>
      <c r="E55" s="163"/>
      <c r="F55" s="141">
        <v>8000</v>
      </c>
      <c r="G55" s="143"/>
    </row>
  </sheetData>
  <sheetProtection/>
  <mergeCells count="11">
    <mergeCell ref="B47:G47"/>
    <mergeCell ref="B55:E55"/>
    <mergeCell ref="B49:D49"/>
    <mergeCell ref="E49:E50"/>
    <mergeCell ref="F49:F50"/>
    <mergeCell ref="B3:G3"/>
    <mergeCell ref="B5:D5"/>
    <mergeCell ref="B43:E43"/>
    <mergeCell ref="E5:E6"/>
    <mergeCell ref="F5:F6"/>
    <mergeCell ref="G5:G6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4.75390625" style="21" bestFit="1" customWidth="1"/>
    <col min="2" max="2" width="47.125" style="35" customWidth="1"/>
    <col min="3" max="3" width="16.625" style="21" customWidth="1"/>
    <col min="4" max="4" width="25.00390625" style="108" customWidth="1"/>
    <col min="5" max="16384" width="9.125" style="21" customWidth="1"/>
  </cols>
  <sheetData>
    <row r="1" spans="4:5" ht="78.75">
      <c r="D1" s="64" t="s">
        <v>381</v>
      </c>
      <c r="E1" s="44"/>
    </row>
    <row r="3" spans="1:4" ht="15" customHeight="1">
      <c r="A3" s="165" t="s">
        <v>342</v>
      </c>
      <c r="B3" s="165"/>
      <c r="C3" s="165"/>
      <c r="D3" s="165"/>
    </row>
    <row r="5" ht="15.75">
      <c r="D5" s="104" t="s">
        <v>43</v>
      </c>
    </row>
    <row r="6" spans="1:4" ht="14.25" customHeight="1">
      <c r="A6" s="167" t="s">
        <v>10</v>
      </c>
      <c r="B6" s="169" t="s">
        <v>6</v>
      </c>
      <c r="C6" s="167" t="s">
        <v>5</v>
      </c>
      <c r="D6" s="171" t="s">
        <v>1</v>
      </c>
    </row>
    <row r="7" spans="1:4" ht="14.25" customHeight="1">
      <c r="A7" s="168"/>
      <c r="B7" s="170"/>
      <c r="C7" s="168"/>
      <c r="D7" s="172"/>
    </row>
    <row r="8" spans="1:4" ht="15" customHeight="1">
      <c r="A8" s="22">
        <v>1</v>
      </c>
      <c r="B8" s="22">
        <v>2</v>
      </c>
      <c r="C8" s="22">
        <v>3</v>
      </c>
      <c r="D8" s="105">
        <v>5</v>
      </c>
    </row>
    <row r="9" spans="1:4" ht="19.5" customHeight="1">
      <c r="A9" s="166" t="s">
        <v>27</v>
      </c>
      <c r="B9" s="166"/>
      <c r="C9" s="23"/>
      <c r="D9" s="109">
        <f>SUM(D10:D17)</f>
        <v>0</v>
      </c>
    </row>
    <row r="10" spans="1:4" ht="19.5" customHeight="1">
      <c r="A10" s="23" t="s">
        <v>17</v>
      </c>
      <c r="B10" s="36" t="s">
        <v>68</v>
      </c>
      <c r="C10" s="23" t="s">
        <v>28</v>
      </c>
      <c r="D10" s="106">
        <v>0</v>
      </c>
    </row>
    <row r="11" spans="1:4" ht="19.5" customHeight="1">
      <c r="A11" s="23" t="s">
        <v>18</v>
      </c>
      <c r="B11" s="36" t="s">
        <v>74</v>
      </c>
      <c r="C11" s="23" t="s">
        <v>65</v>
      </c>
      <c r="D11" s="106">
        <v>0</v>
      </c>
    </row>
    <row r="12" spans="1:4" ht="49.5" customHeight="1">
      <c r="A12" s="23" t="s">
        <v>19</v>
      </c>
      <c r="B12" s="37" t="s">
        <v>51</v>
      </c>
      <c r="C12" s="23" t="s">
        <v>52</v>
      </c>
      <c r="D12" s="106">
        <v>0</v>
      </c>
    </row>
    <row r="13" spans="1:4" ht="19.5" customHeight="1">
      <c r="A13" s="23" t="s">
        <v>2</v>
      </c>
      <c r="B13" s="36" t="s">
        <v>30</v>
      </c>
      <c r="C13" s="23" t="s">
        <v>53</v>
      </c>
      <c r="D13" s="106">
        <v>0</v>
      </c>
    </row>
    <row r="14" spans="1:4" ht="19.5" customHeight="1">
      <c r="A14" s="23" t="s">
        <v>22</v>
      </c>
      <c r="B14" s="36" t="s">
        <v>32</v>
      </c>
      <c r="C14" s="23" t="s">
        <v>54</v>
      </c>
      <c r="D14" s="106">
        <v>0</v>
      </c>
    </row>
    <row r="15" spans="1:4" ht="19.5" customHeight="1">
      <c r="A15" s="23" t="s">
        <v>23</v>
      </c>
      <c r="B15" s="36" t="s">
        <v>25</v>
      </c>
      <c r="C15" s="23" t="s">
        <v>29</v>
      </c>
      <c r="D15" s="106">
        <v>0</v>
      </c>
    </row>
    <row r="16" spans="1:4" ht="19.5" customHeight="1">
      <c r="A16" s="23" t="s">
        <v>26</v>
      </c>
      <c r="B16" s="36" t="s">
        <v>50</v>
      </c>
      <c r="C16" s="23" t="s">
        <v>35</v>
      </c>
      <c r="D16" s="106">
        <v>0</v>
      </c>
    </row>
    <row r="17" spans="1:4" ht="19.5" customHeight="1">
      <c r="A17" s="23" t="s">
        <v>33</v>
      </c>
      <c r="B17" s="36" t="s">
        <v>69</v>
      </c>
      <c r="C17" s="23" t="s">
        <v>31</v>
      </c>
      <c r="D17" s="106">
        <v>0</v>
      </c>
    </row>
    <row r="18" spans="1:4" ht="19.5" customHeight="1">
      <c r="A18" s="166" t="s">
        <v>34</v>
      </c>
      <c r="B18" s="166"/>
      <c r="C18" s="23"/>
      <c r="D18" s="109">
        <f>SUM(D19:D25)</f>
        <v>686775</v>
      </c>
    </row>
    <row r="19" spans="1:4" ht="19.5" customHeight="1">
      <c r="A19" s="23" t="s">
        <v>17</v>
      </c>
      <c r="B19" s="36" t="s">
        <v>70</v>
      </c>
      <c r="C19" s="23" t="s">
        <v>36</v>
      </c>
      <c r="D19" s="106">
        <v>686775</v>
      </c>
    </row>
    <row r="20" spans="1:4" ht="19.5" customHeight="1">
      <c r="A20" s="23" t="s">
        <v>18</v>
      </c>
      <c r="B20" s="36" t="s">
        <v>71</v>
      </c>
      <c r="C20" s="23" t="s">
        <v>66</v>
      </c>
      <c r="D20" s="106">
        <v>0</v>
      </c>
    </row>
    <row r="21" spans="1:4" ht="60" customHeight="1">
      <c r="A21" s="23" t="s">
        <v>19</v>
      </c>
      <c r="B21" s="37" t="s">
        <v>57</v>
      </c>
      <c r="C21" s="23" t="s">
        <v>58</v>
      </c>
      <c r="D21" s="106">
        <v>0</v>
      </c>
    </row>
    <row r="22" spans="1:4" ht="19.5" customHeight="1">
      <c r="A22" s="23" t="s">
        <v>2</v>
      </c>
      <c r="B22" s="36" t="s">
        <v>55</v>
      </c>
      <c r="C22" s="23" t="s">
        <v>47</v>
      </c>
      <c r="D22" s="106">
        <v>0</v>
      </c>
    </row>
    <row r="23" spans="1:4" ht="19.5" customHeight="1">
      <c r="A23" s="23" t="s">
        <v>22</v>
      </c>
      <c r="B23" s="36" t="s">
        <v>56</v>
      </c>
      <c r="C23" s="23" t="s">
        <v>38</v>
      </c>
      <c r="D23" s="106">
        <v>0</v>
      </c>
    </row>
    <row r="24" spans="1:4" ht="19.5" customHeight="1">
      <c r="A24" s="23" t="s">
        <v>23</v>
      </c>
      <c r="B24" s="36" t="s">
        <v>67</v>
      </c>
      <c r="C24" s="23" t="s">
        <v>39</v>
      </c>
      <c r="D24" s="106">
        <v>0</v>
      </c>
    </row>
    <row r="25" spans="1:4" ht="19.5" customHeight="1">
      <c r="A25" s="23" t="s">
        <v>26</v>
      </c>
      <c r="B25" s="36" t="s">
        <v>40</v>
      </c>
      <c r="C25" s="23" t="s">
        <v>37</v>
      </c>
      <c r="D25" s="106">
        <v>0</v>
      </c>
    </row>
    <row r="26" spans="1:4" ht="19.5" customHeight="1">
      <c r="A26" s="24"/>
      <c r="B26" s="38"/>
      <c r="C26" s="25"/>
      <c r="D26" s="107"/>
    </row>
    <row r="27" ht="15.75">
      <c r="A27" s="26"/>
    </row>
    <row r="28" ht="15.75">
      <c r="A28" s="26"/>
    </row>
    <row r="29" ht="15.75">
      <c r="A29" s="26"/>
    </row>
    <row r="30" ht="15.75">
      <c r="A30" s="26"/>
    </row>
    <row r="31" ht="15.75">
      <c r="A31" s="26"/>
    </row>
    <row r="32" ht="15.75">
      <c r="A32" s="26"/>
    </row>
    <row r="33" ht="15.75">
      <c r="A33" s="26"/>
    </row>
    <row r="34" ht="15.75">
      <c r="A34" s="26"/>
    </row>
    <row r="35" ht="15.75">
      <c r="A35" s="26"/>
    </row>
    <row r="36" ht="15.75">
      <c r="A36" s="26"/>
    </row>
    <row r="37" ht="15.75">
      <c r="A37" s="26"/>
    </row>
    <row r="38" ht="15.75">
      <c r="A38" s="26"/>
    </row>
    <row r="39" ht="15.75">
      <c r="A39" s="26"/>
    </row>
    <row r="40" ht="15.75">
      <c r="A40" s="26"/>
    </row>
    <row r="41" ht="15.75">
      <c r="A41" s="26"/>
    </row>
    <row r="42" ht="15.75">
      <c r="A42" s="26"/>
    </row>
    <row r="43" ht="15.75">
      <c r="A43" s="26"/>
    </row>
  </sheetData>
  <sheetProtection/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4" width="24.375" style="0" customWidth="1"/>
  </cols>
  <sheetData>
    <row r="1" ht="16.5" customHeight="1">
      <c r="D1" s="43"/>
    </row>
    <row r="2" spans="3:4" ht="59.25" customHeight="1">
      <c r="C2" s="48"/>
      <c r="D2" s="64" t="s">
        <v>382</v>
      </c>
    </row>
    <row r="3" spans="3:4" ht="11.25" customHeight="1">
      <c r="C3" s="48"/>
      <c r="D3" s="48"/>
    </row>
    <row r="4" spans="1:4" s="12" customFormat="1" ht="37.5" customHeight="1">
      <c r="A4" s="173" t="s">
        <v>343</v>
      </c>
      <c r="B4" s="173"/>
      <c r="C4" s="173"/>
      <c r="D4" s="173"/>
    </row>
    <row r="5" spans="1:4" s="12" customFormat="1" ht="19.5" customHeight="1">
      <c r="A5" s="11"/>
      <c r="B5" s="11"/>
      <c r="C5" s="11"/>
      <c r="D5" s="11"/>
    </row>
    <row r="6" spans="1:4" s="30" customFormat="1" ht="36" customHeight="1">
      <c r="A6" s="31" t="s">
        <v>3</v>
      </c>
      <c r="B6" s="47" t="s">
        <v>4</v>
      </c>
      <c r="C6" s="49" t="s">
        <v>80</v>
      </c>
      <c r="D6" s="50" t="s">
        <v>44</v>
      </c>
    </row>
    <row r="7" spans="1:4" s="41" customFormat="1" ht="11.25" customHeight="1">
      <c r="A7" s="39">
        <v>1</v>
      </c>
      <c r="B7" s="39">
        <v>2</v>
      </c>
      <c r="C7" s="39">
        <v>3</v>
      </c>
      <c r="D7" s="39">
        <v>4</v>
      </c>
    </row>
    <row r="8" spans="1:4" s="13" customFormat="1" ht="55.5" customHeight="1">
      <c r="A8" s="28">
        <v>801</v>
      </c>
      <c r="B8" s="28">
        <v>80101</v>
      </c>
      <c r="C8" s="150" t="s">
        <v>344</v>
      </c>
      <c r="D8" s="71">
        <v>99353</v>
      </c>
    </row>
    <row r="9" spans="1:4" s="13" customFormat="1" ht="65.25" customHeight="1">
      <c r="A9" s="28">
        <v>801</v>
      </c>
      <c r="B9" s="28">
        <v>80103</v>
      </c>
      <c r="C9" s="150" t="s">
        <v>345</v>
      </c>
      <c r="D9" s="71">
        <v>25000</v>
      </c>
    </row>
    <row r="10" spans="1:4" s="13" customFormat="1" ht="27.75" customHeight="1">
      <c r="A10" s="28">
        <v>921</v>
      </c>
      <c r="B10" s="28">
        <v>92116</v>
      </c>
      <c r="C10" s="151" t="s">
        <v>346</v>
      </c>
      <c r="D10" s="71">
        <v>70000</v>
      </c>
    </row>
    <row r="11" spans="1:4" s="13" customFormat="1" ht="27.75" customHeight="1">
      <c r="A11" s="28">
        <v>926</v>
      </c>
      <c r="B11" s="28">
        <v>92605</v>
      </c>
      <c r="C11" s="151" t="s">
        <v>347</v>
      </c>
      <c r="D11" s="71">
        <v>68000</v>
      </c>
    </row>
    <row r="12" spans="1:4" s="155" customFormat="1" ht="27.75" customHeight="1">
      <c r="A12" s="152"/>
      <c r="B12" s="152"/>
      <c r="C12" s="153" t="s">
        <v>348</v>
      </c>
      <c r="D12" s="154">
        <f>SUM(D8:D11)</f>
        <v>262353</v>
      </c>
    </row>
  </sheetData>
  <sheetProtection/>
  <mergeCells count="1">
    <mergeCell ref="A4:D4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C15" sqref="C15"/>
    </sheetView>
  </sheetViews>
  <sheetFormatPr defaultColWidth="9.00390625" defaultRowHeight="12.75"/>
  <cols>
    <col min="1" max="1" width="4.75390625" style="12" customWidth="1"/>
    <col min="2" max="2" width="26.625" style="12" customWidth="1"/>
    <col min="3" max="6" width="17.75390625" style="144" customWidth="1"/>
    <col min="7" max="16384" width="9.125" style="12" customWidth="1"/>
  </cols>
  <sheetData>
    <row r="1" spans="5:6" ht="63" customHeight="1">
      <c r="E1" s="174" t="s">
        <v>383</v>
      </c>
      <c r="F1" s="174"/>
    </row>
    <row r="3" spans="1:6" ht="15.75">
      <c r="A3" s="160" t="s">
        <v>62</v>
      </c>
      <c r="B3" s="160"/>
      <c r="C3" s="160"/>
      <c r="D3" s="160"/>
      <c r="E3" s="160"/>
      <c r="F3" s="160"/>
    </row>
    <row r="4" spans="1:6" ht="15.75">
      <c r="A4" s="160" t="s">
        <v>349</v>
      </c>
      <c r="B4" s="160"/>
      <c r="C4" s="160"/>
      <c r="D4" s="160"/>
      <c r="E4" s="160"/>
      <c r="F4" s="160"/>
    </row>
    <row r="5" spans="1:6" ht="13.5" customHeight="1">
      <c r="A5" s="11"/>
      <c r="B5" s="11"/>
      <c r="C5" s="145"/>
      <c r="D5" s="145"/>
      <c r="E5" s="145"/>
      <c r="F5" s="145"/>
    </row>
    <row r="6" spans="1:6" ht="15.75">
      <c r="A6" s="13"/>
      <c r="B6" s="13"/>
      <c r="C6" s="87"/>
      <c r="D6" s="87"/>
      <c r="E6" s="87"/>
      <c r="F6" s="87"/>
    </row>
    <row r="7" spans="1:6" ht="15" customHeight="1">
      <c r="A7" s="16"/>
      <c r="B7" s="16"/>
      <c r="C7" s="176" t="s">
        <v>63</v>
      </c>
      <c r="D7" s="176"/>
      <c r="E7" s="176" t="s">
        <v>9</v>
      </c>
      <c r="F7" s="176"/>
    </row>
    <row r="8" spans="1:6" ht="15" customHeight="1">
      <c r="A8" s="14" t="s">
        <v>10</v>
      </c>
      <c r="B8" s="14" t="s">
        <v>0</v>
      </c>
      <c r="C8" s="146" t="s">
        <v>8</v>
      </c>
      <c r="D8" s="146" t="s">
        <v>7</v>
      </c>
      <c r="E8" s="146" t="s">
        <v>8</v>
      </c>
      <c r="F8" s="146" t="s">
        <v>7</v>
      </c>
    </row>
    <row r="9" spans="1:6" ht="15" customHeight="1">
      <c r="A9" s="14"/>
      <c r="B9" s="14"/>
      <c r="C9" s="68"/>
      <c r="D9" s="68" t="s">
        <v>14</v>
      </c>
      <c r="E9" s="68"/>
      <c r="F9" s="68" t="s">
        <v>12</v>
      </c>
    </row>
    <row r="10" spans="1:6" ht="15" customHeight="1">
      <c r="A10" s="15"/>
      <c r="B10" s="15"/>
      <c r="C10" s="69"/>
      <c r="D10" s="69" t="s">
        <v>15</v>
      </c>
      <c r="E10" s="69"/>
      <c r="F10" s="69" t="s">
        <v>13</v>
      </c>
    </row>
    <row r="11" spans="1:6" ht="13.5" customHeight="1">
      <c r="A11" s="17">
        <v>1</v>
      </c>
      <c r="B11" s="17">
        <v>2</v>
      </c>
      <c r="C11" s="147">
        <v>3</v>
      </c>
      <c r="D11" s="147">
        <v>4</v>
      </c>
      <c r="E11" s="147">
        <v>5</v>
      </c>
      <c r="F11" s="147">
        <v>6</v>
      </c>
    </row>
    <row r="12" spans="1:6" ht="21.75" customHeight="1">
      <c r="A12" s="17" t="s">
        <v>16</v>
      </c>
      <c r="B12" s="19" t="s">
        <v>79</v>
      </c>
      <c r="C12" s="86"/>
      <c r="D12" s="86"/>
      <c r="E12" s="86"/>
      <c r="F12" s="86"/>
    </row>
    <row r="13" spans="1:6" ht="94.5">
      <c r="A13" s="18"/>
      <c r="B13" s="110" t="s">
        <v>318</v>
      </c>
      <c r="C13" s="86">
        <v>70000</v>
      </c>
      <c r="D13" s="147" t="s">
        <v>48</v>
      </c>
      <c r="E13" s="86">
        <v>70000</v>
      </c>
      <c r="F13" s="86">
        <v>0</v>
      </c>
    </row>
    <row r="14" spans="1:6" ht="94.5">
      <c r="A14" s="18"/>
      <c r="B14" s="110" t="s">
        <v>319</v>
      </c>
      <c r="C14" s="86">
        <v>25000</v>
      </c>
      <c r="D14" s="147" t="s">
        <v>48</v>
      </c>
      <c r="E14" s="86">
        <v>25000</v>
      </c>
      <c r="F14" s="86">
        <v>0</v>
      </c>
    </row>
    <row r="15" spans="1:6" ht="94.5">
      <c r="A15" s="18"/>
      <c r="B15" s="110" t="s">
        <v>320</v>
      </c>
      <c r="C15" s="86">
        <v>20000</v>
      </c>
      <c r="D15" s="147" t="s">
        <v>48</v>
      </c>
      <c r="E15" s="86">
        <v>20000</v>
      </c>
      <c r="F15" s="86">
        <v>0</v>
      </c>
    </row>
    <row r="16" spans="1:6" ht="78.75">
      <c r="A16" s="18"/>
      <c r="B16" s="110" t="s">
        <v>321</v>
      </c>
      <c r="C16" s="86">
        <v>5000</v>
      </c>
      <c r="D16" s="147" t="s">
        <v>48</v>
      </c>
      <c r="E16" s="86">
        <v>5000</v>
      </c>
      <c r="F16" s="86">
        <v>0</v>
      </c>
    </row>
    <row r="17" spans="1:6" ht="21.75" customHeight="1">
      <c r="A17" s="175" t="s">
        <v>75</v>
      </c>
      <c r="B17" s="175"/>
      <c r="C17" s="139">
        <f>SUM(C13:C16)</f>
        <v>120000</v>
      </c>
      <c r="D17" s="139"/>
      <c r="E17" s="139">
        <f>SUM(E13:E16)</f>
        <v>120000</v>
      </c>
      <c r="F17" s="139">
        <v>0</v>
      </c>
    </row>
    <row r="20" spans="1:2" ht="18.75">
      <c r="A20" s="12" t="s">
        <v>64</v>
      </c>
      <c r="B20" s="12" t="s">
        <v>61</v>
      </c>
    </row>
  </sheetData>
  <sheetProtection/>
  <mergeCells count="6">
    <mergeCell ref="E1:F1"/>
    <mergeCell ref="A17:B17"/>
    <mergeCell ref="C7:D7"/>
    <mergeCell ref="E7:F7"/>
    <mergeCell ref="A3:F3"/>
    <mergeCell ref="A4:F4"/>
  </mergeCells>
  <printOptions horizontalCentered="1"/>
  <pageMargins left="0.35433070866141736" right="0.32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C1" sqref="C1:D1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16" customWidth="1"/>
    <col min="4" max="16384" width="9.125" style="1" customWidth="1"/>
  </cols>
  <sheetData>
    <row r="1" spans="3:4" ht="79.5" customHeight="1">
      <c r="C1" s="174" t="s">
        <v>384</v>
      </c>
      <c r="D1" s="174"/>
    </row>
    <row r="3" spans="1:10" s="20" customFormat="1" ht="18" customHeight="1">
      <c r="A3" s="160" t="s">
        <v>42</v>
      </c>
      <c r="B3" s="160"/>
      <c r="C3" s="160"/>
      <c r="D3" s="4"/>
      <c r="E3" s="4"/>
      <c r="F3" s="4"/>
      <c r="G3" s="4"/>
      <c r="H3" s="4"/>
      <c r="I3" s="4"/>
      <c r="J3" s="4"/>
    </row>
    <row r="4" spans="1:7" s="20" customFormat="1" ht="14.25" customHeight="1">
      <c r="A4" s="160" t="s">
        <v>45</v>
      </c>
      <c r="B4" s="160"/>
      <c r="C4" s="160"/>
      <c r="D4" s="4"/>
      <c r="E4" s="4"/>
      <c r="F4" s="4"/>
      <c r="G4" s="4"/>
    </row>
    <row r="5" spans="1:3" ht="12.75" customHeight="1">
      <c r="A5" s="160" t="s">
        <v>350</v>
      </c>
      <c r="B5" s="160"/>
      <c r="C5" s="160"/>
    </row>
    <row r="6" spans="1:3" ht="12.75">
      <c r="A6" s="5"/>
      <c r="B6" s="5"/>
      <c r="C6" s="111" t="s">
        <v>43</v>
      </c>
    </row>
    <row r="7" spans="1:10" ht="19.5" customHeight="1">
      <c r="A7" s="6" t="s">
        <v>10</v>
      </c>
      <c r="B7" s="6" t="s">
        <v>0</v>
      </c>
      <c r="C7" s="112" t="s">
        <v>72</v>
      </c>
      <c r="D7" s="2"/>
      <c r="E7" s="2"/>
      <c r="F7" s="2"/>
      <c r="G7" s="2"/>
      <c r="H7" s="2"/>
      <c r="I7" s="3"/>
      <c r="J7" s="3"/>
    </row>
    <row r="8" spans="1:10" ht="19.5" customHeight="1">
      <c r="A8" s="6" t="s">
        <v>16</v>
      </c>
      <c r="B8" s="7" t="s">
        <v>11</v>
      </c>
      <c r="C8" s="112">
        <f>C9</f>
        <v>5000</v>
      </c>
      <c r="D8" s="2"/>
      <c r="E8" s="2"/>
      <c r="F8" s="2"/>
      <c r="G8" s="2"/>
      <c r="H8" s="2"/>
      <c r="I8" s="3"/>
      <c r="J8" s="3"/>
    </row>
    <row r="9" spans="1:10" ht="19.5" customHeight="1">
      <c r="A9" s="8" t="s">
        <v>17</v>
      </c>
      <c r="B9" s="9" t="s">
        <v>59</v>
      </c>
      <c r="C9" s="113">
        <v>5000</v>
      </c>
      <c r="D9" s="2"/>
      <c r="E9" s="2"/>
      <c r="F9" s="2"/>
      <c r="G9" s="2"/>
      <c r="H9" s="2"/>
      <c r="I9" s="3"/>
      <c r="J9" s="3"/>
    </row>
    <row r="10" spans="1:10" ht="19.5" customHeight="1">
      <c r="A10" s="6" t="s">
        <v>20</v>
      </c>
      <c r="B10" s="7" t="s">
        <v>9</v>
      </c>
      <c r="C10" s="112">
        <f>C11</f>
        <v>5000</v>
      </c>
      <c r="D10" s="2"/>
      <c r="E10" s="2"/>
      <c r="F10" s="2"/>
      <c r="G10" s="2"/>
      <c r="H10" s="2"/>
      <c r="I10" s="3"/>
      <c r="J10" s="3"/>
    </row>
    <row r="11" spans="1:10" ht="19.5" customHeight="1">
      <c r="A11" s="8" t="s">
        <v>17</v>
      </c>
      <c r="B11" s="9" t="s">
        <v>41</v>
      </c>
      <c r="C11" s="113">
        <f>C12</f>
        <v>5000</v>
      </c>
      <c r="D11" s="2"/>
      <c r="E11" s="2"/>
      <c r="F11" s="2"/>
      <c r="G11" s="2"/>
      <c r="H11" s="2"/>
      <c r="I11" s="3"/>
      <c r="J11" s="3"/>
    </row>
    <row r="12" spans="1:10" ht="19.5" customHeight="1">
      <c r="A12" s="8"/>
      <c r="B12" s="9" t="s">
        <v>60</v>
      </c>
      <c r="C12" s="113">
        <v>5000</v>
      </c>
      <c r="D12" s="2"/>
      <c r="E12" s="2"/>
      <c r="F12" s="2"/>
      <c r="G12" s="2"/>
      <c r="H12" s="2"/>
      <c r="I12" s="3"/>
      <c r="J12" s="3"/>
    </row>
    <row r="13" spans="1:10" ht="19.5" customHeight="1" hidden="1">
      <c r="A13" s="8"/>
      <c r="B13" s="10" t="s">
        <v>49</v>
      </c>
      <c r="C13" s="113"/>
      <c r="D13" s="2"/>
      <c r="E13" s="2"/>
      <c r="F13" s="2"/>
      <c r="G13" s="2"/>
      <c r="H13" s="2"/>
      <c r="I13" s="3"/>
      <c r="J13" s="3"/>
    </row>
    <row r="14" spans="1:10" ht="15">
      <c r="A14" s="2"/>
      <c r="B14" s="2"/>
      <c r="C14" s="114"/>
      <c r="D14" s="2"/>
      <c r="E14" s="2"/>
      <c r="F14" s="2"/>
      <c r="G14" s="2"/>
      <c r="H14" s="2"/>
      <c r="I14" s="3"/>
      <c r="J14" s="3"/>
    </row>
    <row r="15" spans="1:10" ht="15">
      <c r="A15" s="2"/>
      <c r="B15" s="2"/>
      <c r="C15" s="114"/>
      <c r="D15" s="2"/>
      <c r="E15" s="2"/>
      <c r="F15" s="2"/>
      <c r="G15" s="2"/>
      <c r="H15" s="2"/>
      <c r="I15" s="3"/>
      <c r="J15" s="3"/>
    </row>
    <row r="16" spans="1:10" ht="15">
      <c r="A16" s="2"/>
      <c r="B16" s="2"/>
      <c r="C16" s="114"/>
      <c r="D16" s="2"/>
      <c r="E16" s="2"/>
      <c r="F16" s="2"/>
      <c r="G16" s="2"/>
      <c r="H16" s="2"/>
      <c r="I16" s="3"/>
      <c r="J16" s="3"/>
    </row>
    <row r="17" spans="1:10" ht="15">
      <c r="A17" s="2"/>
      <c r="B17" s="2"/>
      <c r="C17" s="114"/>
      <c r="D17" s="2"/>
      <c r="E17" s="2"/>
      <c r="F17" s="2"/>
      <c r="G17" s="2"/>
      <c r="H17" s="2"/>
      <c r="I17" s="3"/>
      <c r="J17" s="3"/>
    </row>
    <row r="18" spans="1:10" ht="15">
      <c r="A18" s="2"/>
      <c r="B18" s="2"/>
      <c r="C18" s="114"/>
      <c r="D18" s="2"/>
      <c r="E18" s="2"/>
      <c r="F18" s="2"/>
      <c r="G18" s="2"/>
      <c r="H18" s="2"/>
      <c r="I18" s="3"/>
      <c r="J18" s="3"/>
    </row>
    <row r="19" spans="1:10" ht="15">
      <c r="A19" s="2"/>
      <c r="B19" s="2"/>
      <c r="C19" s="114"/>
      <c r="D19" s="2"/>
      <c r="E19" s="2"/>
      <c r="F19" s="2"/>
      <c r="G19" s="2"/>
      <c r="H19" s="2"/>
      <c r="I19" s="3"/>
      <c r="J19" s="3"/>
    </row>
    <row r="20" spans="1:10" ht="15">
      <c r="A20" s="3"/>
      <c r="B20" s="3"/>
      <c r="C20" s="115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115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115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115"/>
      <c r="D23" s="3"/>
      <c r="E23" s="3"/>
      <c r="F23" s="3"/>
      <c r="G23" s="3"/>
      <c r="H23" s="3"/>
      <c r="I23" s="3"/>
      <c r="J23" s="3"/>
    </row>
  </sheetData>
  <sheetProtection/>
  <mergeCells count="4">
    <mergeCell ref="A3:C3"/>
    <mergeCell ref="A4:C4"/>
    <mergeCell ref="A5:C5"/>
    <mergeCell ref="C1:D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7.00390625" style="0" customWidth="1"/>
    <col min="2" max="2" width="19.875" style="0" customWidth="1"/>
    <col min="3" max="3" width="36.25390625" style="121" customWidth="1"/>
    <col min="4" max="4" width="23.625" style="0" customWidth="1"/>
  </cols>
  <sheetData>
    <row r="1" spans="3:5" s="1" customFormat="1" ht="79.5" customHeight="1">
      <c r="C1" s="119"/>
      <c r="D1" s="174" t="s">
        <v>385</v>
      </c>
      <c r="E1" s="174"/>
    </row>
    <row r="2" spans="3:4" s="1" customFormat="1" ht="12.75">
      <c r="C2" s="119"/>
      <c r="D2" s="116"/>
    </row>
    <row r="3" spans="1:11" s="20" customFormat="1" ht="18" customHeight="1">
      <c r="A3" s="160" t="s">
        <v>351</v>
      </c>
      <c r="B3" s="160"/>
      <c r="C3" s="160"/>
      <c r="D3" s="160"/>
      <c r="E3" s="4"/>
      <c r="F3" s="4"/>
      <c r="G3" s="4"/>
      <c r="H3" s="4"/>
      <c r="I3" s="4"/>
      <c r="J3" s="4"/>
      <c r="K3" s="4"/>
    </row>
    <row r="4" spans="1:8" s="20" customFormat="1" ht="14.25" customHeight="1">
      <c r="A4" s="160"/>
      <c r="B4" s="160"/>
      <c r="C4" s="160"/>
      <c r="D4" s="160"/>
      <c r="E4" s="4"/>
      <c r="F4" s="4"/>
      <c r="G4" s="4"/>
      <c r="H4" s="4"/>
    </row>
    <row r="5" spans="1:4" s="1" customFormat="1" ht="12.75" customHeight="1">
      <c r="A5" s="160"/>
      <c r="B5" s="160"/>
      <c r="C5" s="160"/>
      <c r="D5" s="160"/>
    </row>
    <row r="6" spans="1:4" s="1" customFormat="1" ht="12.75">
      <c r="A6" s="5"/>
      <c r="B6" s="5"/>
      <c r="C6" s="120"/>
      <c r="D6" s="111" t="s">
        <v>43</v>
      </c>
    </row>
    <row r="7" spans="1:11" s="1" customFormat="1" ht="19.5" customHeight="1">
      <c r="A7" s="123" t="s">
        <v>10</v>
      </c>
      <c r="B7" s="123" t="s">
        <v>24</v>
      </c>
      <c r="C7" s="124" t="s">
        <v>78</v>
      </c>
      <c r="D7" s="125" t="s">
        <v>72</v>
      </c>
      <c r="E7" s="2"/>
      <c r="F7" s="2"/>
      <c r="G7" s="2"/>
      <c r="H7" s="2"/>
      <c r="I7" s="2"/>
      <c r="J7" s="3"/>
      <c r="K7" s="3"/>
    </row>
    <row r="8" spans="1:11" s="117" customFormat="1" ht="31.5">
      <c r="A8" s="126">
        <v>1</v>
      </c>
      <c r="B8" s="126" t="s">
        <v>322</v>
      </c>
      <c r="C8" s="127" t="s">
        <v>323</v>
      </c>
      <c r="D8" s="128">
        <v>5000</v>
      </c>
      <c r="E8" s="2"/>
      <c r="F8" s="2"/>
      <c r="G8" s="2"/>
      <c r="H8" s="2"/>
      <c r="I8" s="2"/>
      <c r="J8" s="3"/>
      <c r="K8" s="3"/>
    </row>
    <row r="9" spans="1:4" s="118" customFormat="1" ht="15.75">
      <c r="A9" s="126">
        <v>2</v>
      </c>
      <c r="B9" s="126" t="s">
        <v>322</v>
      </c>
      <c r="C9" s="127" t="s">
        <v>352</v>
      </c>
      <c r="D9" s="128">
        <v>10000</v>
      </c>
    </row>
    <row r="10" spans="1:4" ht="47.25">
      <c r="A10" s="126">
        <v>3</v>
      </c>
      <c r="B10" s="126" t="s">
        <v>324</v>
      </c>
      <c r="C10" s="127" t="s">
        <v>353</v>
      </c>
      <c r="D10" s="128">
        <v>20000</v>
      </c>
    </row>
    <row r="11" spans="1:4" ht="63">
      <c r="A11" s="126">
        <v>4</v>
      </c>
      <c r="B11" s="126" t="s">
        <v>324</v>
      </c>
      <c r="C11" s="127" t="s">
        <v>354</v>
      </c>
      <c r="D11" s="128">
        <v>16000</v>
      </c>
    </row>
    <row r="12" spans="1:4" ht="63">
      <c r="A12" s="126">
        <v>5</v>
      </c>
      <c r="B12" s="126" t="s">
        <v>324</v>
      </c>
      <c r="C12" s="127" t="s">
        <v>355</v>
      </c>
      <c r="D12" s="128">
        <v>20000</v>
      </c>
    </row>
    <row r="13" spans="1:4" ht="31.5">
      <c r="A13" s="126">
        <v>6</v>
      </c>
      <c r="B13" s="126" t="s">
        <v>324</v>
      </c>
      <c r="C13" s="127" t="s">
        <v>356</v>
      </c>
      <c r="D13" s="128">
        <v>5000</v>
      </c>
    </row>
    <row r="14" spans="1:4" ht="31.5">
      <c r="A14" s="126">
        <v>7</v>
      </c>
      <c r="B14" s="126" t="s">
        <v>324</v>
      </c>
      <c r="C14" s="127" t="s">
        <v>357</v>
      </c>
      <c r="D14" s="128">
        <v>10000</v>
      </c>
    </row>
    <row r="15" spans="1:4" ht="31.5">
      <c r="A15" s="126">
        <v>8</v>
      </c>
      <c r="B15" s="126" t="s">
        <v>324</v>
      </c>
      <c r="C15" s="127" t="s">
        <v>358</v>
      </c>
      <c r="D15" s="128">
        <v>10000</v>
      </c>
    </row>
    <row r="16" spans="1:4" ht="15.75">
      <c r="A16" s="126">
        <v>9</v>
      </c>
      <c r="B16" s="126" t="s">
        <v>324</v>
      </c>
      <c r="C16" s="127" t="s">
        <v>359</v>
      </c>
      <c r="D16" s="128">
        <v>10000</v>
      </c>
    </row>
    <row r="17" spans="1:4" ht="15.75">
      <c r="A17" s="126">
        <v>10</v>
      </c>
      <c r="B17" s="126" t="s">
        <v>360</v>
      </c>
      <c r="C17" s="127" t="s">
        <v>386</v>
      </c>
      <c r="D17" s="128">
        <v>9000</v>
      </c>
    </row>
    <row r="18" spans="1:4" ht="31.5">
      <c r="A18" s="126">
        <v>11</v>
      </c>
      <c r="B18" s="126" t="s">
        <v>325</v>
      </c>
      <c r="C18" s="127" t="s">
        <v>326</v>
      </c>
      <c r="D18" s="128">
        <v>10000</v>
      </c>
    </row>
    <row r="19" spans="1:4" ht="31.5">
      <c r="A19" s="126">
        <v>12</v>
      </c>
      <c r="B19" s="126" t="s">
        <v>361</v>
      </c>
      <c r="C19" s="127" t="s">
        <v>362</v>
      </c>
      <c r="D19" s="128">
        <v>20000</v>
      </c>
    </row>
    <row r="20" spans="1:4" s="122" customFormat="1" ht="15.75">
      <c r="A20" s="129"/>
      <c r="B20" s="129"/>
      <c r="C20" s="130" t="s">
        <v>137</v>
      </c>
      <c r="D20" s="131">
        <f>SUM(D8:D19)</f>
        <v>145000</v>
      </c>
    </row>
  </sheetData>
  <sheetProtection/>
  <mergeCells count="4">
    <mergeCell ref="A3:D3"/>
    <mergeCell ref="A4:D4"/>
    <mergeCell ref="A5:D5"/>
    <mergeCell ref="D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Kraszewice</cp:lastModifiedBy>
  <cp:lastPrinted>2009-02-06T13:49:39Z</cp:lastPrinted>
  <dcterms:created xsi:type="dcterms:W3CDTF">1998-12-09T13:02:10Z</dcterms:created>
  <dcterms:modified xsi:type="dcterms:W3CDTF">2009-02-06T13:51:21Z</dcterms:modified>
  <cp:category/>
  <cp:version/>
  <cp:contentType/>
  <cp:contentStatus/>
</cp:coreProperties>
</file>