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<sst xmlns="http://schemas.openxmlformats.org/spreadsheetml/2006/main" count="955" uniqueCount="372">
  <si>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</si>
  <si>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</si>
  <si>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</si>
  <si>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</si>
  <si>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</si>
  <si>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</si>
  <si>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</si>
  <si>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</si>
  <si>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</si>
  <si>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</si>
  <si>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</si>
  <si>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</si>
  <si>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</si>
  <si>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</si>
  <si>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</si>
  <si>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</si>
  <si>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</si>
  <si>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</si>
  <si>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</si>
  <si>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</si>
  <si>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</si>
  <si>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Nazwa</t>
  </si>
  <si>
    <t>5.</t>
  </si>
  <si>
    <t>6.</t>
  </si>
  <si>
    <t>Klasyfikacja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</si>
  <si>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</si>
  <si>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</si>
  <si>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</si>
  <si>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</si>
  <si>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</si>
  <si>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</si>
  <si>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</si>
  <si>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</si>
  <si>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</si>
  <si>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</si>
  <si>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</si>
  <si>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</si>
  <si>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</si>
  <si>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</si>
  <si>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</si>
  <si>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</si>
  <si>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</si>
  <si>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</si>
  <si>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 złotych</t>
  </si>
  <si>
    <t>Ochrony Środowiska i Gospodarki Wodnej</t>
  </si>
  <si>
    <t>Wydatki przeznaczone na realizację zadań z zakresu administracji rządowej</t>
  </si>
  <si>
    <t>§ 991</t>
  </si>
  <si>
    <t>x</t>
  </si>
  <si>
    <t>§ 6260 - Dotacje z funduszy celowych na real. inwestycji j.s.f.p.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</si>
  <si>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</si>
  <si>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</si>
  <si>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</si>
  <si>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</si>
  <si>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</si>
  <si>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</si>
  <si>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</si>
  <si>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</si>
  <si>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</si>
  <si>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</si>
  <si>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4300 - Zakup usług pozostałych</t>
  </si>
  <si>
    <t>w rachunku dochodów własnych - Dochody</t>
  </si>
  <si>
    <t>Plany przychodów i wydatków zakładów budżetowych, gospodarstw pomocniczych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</si>
  <si>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</si>
  <si>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</si>
  <si>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</si>
  <si>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</si>
  <si>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</si>
  <si>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</si>
  <si>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</si>
  <si>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</si>
  <si>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</si>
  <si>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</si>
  <si>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</si>
  <si>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</si>
  <si>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Ogółem</t>
  </si>
  <si>
    <t>Razem:</t>
  </si>
  <si>
    <t>Źródło dochodów</t>
  </si>
  <si>
    <t>Nazwa zadania</t>
  </si>
  <si>
    <t>Rach. doch. Własnych:</t>
  </si>
  <si>
    <t>Plan dochodów budżetu gminy na 2008 r.</t>
  </si>
  <si>
    <t>Wydatki budżetu gminy na 2008 rok</t>
  </si>
  <si>
    <t>I. Dochody i wydatki związane z realizacją zadań z zakresu administracji rządowej zleconych gminie i innych zadań zleconych ustawami w 2008 r.</t>
  </si>
  <si>
    <t>Przychody i rozchody budżetu 2008 r.</t>
  </si>
  <si>
    <t xml:space="preserve"> oraz plany dochodów i wydatków rachunku dochodów własnych na rok 2008</t>
  </si>
  <si>
    <t xml:space="preserve"> w 2008 r.</t>
  </si>
  <si>
    <t>010</t>
  </si>
  <si>
    <t>01008</t>
  </si>
  <si>
    <t>01010</t>
  </si>
  <si>
    <t>020</t>
  </si>
  <si>
    <t>02001</t>
  </si>
  <si>
    <t>0750</t>
  </si>
  <si>
    <t>400</t>
  </si>
  <si>
    <t>40002</t>
  </si>
  <si>
    <t>0830</t>
  </si>
  <si>
    <t>0920</t>
  </si>
  <si>
    <t>700</t>
  </si>
  <si>
    <t>70005</t>
  </si>
  <si>
    <t>750</t>
  </si>
  <si>
    <t>75011</t>
  </si>
  <si>
    <t>2010</t>
  </si>
  <si>
    <t>2360</t>
  </si>
  <si>
    <t>751</t>
  </si>
  <si>
    <t>75101</t>
  </si>
  <si>
    <t>756</t>
  </si>
  <si>
    <t>75601</t>
  </si>
  <si>
    <t>0910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</si>
  <si>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</si>
  <si>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</si>
  <si>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</si>
  <si>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</si>
  <si>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</si>
  <si>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</si>
  <si>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</si>
  <si>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</si>
  <si>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</si>
  <si>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0690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</si>
  <si>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</si>
  <si>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</si>
  <si>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</si>
  <si>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</si>
  <si>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</si>
  <si>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</si>
  <si>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</si>
  <si>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</si>
  <si>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</si>
  <si>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</si>
  <si>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75805</t>
  </si>
  <si>
    <t>75807</t>
  </si>
  <si>
    <t>75814</t>
  </si>
  <si>
    <t>801</t>
  </si>
  <si>
    <t>80104</t>
  </si>
  <si>
    <t>80113</t>
  </si>
  <si>
    <t>852</t>
  </si>
  <si>
    <t>85212</t>
  </si>
  <si>
    <t>85213</t>
  </si>
  <si>
    <t>85214</t>
  </si>
  <si>
    <t>2030</t>
  </si>
  <si>
    <t>85219</t>
  </si>
  <si>
    <t>85228</t>
  </si>
  <si>
    <t>85295</t>
  </si>
  <si>
    <t>900</t>
  </si>
  <si>
    <t>90001</t>
  </si>
  <si>
    <t>Razem</t>
  </si>
  <si>
    <t>4300</t>
  </si>
  <si>
    <t>01030</t>
  </si>
  <si>
    <t>2850</t>
  </si>
  <si>
    <t>6050</t>
  </si>
  <si>
    <t>4170</t>
  </si>
  <si>
    <t>4210</t>
  </si>
  <si>
    <t>4260</t>
  </si>
  <si>
    <t>4270</t>
  </si>
  <si>
    <t>4360</t>
  </si>
  <si>
    <t>4430</t>
  </si>
  <si>
    <t>600</t>
  </si>
  <si>
    <t>60014</t>
  </si>
  <si>
    <t>60016</t>
  </si>
  <si>
    <t>4370</t>
  </si>
  <si>
    <t>710</t>
  </si>
  <si>
    <t>71004</t>
  </si>
  <si>
    <t>4010</t>
  </si>
  <si>
    <t>4040</t>
  </si>
  <si>
    <t>4110</t>
  </si>
  <si>
    <t>4120</t>
  </si>
  <si>
    <t>75022</t>
  </si>
  <si>
    <t>3030</t>
  </si>
  <si>
    <t>4410</t>
  </si>
  <si>
    <t>75023</t>
  </si>
  <si>
    <t>3020</t>
  </si>
  <si>
    <t>4230</t>
  </si>
  <si>
    <t>4350</t>
  </si>
  <si>
    <t>4440</t>
  </si>
  <si>
    <t>4700</t>
  </si>
  <si>
    <t>4740</t>
  </si>
  <si>
    <t>4750</t>
  </si>
  <si>
    <t>75095</t>
  </si>
  <si>
    <t>754</t>
  </si>
  <si>
    <t>75412</t>
  </si>
  <si>
    <t>75647</t>
  </si>
  <si>
    <t>757</t>
  </si>
  <si>
    <t>75702</t>
  </si>
  <si>
    <t>8070</t>
  </si>
  <si>
    <t>75818</t>
  </si>
  <si>
    <t>4810</t>
  </si>
  <si>
    <t>80101</t>
  </si>
  <si>
    <t>3260</t>
  </si>
  <si>
    <t>4240</t>
  </si>
  <si>
    <t>4280</t>
  </si>
  <si>
    <t>80103</t>
  </si>
  <si>
    <t>80110</t>
  </si>
  <si>
    <t>80146</t>
  </si>
  <si>
    <t>80195</t>
  </si>
  <si>
    <t>851</t>
  </si>
  <si>
    <t>85154</t>
  </si>
  <si>
    <t>85202</t>
  </si>
  <si>
    <t>3110</t>
  </si>
  <si>
    <t>4130</t>
  </si>
  <si>
    <t>85215</t>
  </si>
  <si>
    <t>90003</t>
  </si>
  <si>
    <t>90015</t>
  </si>
  <si>
    <t>90095</t>
  </si>
  <si>
    <t>921</t>
  </si>
  <si>
    <t>92108</t>
  </si>
  <si>
    <t>92116</t>
  </si>
  <si>
    <t>926</t>
  </si>
  <si>
    <t>92605</t>
  </si>
  <si>
    <t>razem</t>
  </si>
  <si>
    <t>Zakup usług pozostałych</t>
  </si>
  <si>
    <t>Leśnictwo</t>
  </si>
  <si>
    <t>Wytwarzanie i zaopatrzenie w energie elektryczną, gaz i wodę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</si>
  <si>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</si>
  <si>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</si>
  <si>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</si>
  <si>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</si>
  <si>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</si>
  <si>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</si>
  <si>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</si>
  <si>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</si>
  <si>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Gospodarka leśna</t>
  </si>
  <si>
    <t>Dostarczanie wody</t>
  </si>
  <si>
    <t>Gospodarka gruntami i nieruchomościami</t>
  </si>
  <si>
    <t>Urzędy wojewódzkie</t>
  </si>
  <si>
    <t>Urzędy naczelnych organów władzy państwowej, kontroli i ochrony prawa</t>
  </si>
  <si>
    <t xml:space="preserve">Wpływy z podatku dochodowego od osób fizycznych 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</si>
  <si>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</si>
  <si>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</si>
  <si>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</si>
  <si>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</si>
  <si>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</si>
  <si>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rekompensująca subwencji ogólnej dla gmin</t>
  </si>
  <si>
    <t>Część wyrównanwcza subwencji ogólnej dla gmin</t>
  </si>
  <si>
    <t>Różne rozliczenia finansowe</t>
  </si>
  <si>
    <t>Przedszkola</t>
  </si>
  <si>
    <t>Dowożenie uczniów do szkół</t>
  </si>
  <si>
    <t>Świadczenia rodzinne, zaliczka alimentacyjna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</si>
  <si>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</si>
  <si>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</si>
  <si>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</si>
  <si>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</si>
  <si>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Pozostała dzialność</t>
  </si>
  <si>
    <t>Gospodarka ściekowa i ochrona wód</t>
  </si>
  <si>
    <t>Dochody z najmu i dzierżawy składników majątkowych Skarbu Państwa, jednostek samorządu terytorialnegolub innych jednostek zalicznych do sektora finansów publicznychoraz innych umów o podobnym charakterze</t>
  </si>
  <si>
    <t>Wpływy z usług</t>
  </si>
  <si>
    <t>Pozostałe odsetki</t>
  </si>
  <si>
    <t>Dotacje celowe otrzymane z budżetu państwa na realizację zadań bieżących z zakresu administracji rządowej oraz innych zadań zleconych gminie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</si>
  <si>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</si>
  <si>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</si>
  <si>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</si>
  <si>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</si>
  <si>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</si>
  <si>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</si>
  <si>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</si>
  <si>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</si>
  <si>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</si>
  <si>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</si>
  <si>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opłąt za wydanie zezwoleń na sprzedaż alkoholu</t>
  </si>
  <si>
    <t>Wpływy z innych lokalnych opłat pobieranych przez jedfnostkę samorządu terytorialnego na podstawie odrębnych ustaw</t>
  </si>
  <si>
    <t>Podatek dochodowy od osób fizycznych</t>
  </si>
  <si>
    <t>Podatek dochodowy od osób prawnych</t>
  </si>
  <si>
    <t>Subencje ogólne z budżetu państwa</t>
  </si>
  <si>
    <t>Dotacje celowe otrzymane z budżetu państwa na realizację własnych zadań bieżących gmin</t>
  </si>
  <si>
    <t>Wpływy z różnych opłat</t>
  </si>
  <si>
    <t>Rolnictwo i łowiectwo</t>
  </si>
  <si>
    <t>Transport i łączność</t>
  </si>
  <si>
    <t>Działalność usługowa</t>
  </si>
  <si>
    <t>Bezpieczeństwo publiczne i ochrona przeciwpożarowa</t>
  </si>
  <si>
    <t>Obsługa długu publicznego</t>
  </si>
  <si>
    <t>Ochrona zdrowia</t>
  </si>
  <si>
    <t>Kultura i ochrona dziedzictwa narodowego</t>
  </si>
  <si>
    <t>Kultura fizyczna i sport</t>
  </si>
  <si>
    <t>Melioracje wodne</t>
  </si>
  <si>
    <t>Infrastruktura wodociągowa i sanitacyjna wsi</t>
  </si>
  <si>
    <t>Izby rolnicze</t>
  </si>
  <si>
    <t>Drogi publiczne powiatowe</t>
  </si>
  <si>
    <t>Drogi publiczne gminne</t>
  </si>
  <si>
    <t>Plany zagospodarowania przestrzennego</t>
  </si>
  <si>
    <t>Rady gmin</t>
  </si>
  <si>
    <t>Urzędy gmin</t>
  </si>
  <si>
    <t>Pozostała działalność</t>
  </si>
  <si>
    <t>Ochotnicze straże pożarne</t>
  </si>
  <si>
    <t>Pobór podatków, opłat i niepodatkowych należności budżetowych</t>
  </si>
  <si>
    <t xml:space="preserve">Obsługa papierów wartościowych, kredytów i pożyczek jednostek samorządu terytorialnego </t>
  </si>
  <si>
    <t>Rezerwy ogólne i celowe</t>
  </si>
  <si>
    <t>Szkoły podstawowe</t>
  </si>
  <si>
    <t>Odzialy przedszkolne w szkołach podstawowych</t>
  </si>
  <si>
    <t>Gimnazja</t>
  </si>
  <si>
    <t>Dowożenie uczniów do szkoły</t>
  </si>
  <si>
    <t>Dokształcanie i doskonalenie nauczycieli</t>
  </si>
  <si>
    <t>Pozostała dziłalność</t>
  </si>
  <si>
    <t>Przeciwdziałanie alkoholizmowi</t>
  </si>
  <si>
    <t>Domy pomocy społecznej</t>
  </si>
  <si>
    <t>Dodatki mieszkaniowe</t>
  </si>
  <si>
    <t>Oczyszczanie miast i wsi</t>
  </si>
  <si>
    <t>Oświetlenie ulic, placów i dróg</t>
  </si>
  <si>
    <t>Filharmonie, orkiestry, chóry i kapele</t>
  </si>
  <si>
    <t>Biblioteki</t>
  </si>
  <si>
    <t>Zadania w zakresie kultury fizycznej i sportu</t>
  </si>
  <si>
    <t>Wydatki inwestycyjne jednostek budżetowych</t>
  </si>
  <si>
    <t>Wpłaty gmin na rzecz izb rolniczych w wysokości 2% uzyskanych wpływów z podatku rolnego</t>
  </si>
  <si>
    <t>Wynagrodzenia bezosobowe</t>
  </si>
  <si>
    <t>Zakup materiałów i wyposażenia</t>
  </si>
  <si>
    <t>Zakup energii</t>
  </si>
  <si>
    <t>Zakup usług remntowych</t>
  </si>
  <si>
    <t>Opłaty z tytułu zakupu usług telekomunikacyjnych telefonii komórkowej</t>
  </si>
  <si>
    <t>Różne opłaty i składki</t>
  </si>
  <si>
    <t>Opłaty z tytułu zakupu usług telekomunikacyjnych telefonii stacjonarnej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</si>
  <si>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</si>
  <si>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</si>
  <si>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</si>
  <si>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</si>
  <si>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</si>
  <si>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Podróże służbowe krajowe</t>
  </si>
  <si>
    <t>Wydatki osobowe nie zaliczane do wynagrodzeń</t>
  </si>
  <si>
    <t>Zakup leków i materiałów medycznych</t>
  </si>
  <si>
    <t>Zakup usług dostępu do sieci Internet</t>
  </si>
  <si>
    <t>Odpisy na ZFŚS</t>
  </si>
  <si>
    <t>Szkolenia pracowników niebędących członkami korpusu służby cywilnej</t>
  </si>
  <si>
    <t>Zakup akcesoriów komputerowych, w tym programów i licencji</t>
  </si>
  <si>
    <t>Odsetki i dyskonto od krajowych skarbowych papierów wartościowych oraz od krajowych pożyczek i kredytów</t>
  </si>
  <si>
    <t>Rezerwy</t>
  </si>
  <si>
    <t>Inne formy pomocy dla uczniów</t>
  </si>
  <si>
    <t>Zakup pomocy naukowych, dydaktycznych i książek</t>
  </si>
  <si>
    <t>4330</t>
  </si>
  <si>
    <t>Zakup usług przesz jednostki samorządu terytorialnego od innych jednostek samorządu terytorialnego</t>
  </si>
  <si>
    <t>Składki na ubezpieczenie zdrowotne</t>
  </si>
  <si>
    <t>Świadczenia społeczne</t>
  </si>
  <si>
    <t>Zakup usług zdrowotnych</t>
  </si>
  <si>
    <t>4400</t>
  </si>
  <si>
    <t>Opłaty czynszowe za pomieszczenia biurowe</t>
  </si>
  <si>
    <t>Zakup materiałów papierniczych do sprzętu drukarskiego i urządzeń kserograficznych</t>
  </si>
  <si>
    <t>Pomoc społeczne</t>
  </si>
  <si>
    <t>Dochody budżetu państwa związane z realizacją zadań zleconych jednostkomj samorządu terytorialnego</t>
  </si>
  <si>
    <t>II. Dochody budżetu państwa związane z realizacją zadań zleconych jednostkom samorządu terytorialnego w 2008 r.</t>
  </si>
  <si>
    <t>1. Rachunek dochodów własnych przy Szkole Podstawowej w Kraszewicach na prowadzenie stołówki szkolnej</t>
  </si>
  <si>
    <t>2. Rachunek dochodów własnych przy Szkole Podstawowej w Kuźnicy Grabowskiej na prowadzenie stołówki szkolnej</t>
  </si>
  <si>
    <t>3. Rachunek dochodów własnych przy Przedszkolu Publicznym w Kraszewicach na prowadzenie zajęć nauki języka angielskiego</t>
  </si>
  <si>
    <t>4. Rachunek dochodów własnych przy Gimnazjum w Kraszewicach na utrzymanie sali sportowej</t>
  </si>
  <si>
    <t>Plan wydatków na finansowanie zadań inwestycyjnych</t>
  </si>
  <si>
    <t>010-01010-6050</t>
  </si>
  <si>
    <t>Budowa kanalizacji ul. Wieluńska Kraszewice - Kuźnica Grabowska</t>
  </si>
  <si>
    <t>600-60016-6050</t>
  </si>
  <si>
    <t>801-80101-6050</t>
  </si>
  <si>
    <t>Adaptacja starej szkoły na salę sportową w Kuźnicy Grabowskiej</t>
  </si>
  <si>
    <t>Budowa drogi gminnej nr 843 548 Kraszewice B Podlas na drogę tłuczniową</t>
  </si>
  <si>
    <t>Budowa drogi gminnej nr 843 556 Renta - Jaźwiny na drogę tłuczniową</t>
  </si>
  <si>
    <t>Budowa drogi gminnej nr 843 558 Kuźnica Grabowska – Tartak na drogę tłuczniową</t>
  </si>
  <si>
    <t>6060</t>
  </si>
  <si>
    <t>Zakupy inwestycyjne jednostek budżetowych</t>
  </si>
  <si>
    <t>Zakup usług remontowych</t>
  </si>
  <si>
    <t>92105</t>
  </si>
  <si>
    <t>Pozostałe działalnia w zakresie kultury</t>
  </si>
  <si>
    <t>400-40002-6050</t>
  </si>
  <si>
    <t>Modernizacja stacji uzdatniania wody w Kraszewicach</t>
  </si>
  <si>
    <t>Modernizacja stacji uzdatniania wody w Kuźnicy Grabowskiej</t>
  </si>
  <si>
    <t>Budowa kanalizacji Kraszewice pl. Wolności, ul. Szkolna, Ks. Strugały, Wieruszowska, Ciasna</t>
  </si>
  <si>
    <t>Budowa drogi gminnej nr 843 538 Kraszewice A Podlas - Podkuźnica</t>
  </si>
  <si>
    <t>600-60016-6060</t>
  </si>
  <si>
    <t>Budowa drogi gminnej Głuszyna - Kędzie (trakt kaliski)</t>
  </si>
  <si>
    <t>Załącznik nr 1 
do uchwały Rady Gminy w Kraszewicach
nr XV/58/2008
z dnia 25.01.2008r.</t>
  </si>
  <si>
    <t>Załącznik nr 2 
do uchwały Rady Gminy w Kraszewicach
nr XV/58/2008
z dnia 25.01.2008r.</t>
  </si>
  <si>
    <t>Załącznik nr 3 
do uchwały Rady Gminy w Kraszewicach
nr XV/58/2008
z dnia 25.01.2008r.</t>
  </si>
  <si>
    <t>Załącznik nr 4
do uchwały Rady Gminy w Kraszewicach
nr XV/58/2008
z dnia 25.01.2008r.</t>
  </si>
  <si>
    <t>Załącznik nr 5
do uchwały Rady Gminy w Kraszewicach
nr XV/58/2008
z dnia 25.01.2008r.</t>
  </si>
  <si>
    <t>Załącznik nr 6
do uchwały Rady Gminy w Kraszewicach
nr XV/58/2008
z dnia 25.01.2008r.</t>
  </si>
  <si>
    <t>Załącznik nr 7
do uchwały Rady Gminy w Kraszewicach
nr XV/58/2008
z dnia 25.01.2008r.</t>
  </si>
  <si>
    <t>400-40002-6060</t>
  </si>
  <si>
    <t>Zakup falownika do stacji uzdatniania wody w Kraszewicach</t>
  </si>
  <si>
    <t>Budowa drogi gminnej w Rencie przy sali OSP</t>
  </si>
  <si>
    <t>4420</t>
  </si>
  <si>
    <t>Podróże służbowe zagraniczne</t>
  </si>
  <si>
    <t>Wykup gruntów pod drogę gminną w Kraszewicach A podkuźnica od drogi powiatowej do Pierucki</t>
  </si>
  <si>
    <t>Budowa ulic Sienkiewicza i Mickiewicza na osiedlu Młodych w Kraszewicach A</t>
  </si>
  <si>
    <t>Budowa chodnika w m. Racławice droga nr 5585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</si>
</sst>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sz val="12"/>
      <name val="Times New Roman CE"/>
      <family val="1"/>
    </font>
    <font>
      <sz val="12"/>
      <name val="Times New Roman Baltic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4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 vertical="center"/>
    </xf>
    <xf numFmtId="3" fontId="5" fillId="0" borderId="4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quotePrefix="1">
      <alignment horizontal="left" vertical="center" indent="1"/>
    </xf>
    <xf numFmtId="3" fontId="1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right" vertical="top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 indent="2"/>
    </xf>
    <xf numFmtId="3" fontId="4" fillId="0" borderId="0" xfId="0" applyNumberFormat="1" applyFont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showGridLines="0" workbookViewId="0" topLeftCell="A4">
      <selection activeCell="D1" sqref="D1"/>
    </sheetView>
  </sheetViews>
  <sheetFormatPr defaultColWidth="9.00390625" defaultRowHeight="12.75"/>
  <cols>
    <col min="1" max="1" width="6.875" style="41" customWidth="1"/>
    <col min="2" max="2" width="12.125" style="41" customWidth="1"/>
    <col min="3" max="3" width="9.125" style="41" customWidth="1"/>
    <col min="4" max="4" width="40.25390625" style="79" customWidth="1"/>
    <col min="5" max="5" width="24.25390625" style="63" customWidth="1"/>
    <col min="6" max="16384" width="9.125" style="27" customWidth="1"/>
  </cols>
  <sheetData>
    <row r="1" ht="78.75">
      <c r="E1" s="54" t="s">
        <v>357</v>
      </c>
    </row>
    <row r="4" spans="1:5" ht="15.75">
      <c r="A4" s="142" t="s">
        <v>79</v>
      </c>
      <c r="B4" s="142"/>
      <c r="C4" s="142"/>
      <c r="D4" s="142"/>
      <c r="E4" s="142"/>
    </row>
    <row r="5" spans="2:5" ht="15.75">
      <c r="B5" s="42"/>
      <c r="C5" s="42"/>
      <c r="D5" s="80"/>
      <c r="E5" s="55"/>
    </row>
    <row r="6" ht="15.75">
      <c r="E6" s="56" t="s">
        <v>43</v>
      </c>
    </row>
    <row r="7" spans="1:5" ht="15.75">
      <c r="A7" s="43"/>
      <c r="B7" s="44"/>
      <c r="C7" s="44"/>
      <c r="D7" s="81"/>
      <c r="E7" s="57"/>
    </row>
    <row r="8" spans="1:5" ht="15.75">
      <c r="A8" s="45" t="s">
        <v>3</v>
      </c>
      <c r="B8" s="46" t="s">
        <v>4</v>
      </c>
      <c r="C8" s="46" t="s">
        <v>5</v>
      </c>
      <c r="D8" s="82" t="s">
        <v>76</v>
      </c>
      <c r="E8" s="58" t="s">
        <v>1</v>
      </c>
    </row>
    <row r="9" spans="1:5" ht="15.75">
      <c r="A9" s="47"/>
      <c r="B9" s="48"/>
      <c r="C9" s="48"/>
      <c r="D9" s="83"/>
      <c r="E9" s="59"/>
    </row>
    <row r="10" spans="1:5" s="36" customFormat="1" ht="11.25">
      <c r="A10" s="49">
        <v>1</v>
      </c>
      <c r="B10" s="50">
        <v>2</v>
      </c>
      <c r="C10" s="50">
        <v>3</v>
      </c>
      <c r="D10" s="84">
        <v>4</v>
      </c>
      <c r="E10" s="60">
        <v>6</v>
      </c>
    </row>
    <row r="11" spans="1:5" ht="19.5" customHeight="1">
      <c r="A11" s="51" t="s">
        <v>88</v>
      </c>
      <c r="B11" s="52"/>
      <c r="C11" s="52"/>
      <c r="D11" s="85" t="s">
        <v>207</v>
      </c>
      <c r="E11" s="61">
        <f>E12</f>
        <v>1440</v>
      </c>
    </row>
    <row r="12" spans="1:5" ht="19.5" customHeight="1">
      <c r="A12" s="51"/>
      <c r="B12" s="52" t="s">
        <v>89</v>
      </c>
      <c r="C12" s="52"/>
      <c r="D12" s="85" t="s">
        <v>217</v>
      </c>
      <c r="E12" s="61">
        <f>E13</f>
        <v>1440</v>
      </c>
    </row>
    <row r="13" spans="1:5" ht="94.5">
      <c r="A13" s="51"/>
      <c r="B13" s="52"/>
      <c r="C13" s="52" t="s">
        <v>90</v>
      </c>
      <c r="D13" s="85" t="s">
        <v>240</v>
      </c>
      <c r="E13" s="61">
        <v>1440</v>
      </c>
    </row>
    <row r="14" spans="1:5" ht="31.5">
      <c r="A14" s="51" t="s">
        <v>91</v>
      </c>
      <c r="B14" s="52"/>
      <c r="C14" s="52"/>
      <c r="D14" s="85" t="s">
        <v>208</v>
      </c>
      <c r="E14" s="61">
        <f>E15</f>
        <v>215210</v>
      </c>
    </row>
    <row r="15" spans="1:5" ht="19.5" customHeight="1">
      <c r="A15" s="51"/>
      <c r="B15" s="52" t="s">
        <v>92</v>
      </c>
      <c r="C15" s="52"/>
      <c r="D15" s="85" t="s">
        <v>218</v>
      </c>
      <c r="E15" s="61">
        <f>E16+E17</f>
        <v>215210</v>
      </c>
    </row>
    <row r="16" spans="1:5" ht="19.5" customHeight="1">
      <c r="A16" s="51"/>
      <c r="B16" s="52"/>
      <c r="C16" s="52" t="s">
        <v>93</v>
      </c>
      <c r="D16" s="85" t="s">
        <v>241</v>
      </c>
      <c r="E16" s="61">
        <v>214710</v>
      </c>
    </row>
    <row r="17" spans="1:5" ht="19.5" customHeight="1">
      <c r="A17" s="51"/>
      <c r="B17" s="52"/>
      <c r="C17" s="52" t="s">
        <v>94</v>
      </c>
      <c r="D17" s="85" t="s">
        <v>242</v>
      </c>
      <c r="E17" s="61">
        <v>500</v>
      </c>
    </row>
    <row r="18" spans="1:5" ht="19.5" customHeight="1">
      <c r="A18" s="51" t="s">
        <v>95</v>
      </c>
      <c r="B18" s="52"/>
      <c r="C18" s="52"/>
      <c r="D18" s="85" t="s">
        <v>209</v>
      </c>
      <c r="E18" s="61">
        <f>E19</f>
        <v>58980</v>
      </c>
    </row>
    <row r="19" spans="1:5" ht="19.5" customHeight="1">
      <c r="A19" s="51"/>
      <c r="B19" s="52" t="s">
        <v>96</v>
      </c>
      <c r="C19" s="52"/>
      <c r="D19" s="85" t="s">
        <v>219</v>
      </c>
      <c r="E19" s="61">
        <f>E20+E21</f>
        <v>58980</v>
      </c>
    </row>
    <row r="20" spans="1:5" ht="94.5">
      <c r="A20" s="51"/>
      <c r="B20" s="52"/>
      <c r="C20" s="52" t="s">
        <v>90</v>
      </c>
      <c r="D20" s="85" t="s">
        <v>240</v>
      </c>
      <c r="E20" s="61">
        <v>54880</v>
      </c>
    </row>
    <row r="21" spans="1:5" ht="19.5" customHeight="1">
      <c r="A21" s="51"/>
      <c r="B21" s="52"/>
      <c r="C21" s="52" t="s">
        <v>93</v>
      </c>
      <c r="D21" s="85" t="s">
        <v>241</v>
      </c>
      <c r="E21" s="61">
        <v>4100</v>
      </c>
    </row>
    <row r="22" spans="1:5" ht="19.5" customHeight="1">
      <c r="A22" s="51" t="s">
        <v>97</v>
      </c>
      <c r="B22" s="52"/>
      <c r="C22" s="52"/>
      <c r="D22" s="85" t="s">
        <v>210</v>
      </c>
      <c r="E22" s="61">
        <f>E23</f>
        <v>41900</v>
      </c>
    </row>
    <row r="23" spans="1:5" ht="19.5" customHeight="1">
      <c r="A23" s="51"/>
      <c r="B23" s="52" t="s">
        <v>98</v>
      </c>
      <c r="C23" s="52"/>
      <c r="D23" s="85" t="s">
        <v>220</v>
      </c>
      <c r="E23" s="61">
        <f>E24+E25</f>
        <v>41900</v>
      </c>
    </row>
    <row r="24" spans="1:5" ht="63">
      <c r="A24" s="51"/>
      <c r="B24" s="52"/>
      <c r="C24" s="52" t="s">
        <v>99</v>
      </c>
      <c r="D24" s="85" t="s">
        <v>243</v>
      </c>
      <c r="E24" s="61">
        <v>41500</v>
      </c>
    </row>
    <row r="25" spans="1:5" ht="63">
      <c r="A25" s="51"/>
      <c r="B25" s="52"/>
      <c r="C25" s="52" t="s">
        <v>100</v>
      </c>
      <c r="D25" s="85" t="s">
        <v>244</v>
      </c>
      <c r="E25" s="61">
        <v>400</v>
      </c>
    </row>
    <row r="26" spans="1:5" ht="47.25">
      <c r="A26" s="51" t="s">
        <v>101</v>
      </c>
      <c r="B26" s="52"/>
      <c r="C26" s="52"/>
      <c r="D26" s="85" t="s">
        <v>211</v>
      </c>
      <c r="E26" s="61">
        <f>E27</f>
        <v>582</v>
      </c>
    </row>
    <row r="27" spans="1:5" ht="31.5">
      <c r="A27" s="51"/>
      <c r="B27" s="52" t="s">
        <v>102</v>
      </c>
      <c r="C27" s="52"/>
      <c r="D27" s="85" t="s">
        <v>221</v>
      </c>
      <c r="E27" s="61">
        <f>E28</f>
        <v>582</v>
      </c>
    </row>
    <row r="28" spans="1:5" ht="63">
      <c r="A28" s="51"/>
      <c r="B28" s="52"/>
      <c r="C28" s="52" t="s">
        <v>99</v>
      </c>
      <c r="D28" s="85" t="s">
        <v>243</v>
      </c>
      <c r="E28" s="61">
        <v>582</v>
      </c>
    </row>
    <row r="29" spans="1:5" ht="63">
      <c r="A29" s="51" t="s">
        <v>103</v>
      </c>
      <c r="B29" s="52"/>
      <c r="C29" s="52"/>
      <c r="D29" s="85" t="s">
        <v>212</v>
      </c>
      <c r="E29" s="61">
        <f>E30+E32+E39+E48+E52</f>
        <v>1813971</v>
      </c>
    </row>
    <row r="30" spans="1:5" ht="31.5">
      <c r="A30" s="51"/>
      <c r="B30" s="52" t="s">
        <v>104</v>
      </c>
      <c r="C30" s="52"/>
      <c r="D30" s="85" t="s">
        <v>222</v>
      </c>
      <c r="E30" s="61">
        <f>E31</f>
        <v>1360</v>
      </c>
    </row>
    <row r="31" spans="1:5" ht="47.25">
      <c r="A31" s="51"/>
      <c r="B31" s="52"/>
      <c r="C31" s="52" t="s">
        <v>106</v>
      </c>
      <c r="D31" s="85" t="s">
        <v>245</v>
      </c>
      <c r="E31" s="61">
        <v>1360</v>
      </c>
    </row>
    <row r="32" spans="1:5" ht="78.75">
      <c r="A32" s="51"/>
      <c r="B32" s="52" t="s">
        <v>107</v>
      </c>
      <c r="C32" s="52"/>
      <c r="D32" s="85" t="s">
        <v>223</v>
      </c>
      <c r="E32" s="61">
        <f>E33+E34+E35+E36+E37+E38</f>
        <v>224265</v>
      </c>
    </row>
    <row r="33" spans="1:5" ht="19.5" customHeight="1">
      <c r="A33" s="51"/>
      <c r="B33" s="52"/>
      <c r="C33" s="52" t="s">
        <v>108</v>
      </c>
      <c r="D33" s="85" t="s">
        <v>246</v>
      </c>
      <c r="E33" s="61">
        <v>178030</v>
      </c>
    </row>
    <row r="34" spans="1:5" ht="19.5" customHeight="1">
      <c r="A34" s="51"/>
      <c r="B34" s="52"/>
      <c r="C34" s="52" t="s">
        <v>109</v>
      </c>
      <c r="D34" s="85" t="s">
        <v>247</v>
      </c>
      <c r="E34" s="61">
        <v>345</v>
      </c>
    </row>
    <row r="35" spans="1:5" ht="19.5" customHeight="1">
      <c r="A35" s="51"/>
      <c r="B35" s="52"/>
      <c r="C35" s="52" t="s">
        <v>110</v>
      </c>
      <c r="D35" s="85" t="s">
        <v>248</v>
      </c>
      <c r="E35" s="61">
        <v>19410</v>
      </c>
    </row>
    <row r="36" spans="1:5" ht="19.5" customHeight="1">
      <c r="A36" s="51"/>
      <c r="B36" s="52"/>
      <c r="C36" s="52" t="s">
        <v>111</v>
      </c>
      <c r="D36" s="85" t="s">
        <v>249</v>
      </c>
      <c r="E36" s="61">
        <v>25880</v>
      </c>
    </row>
    <row r="37" spans="1:5" ht="19.5" customHeight="1">
      <c r="A37" s="51"/>
      <c r="B37" s="52"/>
      <c r="C37" s="52" t="s">
        <v>112</v>
      </c>
      <c r="D37" s="85" t="s">
        <v>250</v>
      </c>
      <c r="E37" s="61">
        <v>560</v>
      </c>
    </row>
    <row r="38" spans="1:5" ht="31.5">
      <c r="A38" s="51"/>
      <c r="B38" s="52"/>
      <c r="C38" s="52" t="s">
        <v>105</v>
      </c>
      <c r="D38" s="85" t="s">
        <v>251</v>
      </c>
      <c r="E38" s="61">
        <v>40</v>
      </c>
    </row>
    <row r="39" spans="1:5" ht="78.75">
      <c r="A39" s="51"/>
      <c r="B39" s="52" t="s">
        <v>113</v>
      </c>
      <c r="C39" s="52"/>
      <c r="D39" s="85" t="s">
        <v>224</v>
      </c>
      <c r="E39" s="61">
        <f>E40+E41+E42+E43+E44+E45+E46+E47</f>
        <v>467060</v>
      </c>
    </row>
    <row r="40" spans="1:5" ht="19.5" customHeight="1">
      <c r="A40" s="51"/>
      <c r="B40" s="52"/>
      <c r="C40" s="52" t="s">
        <v>108</v>
      </c>
      <c r="D40" s="85" t="s">
        <v>246</v>
      </c>
      <c r="E40" s="61">
        <v>257820</v>
      </c>
    </row>
    <row r="41" spans="1:5" ht="19.5" customHeight="1">
      <c r="A41" s="51"/>
      <c r="B41" s="52"/>
      <c r="C41" s="52" t="s">
        <v>109</v>
      </c>
      <c r="D41" s="85" t="s">
        <v>247</v>
      </c>
      <c r="E41" s="61">
        <v>33820</v>
      </c>
    </row>
    <row r="42" spans="1:5" ht="19.5" customHeight="1">
      <c r="A42" s="51"/>
      <c r="B42" s="52"/>
      <c r="C42" s="52" t="s">
        <v>110</v>
      </c>
      <c r="D42" s="85" t="s">
        <v>248</v>
      </c>
      <c r="E42" s="61">
        <v>42840</v>
      </c>
    </row>
    <row r="43" spans="1:5" ht="19.5" customHeight="1">
      <c r="A43" s="51"/>
      <c r="B43" s="52"/>
      <c r="C43" s="52" t="s">
        <v>111</v>
      </c>
      <c r="D43" s="85" t="s">
        <v>249</v>
      </c>
      <c r="E43" s="61">
        <v>90570</v>
      </c>
    </row>
    <row r="44" spans="1:5" ht="19.5" customHeight="1">
      <c r="A44" s="51"/>
      <c r="B44" s="52"/>
      <c r="C44" s="52" t="s">
        <v>114</v>
      </c>
      <c r="D44" s="85" t="s">
        <v>252</v>
      </c>
      <c r="E44" s="61">
        <v>1400</v>
      </c>
    </row>
    <row r="45" spans="1:5" ht="19.5" customHeight="1">
      <c r="A45" s="51"/>
      <c r="B45" s="52"/>
      <c r="C45" s="52" t="s">
        <v>112</v>
      </c>
      <c r="D45" s="85" t="s">
        <v>250</v>
      </c>
      <c r="E45" s="61">
        <v>36900</v>
      </c>
    </row>
    <row r="46" spans="1:5" ht="19.5" customHeight="1">
      <c r="A46" s="51"/>
      <c r="B46" s="52"/>
      <c r="C46" s="52" t="s">
        <v>115</v>
      </c>
      <c r="D46" s="85" t="s">
        <v>260</v>
      </c>
      <c r="E46" s="61">
        <v>210</v>
      </c>
    </row>
    <row r="47" spans="1:5" ht="31.5">
      <c r="A47" s="51"/>
      <c r="B47" s="52"/>
      <c r="C47" s="52" t="s">
        <v>105</v>
      </c>
      <c r="D47" s="85" t="s">
        <v>251</v>
      </c>
      <c r="E47" s="61">
        <v>3500</v>
      </c>
    </row>
    <row r="48" spans="1:5" ht="47.25">
      <c r="A48" s="51"/>
      <c r="B48" s="52" t="s">
        <v>116</v>
      </c>
      <c r="C48" s="52"/>
      <c r="D48" s="85" t="s">
        <v>225</v>
      </c>
      <c r="E48" s="61">
        <f>E49+E50+E51</f>
        <v>64900</v>
      </c>
    </row>
    <row r="49" spans="1:5" ht="19.5" customHeight="1">
      <c r="A49" s="51"/>
      <c r="B49" s="52"/>
      <c r="C49" s="52" t="s">
        <v>117</v>
      </c>
      <c r="D49" s="85" t="s">
        <v>253</v>
      </c>
      <c r="E49" s="61">
        <v>14400</v>
      </c>
    </row>
    <row r="50" spans="1:5" ht="31.5">
      <c r="A50" s="51"/>
      <c r="B50" s="52"/>
      <c r="C50" s="52" t="s">
        <v>118</v>
      </c>
      <c r="D50" s="85" t="s">
        <v>254</v>
      </c>
      <c r="E50" s="61">
        <v>46100</v>
      </c>
    </row>
    <row r="51" spans="1:5" ht="63">
      <c r="A51" s="51"/>
      <c r="B51" s="52"/>
      <c r="C51" s="52" t="s">
        <v>119</v>
      </c>
      <c r="D51" s="85" t="s">
        <v>255</v>
      </c>
      <c r="E51" s="61">
        <v>4400</v>
      </c>
    </row>
    <row r="52" spans="1:5" ht="31.5">
      <c r="A52" s="51"/>
      <c r="B52" s="52" t="s">
        <v>120</v>
      </c>
      <c r="C52" s="52"/>
      <c r="D52" s="85" t="s">
        <v>226</v>
      </c>
      <c r="E52" s="61">
        <f>E53+E54</f>
        <v>1056386</v>
      </c>
    </row>
    <row r="53" spans="1:5" ht="19.5" customHeight="1">
      <c r="A53" s="51"/>
      <c r="B53" s="52"/>
      <c r="C53" s="52" t="s">
        <v>121</v>
      </c>
      <c r="D53" s="85" t="s">
        <v>256</v>
      </c>
      <c r="E53" s="61">
        <v>1041116</v>
      </c>
    </row>
    <row r="54" spans="1:5" ht="19.5" customHeight="1">
      <c r="A54" s="51"/>
      <c r="B54" s="52"/>
      <c r="C54" s="52" t="s">
        <v>122</v>
      </c>
      <c r="D54" s="85" t="s">
        <v>257</v>
      </c>
      <c r="E54" s="61">
        <v>15270</v>
      </c>
    </row>
    <row r="55" spans="1:5" ht="19.5" customHeight="1">
      <c r="A55" s="51" t="s">
        <v>123</v>
      </c>
      <c r="B55" s="52"/>
      <c r="C55" s="52"/>
      <c r="D55" s="85" t="s">
        <v>213</v>
      </c>
      <c r="E55" s="61">
        <f>E56+E58+E60+E62</f>
        <v>4161540</v>
      </c>
    </row>
    <row r="56" spans="1:5" ht="31.5">
      <c r="A56" s="51"/>
      <c r="B56" s="52" t="s">
        <v>124</v>
      </c>
      <c r="C56" s="52"/>
      <c r="D56" s="85" t="s">
        <v>227</v>
      </c>
      <c r="E56" s="61">
        <f>E57</f>
        <v>2511513</v>
      </c>
    </row>
    <row r="57" spans="1:5" ht="19.5" customHeight="1">
      <c r="A57" s="51"/>
      <c r="B57" s="52"/>
      <c r="C57" s="52" t="s">
        <v>125</v>
      </c>
      <c r="D57" s="85" t="s">
        <v>258</v>
      </c>
      <c r="E57" s="61">
        <v>2511513</v>
      </c>
    </row>
    <row r="58" spans="1:5" ht="31.5">
      <c r="A58" s="51"/>
      <c r="B58" s="52" t="s">
        <v>126</v>
      </c>
      <c r="C58" s="52"/>
      <c r="D58" s="85" t="s">
        <v>228</v>
      </c>
      <c r="E58" s="61">
        <f>E59</f>
        <v>17217</v>
      </c>
    </row>
    <row r="59" spans="1:5" ht="19.5" customHeight="1">
      <c r="A59" s="51"/>
      <c r="B59" s="52"/>
      <c r="C59" s="52" t="s">
        <v>125</v>
      </c>
      <c r="D59" s="85" t="s">
        <v>258</v>
      </c>
      <c r="E59" s="61">
        <v>17217</v>
      </c>
    </row>
    <row r="60" spans="1:5" ht="31.5">
      <c r="A60" s="51"/>
      <c r="B60" s="52" t="s">
        <v>127</v>
      </c>
      <c r="C60" s="52"/>
      <c r="D60" s="85" t="s">
        <v>229</v>
      </c>
      <c r="E60" s="61">
        <f>E61</f>
        <v>1620810</v>
      </c>
    </row>
    <row r="61" spans="1:5" ht="19.5" customHeight="1">
      <c r="A61" s="51"/>
      <c r="B61" s="52"/>
      <c r="C61" s="52" t="s">
        <v>125</v>
      </c>
      <c r="D61" s="85" t="s">
        <v>258</v>
      </c>
      <c r="E61" s="61">
        <v>1620810</v>
      </c>
    </row>
    <row r="62" spans="1:5" ht="19.5" customHeight="1">
      <c r="A62" s="51"/>
      <c r="B62" s="52" t="s">
        <v>128</v>
      </c>
      <c r="C62" s="52"/>
      <c r="D62" s="85" t="s">
        <v>230</v>
      </c>
      <c r="E62" s="61">
        <f>E63</f>
        <v>12000</v>
      </c>
    </row>
    <row r="63" spans="1:5" ht="19.5" customHeight="1">
      <c r="A63" s="51"/>
      <c r="B63" s="52"/>
      <c r="C63" s="52" t="s">
        <v>94</v>
      </c>
      <c r="D63" s="85" t="s">
        <v>242</v>
      </c>
      <c r="E63" s="61">
        <v>12000</v>
      </c>
    </row>
    <row r="64" spans="1:5" ht="19.5" customHeight="1">
      <c r="A64" s="51" t="s">
        <v>129</v>
      </c>
      <c r="B64" s="52"/>
      <c r="C64" s="52"/>
      <c r="D64" s="85" t="s">
        <v>214</v>
      </c>
      <c r="E64" s="61">
        <f>E65+E67</f>
        <v>37100</v>
      </c>
    </row>
    <row r="65" spans="1:5" ht="19.5" customHeight="1">
      <c r="A65" s="51"/>
      <c r="B65" s="52" t="s">
        <v>130</v>
      </c>
      <c r="C65" s="52"/>
      <c r="D65" s="85" t="s">
        <v>231</v>
      </c>
      <c r="E65" s="61">
        <f>E66</f>
        <v>28900</v>
      </c>
    </row>
    <row r="66" spans="1:5" ht="19.5" customHeight="1">
      <c r="A66" s="51"/>
      <c r="B66" s="52"/>
      <c r="C66" s="52" t="s">
        <v>93</v>
      </c>
      <c r="D66" s="85" t="s">
        <v>241</v>
      </c>
      <c r="E66" s="61">
        <v>28900</v>
      </c>
    </row>
    <row r="67" spans="1:5" ht="19.5" customHeight="1">
      <c r="A67" s="51"/>
      <c r="B67" s="52" t="s">
        <v>131</v>
      </c>
      <c r="C67" s="52"/>
      <c r="D67" s="85" t="s">
        <v>232</v>
      </c>
      <c r="E67" s="61">
        <f>E68</f>
        <v>8200</v>
      </c>
    </row>
    <row r="68" spans="1:5" ht="19.5" customHeight="1">
      <c r="A68" s="51"/>
      <c r="B68" s="52"/>
      <c r="C68" s="52" t="s">
        <v>93</v>
      </c>
      <c r="D68" s="85" t="s">
        <v>241</v>
      </c>
      <c r="E68" s="61">
        <v>8200</v>
      </c>
    </row>
    <row r="69" spans="1:5" ht="19.5" customHeight="1">
      <c r="A69" s="51" t="s">
        <v>132</v>
      </c>
      <c r="B69" s="52"/>
      <c r="C69" s="52"/>
      <c r="D69" s="85" t="s">
        <v>215</v>
      </c>
      <c r="E69" s="61">
        <f>E70+E72+E74+E77+E79+E81</f>
        <v>1324550</v>
      </c>
    </row>
    <row r="70" spans="1:5" ht="63">
      <c r="A70" s="51"/>
      <c r="B70" s="52" t="s">
        <v>133</v>
      </c>
      <c r="C70" s="52"/>
      <c r="D70" s="85" t="s">
        <v>233</v>
      </c>
      <c r="E70" s="61">
        <f>E71</f>
        <v>1169700</v>
      </c>
    </row>
    <row r="71" spans="1:5" ht="63">
      <c r="A71" s="51"/>
      <c r="B71" s="52"/>
      <c r="C71" s="52" t="s">
        <v>99</v>
      </c>
      <c r="D71" s="85" t="s">
        <v>243</v>
      </c>
      <c r="E71" s="61">
        <v>1169700</v>
      </c>
    </row>
    <row r="72" spans="1:5" ht="63">
      <c r="A72" s="51"/>
      <c r="B72" s="52" t="s">
        <v>134</v>
      </c>
      <c r="C72" s="52"/>
      <c r="D72" s="85" t="s">
        <v>234</v>
      </c>
      <c r="E72" s="61">
        <f>E73</f>
        <v>6100</v>
      </c>
    </row>
    <row r="73" spans="1:5" ht="63">
      <c r="A73" s="51"/>
      <c r="B73" s="52"/>
      <c r="C73" s="52" t="s">
        <v>99</v>
      </c>
      <c r="D73" s="85" t="s">
        <v>243</v>
      </c>
      <c r="E73" s="61">
        <v>6100</v>
      </c>
    </row>
    <row r="74" spans="1:5" ht="31.5">
      <c r="A74" s="51"/>
      <c r="B74" s="52" t="s">
        <v>135</v>
      </c>
      <c r="C74" s="52"/>
      <c r="D74" s="85" t="s">
        <v>235</v>
      </c>
      <c r="E74" s="61">
        <f>E75+E76</f>
        <v>87500</v>
      </c>
    </row>
    <row r="75" spans="1:5" ht="63">
      <c r="A75" s="51"/>
      <c r="B75" s="52"/>
      <c r="C75" s="52" t="s">
        <v>99</v>
      </c>
      <c r="D75" s="85" t="s">
        <v>243</v>
      </c>
      <c r="E75" s="61">
        <v>30700</v>
      </c>
    </row>
    <row r="76" spans="1:5" ht="47.25">
      <c r="A76" s="51"/>
      <c r="B76" s="52"/>
      <c r="C76" s="52" t="s">
        <v>136</v>
      </c>
      <c r="D76" s="85" t="s">
        <v>259</v>
      </c>
      <c r="E76" s="61">
        <v>56800</v>
      </c>
    </row>
    <row r="77" spans="1:5" ht="19.5" customHeight="1">
      <c r="A77" s="51"/>
      <c r="B77" s="52" t="s">
        <v>137</v>
      </c>
      <c r="C77" s="52"/>
      <c r="D77" s="85" t="s">
        <v>236</v>
      </c>
      <c r="E77" s="61">
        <f>E78</f>
        <v>31900</v>
      </c>
    </row>
    <row r="78" spans="1:5" ht="47.25">
      <c r="A78" s="51"/>
      <c r="B78" s="52"/>
      <c r="C78" s="52" t="s">
        <v>136</v>
      </c>
      <c r="D78" s="85" t="s">
        <v>259</v>
      </c>
      <c r="E78" s="61">
        <v>31900</v>
      </c>
    </row>
    <row r="79" spans="1:5" ht="31.5">
      <c r="A79" s="51"/>
      <c r="B79" s="52" t="s">
        <v>138</v>
      </c>
      <c r="C79" s="52"/>
      <c r="D79" s="85" t="s">
        <v>237</v>
      </c>
      <c r="E79" s="61">
        <f>E80</f>
        <v>4550</v>
      </c>
    </row>
    <row r="80" spans="1:5" ht="19.5" customHeight="1">
      <c r="A80" s="51"/>
      <c r="B80" s="52"/>
      <c r="C80" s="52" t="s">
        <v>93</v>
      </c>
      <c r="D80" s="85" t="s">
        <v>241</v>
      </c>
      <c r="E80" s="61">
        <v>4550</v>
      </c>
    </row>
    <row r="81" spans="1:5" ht="19.5" customHeight="1">
      <c r="A81" s="51"/>
      <c r="B81" s="52" t="s">
        <v>139</v>
      </c>
      <c r="C81" s="52"/>
      <c r="D81" s="85" t="s">
        <v>238</v>
      </c>
      <c r="E81" s="61">
        <f>E82</f>
        <v>24800</v>
      </c>
    </row>
    <row r="82" spans="1:5" ht="47.25">
      <c r="A82" s="51"/>
      <c r="B82" s="52"/>
      <c r="C82" s="52" t="s">
        <v>136</v>
      </c>
      <c r="D82" s="85" t="s">
        <v>259</v>
      </c>
      <c r="E82" s="61">
        <v>24800</v>
      </c>
    </row>
    <row r="83" spans="1:5" ht="31.5">
      <c r="A83" s="51" t="s">
        <v>140</v>
      </c>
      <c r="B83" s="52"/>
      <c r="C83" s="52"/>
      <c r="D83" s="85" t="s">
        <v>216</v>
      </c>
      <c r="E83" s="61">
        <f>E84</f>
        <v>41640</v>
      </c>
    </row>
    <row r="84" spans="1:5" ht="19.5" customHeight="1">
      <c r="A84" s="51"/>
      <c r="B84" s="52" t="s">
        <v>141</v>
      </c>
      <c r="C84" s="52"/>
      <c r="D84" s="85" t="s">
        <v>239</v>
      </c>
      <c r="E84" s="61">
        <f>E85</f>
        <v>41640</v>
      </c>
    </row>
    <row r="85" spans="1:5" ht="19.5" customHeight="1">
      <c r="A85" s="51"/>
      <c r="B85" s="52"/>
      <c r="C85" s="52" t="s">
        <v>93</v>
      </c>
      <c r="D85" s="85" t="s">
        <v>241</v>
      </c>
      <c r="E85" s="61">
        <v>41640</v>
      </c>
    </row>
    <row r="86" spans="1:5" s="129" customFormat="1" ht="19.5" customHeight="1">
      <c r="A86" s="125"/>
      <c r="B86" s="126"/>
      <c r="C86" s="126"/>
      <c r="D86" s="127" t="s">
        <v>142</v>
      </c>
      <c r="E86" s="128">
        <f>E83+E69+E64+E55+E29+E26+E22+E18+E14+E11</f>
        <v>7696913</v>
      </c>
    </row>
    <row r="87" spans="1:5" ht="19.5" customHeight="1">
      <c r="A87" s="27"/>
      <c r="B87" s="27"/>
      <c r="C87" s="27"/>
      <c r="D87" s="27"/>
      <c r="E87" s="27"/>
    </row>
    <row r="88" spans="1:5" ht="19.5" customHeight="1">
      <c r="A88" s="27"/>
      <c r="B88" s="27"/>
      <c r="C88" s="27"/>
      <c r="D88" s="27"/>
      <c r="E88" s="27"/>
    </row>
    <row r="89" spans="1:5" ht="19.5" customHeight="1">
      <c r="A89" s="27"/>
      <c r="B89" s="27"/>
      <c r="C89" s="27"/>
      <c r="D89" s="27"/>
      <c r="E89" s="27"/>
    </row>
    <row r="90" spans="1:5" ht="19.5" customHeight="1">
      <c r="A90" s="27"/>
      <c r="B90" s="27"/>
      <c r="C90" s="27"/>
      <c r="D90" s="27"/>
      <c r="E90" s="27"/>
    </row>
    <row r="91" spans="1:5" ht="19.5" customHeight="1">
      <c r="A91" s="27"/>
      <c r="B91" s="27"/>
      <c r="C91" s="27"/>
      <c r="D91" s="27"/>
      <c r="E91" s="27"/>
    </row>
    <row r="92" spans="1:5" ht="19.5" customHeight="1">
      <c r="A92" s="27"/>
      <c r="B92" s="27"/>
      <c r="C92" s="27"/>
      <c r="D92" s="27"/>
      <c r="E92" s="27"/>
    </row>
    <row r="93" spans="1:5" ht="19.5" customHeight="1">
      <c r="A93" s="27"/>
      <c r="B93" s="27"/>
      <c r="C93" s="27"/>
      <c r="D93" s="27"/>
      <c r="E93" s="27"/>
    </row>
    <row r="94" spans="1:5" ht="19.5" customHeight="1">
      <c r="A94" s="27"/>
      <c r="B94" s="27"/>
      <c r="C94" s="27"/>
      <c r="D94" s="27"/>
      <c r="E94" s="27"/>
    </row>
    <row r="95" spans="1:5" ht="19.5" customHeight="1">
      <c r="A95" s="27"/>
      <c r="B95" s="27"/>
      <c r="C95" s="27"/>
      <c r="D95" s="27"/>
      <c r="E95" s="27"/>
    </row>
    <row r="96" spans="1:5" ht="19.5" customHeight="1">
      <c r="A96" s="27"/>
      <c r="B96" s="27"/>
      <c r="C96" s="27"/>
      <c r="D96" s="27"/>
      <c r="E96" s="27"/>
    </row>
    <row r="97" spans="1:5" ht="19.5" customHeight="1">
      <c r="A97" s="27"/>
      <c r="B97" s="27"/>
      <c r="C97" s="27"/>
      <c r="D97" s="27"/>
      <c r="E97" s="27"/>
    </row>
    <row r="98" spans="1:5" ht="19.5" customHeight="1">
      <c r="A98" s="27"/>
      <c r="B98" s="27"/>
      <c r="C98" s="27"/>
      <c r="D98" s="27"/>
      <c r="E98" s="27"/>
    </row>
    <row r="99" spans="1:5" ht="19.5" customHeight="1">
      <c r="A99" s="27"/>
      <c r="B99" s="27"/>
      <c r="C99" s="27"/>
      <c r="D99" s="27"/>
      <c r="E99" s="27"/>
    </row>
    <row r="100" spans="1:5" ht="19.5" customHeight="1">
      <c r="A100" s="27"/>
      <c r="B100" s="27"/>
      <c r="C100" s="27"/>
      <c r="D100" s="27"/>
      <c r="E100" s="27"/>
    </row>
    <row r="101" spans="1:5" ht="19.5" customHeight="1">
      <c r="A101" s="27"/>
      <c r="B101" s="27"/>
      <c r="C101" s="27"/>
      <c r="D101" s="27"/>
      <c r="E101" s="27"/>
    </row>
    <row r="102" spans="1:5" ht="19.5" customHeight="1">
      <c r="A102" s="27"/>
      <c r="B102" s="27"/>
      <c r="C102" s="27"/>
      <c r="D102" s="27"/>
      <c r="E102" s="27"/>
    </row>
    <row r="103" spans="1:5" ht="19.5" customHeight="1">
      <c r="A103" s="27"/>
      <c r="B103" s="27"/>
      <c r="C103" s="27"/>
      <c r="D103" s="27"/>
      <c r="E103" s="27"/>
    </row>
    <row r="104" spans="2:5" ht="18.75">
      <c r="B104" s="141"/>
      <c r="C104" s="141"/>
      <c r="D104" s="141"/>
      <c r="E104" s="62"/>
    </row>
    <row r="105" spans="2:5" ht="15.75">
      <c r="B105" s="53"/>
      <c r="C105" s="53"/>
      <c r="D105" s="86"/>
      <c r="E105" s="62"/>
    </row>
    <row r="106" spans="2:5" ht="15.75">
      <c r="B106" s="53"/>
      <c r="C106" s="53"/>
      <c r="D106" s="86"/>
      <c r="E106" s="62"/>
    </row>
    <row r="107" spans="2:5" ht="15.75">
      <c r="B107" s="53"/>
      <c r="C107" s="53"/>
      <c r="D107" s="86"/>
      <c r="E107" s="62"/>
    </row>
    <row r="108" spans="2:5" ht="15.75">
      <c r="B108" s="53"/>
      <c r="C108" s="53"/>
      <c r="D108" s="86"/>
      <c r="E108" s="62"/>
    </row>
    <row r="109" spans="2:5" ht="15.75">
      <c r="B109" s="53"/>
      <c r="C109" s="53"/>
      <c r="D109" s="86"/>
      <c r="E109" s="62"/>
    </row>
    <row r="110" spans="2:5" ht="15.75">
      <c r="B110" s="53"/>
      <c r="C110" s="53"/>
      <c r="D110" s="86"/>
      <c r="E110" s="62"/>
    </row>
    <row r="111" spans="2:5" ht="15.75">
      <c r="B111" s="53"/>
      <c r="C111" s="53"/>
      <c r="D111" s="86"/>
      <c r="E111" s="62"/>
    </row>
    <row r="112" spans="2:5" ht="15.75">
      <c r="B112" s="53"/>
      <c r="C112" s="53"/>
      <c r="D112" s="86"/>
      <c r="E112" s="62"/>
    </row>
    <row r="113" spans="2:5" ht="15.75">
      <c r="B113" s="53"/>
      <c r="C113" s="53"/>
      <c r="D113" s="86"/>
      <c r="E113" s="62"/>
    </row>
    <row r="114" spans="2:5" ht="15.75">
      <c r="B114" s="53"/>
      <c r="C114" s="53"/>
      <c r="D114" s="86"/>
      <c r="E114" s="62"/>
    </row>
    <row r="115" spans="2:5" ht="15.75">
      <c r="B115" s="53"/>
      <c r="C115" s="53"/>
      <c r="D115" s="86"/>
      <c r="E115" s="62"/>
    </row>
    <row r="116" spans="2:5" ht="15.75">
      <c r="B116" s="53"/>
      <c r="C116" s="53"/>
      <c r="D116" s="86"/>
      <c r="E116" s="62"/>
    </row>
    <row r="117" spans="2:5" ht="15.75">
      <c r="B117" s="53"/>
      <c r="C117" s="53"/>
      <c r="D117" s="86"/>
      <c r="E117" s="62"/>
    </row>
    <row r="118" spans="2:5" ht="15.75">
      <c r="B118" s="53"/>
      <c r="C118" s="53"/>
      <c r="D118" s="86"/>
      <c r="E118" s="62"/>
    </row>
    <row r="119" spans="2:5" ht="15.75">
      <c r="B119" s="53"/>
      <c r="C119" s="53"/>
      <c r="D119" s="86"/>
      <c r="E119" s="62"/>
    </row>
    <row r="120" spans="2:5" ht="15.75">
      <c r="B120" s="53"/>
      <c r="C120" s="53"/>
      <c r="D120" s="86"/>
      <c r="E120" s="62"/>
    </row>
    <row r="121" spans="2:5" ht="15.75">
      <c r="B121" s="53"/>
      <c r="C121" s="53"/>
      <c r="D121" s="86"/>
      <c r="E121" s="62"/>
    </row>
    <row r="122" spans="2:5" ht="15.75">
      <c r="B122" s="53"/>
      <c r="C122" s="53"/>
      <c r="D122" s="86"/>
      <c r="E122" s="62"/>
    </row>
    <row r="123" spans="2:5" ht="15.75">
      <c r="B123" s="53"/>
      <c r="C123" s="53"/>
      <c r="D123" s="86"/>
      <c r="E123" s="62"/>
    </row>
    <row r="124" spans="2:5" ht="15.75">
      <c r="B124" s="53"/>
      <c r="C124" s="53"/>
      <c r="D124" s="86"/>
      <c r="E124" s="62"/>
    </row>
    <row r="125" spans="2:5" ht="15.75">
      <c r="B125" s="53"/>
      <c r="C125" s="53"/>
      <c r="D125" s="86"/>
      <c r="E125" s="62"/>
    </row>
    <row r="126" spans="2:5" ht="15.75">
      <c r="B126" s="53"/>
      <c r="C126" s="53"/>
      <c r="D126" s="86"/>
      <c r="E126" s="62"/>
    </row>
    <row r="127" spans="2:5" ht="15.75">
      <c r="B127" s="53"/>
      <c r="C127" s="53"/>
      <c r="D127" s="86"/>
      <c r="E127" s="62"/>
    </row>
    <row r="128" spans="2:5" ht="15.75">
      <c r="B128" s="53"/>
      <c r="C128" s="53"/>
      <c r="D128" s="86"/>
      <c r="E128" s="62"/>
    </row>
    <row r="129" spans="2:5" ht="15.75">
      <c r="B129" s="53"/>
      <c r="C129" s="53"/>
      <c r="D129" s="86"/>
      <c r="E129" s="62"/>
    </row>
    <row r="130" spans="2:5" ht="15.75">
      <c r="B130" s="53"/>
      <c r="C130" s="53"/>
      <c r="D130" s="86"/>
      <c r="E130" s="62"/>
    </row>
    <row r="131" spans="2:5" ht="15.75">
      <c r="B131" s="53"/>
      <c r="C131" s="53"/>
      <c r="D131" s="86"/>
      <c r="E131" s="62"/>
    </row>
    <row r="132" spans="2:5" ht="15.75">
      <c r="B132" s="53"/>
      <c r="C132" s="53"/>
      <c r="D132" s="86"/>
      <c r="E132" s="62"/>
    </row>
    <row r="133" spans="2:5" ht="15.75">
      <c r="B133" s="53"/>
      <c r="C133" s="53"/>
      <c r="D133" s="86"/>
      <c r="E133" s="62"/>
    </row>
    <row r="134" spans="2:5" ht="15.75">
      <c r="B134" s="53"/>
      <c r="C134" s="53"/>
      <c r="D134" s="86"/>
      <c r="E134" s="62"/>
    </row>
    <row r="135" spans="2:5" ht="15.75">
      <c r="B135" s="53"/>
      <c r="C135" s="53"/>
      <c r="D135" s="86"/>
      <c r="E135" s="62"/>
    </row>
    <row r="136" spans="2:5" ht="15.75">
      <c r="B136" s="53"/>
      <c r="C136" s="53"/>
      <c r="D136" s="86"/>
      <c r="E136" s="62"/>
    </row>
    <row r="137" spans="2:5" ht="15.75">
      <c r="B137" s="53"/>
      <c r="C137" s="53"/>
      <c r="D137" s="86"/>
      <c r="E137" s="62"/>
    </row>
    <row r="138" spans="2:5" ht="15.75">
      <c r="B138" s="53"/>
      <c r="C138" s="53"/>
      <c r="D138" s="86"/>
      <c r="E138" s="62"/>
    </row>
    <row r="139" spans="2:5" ht="15.75">
      <c r="B139" s="53"/>
      <c r="C139" s="53"/>
      <c r="D139" s="86"/>
      <c r="E139" s="62"/>
    </row>
  </sheetData>
  <mergeCells count="2">
    <mergeCell ref="B104:D10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showGridLines="0" workbookViewId="0" topLeftCell="A16">
      <selection activeCell="D24" sqref="D24"/>
    </sheetView>
  </sheetViews>
  <sheetFormatPr defaultColWidth="9.00390625" defaultRowHeight="12.75"/>
  <cols>
    <col min="1" max="1" width="8.75390625" style="64" customWidth="1"/>
    <col min="2" max="2" width="9.75390625" style="64" bestFit="1" customWidth="1"/>
    <col min="3" max="3" width="7.25390625" style="64" customWidth="1"/>
    <col min="4" max="4" width="49.125" style="64" customWidth="1"/>
    <col min="5" max="5" width="22.00390625" style="78" customWidth="1"/>
    <col min="6" max="16384" width="9.125" style="13" customWidth="1"/>
  </cols>
  <sheetData>
    <row r="1" ht="72" customHeight="1">
      <c r="E1" s="72" t="s">
        <v>358</v>
      </c>
    </row>
    <row r="2" spans="1:5" ht="15.75">
      <c r="A2" s="143"/>
      <c r="B2" s="143"/>
      <c r="C2" s="143"/>
      <c r="D2" s="143"/>
      <c r="E2" s="143"/>
    </row>
    <row r="3" spans="1:5" ht="15.75">
      <c r="A3" s="65"/>
      <c r="B3" s="65"/>
      <c r="C3" s="65"/>
      <c r="D3" s="69" t="s">
        <v>80</v>
      </c>
      <c r="E3" s="73"/>
    </row>
    <row r="4" ht="15.75">
      <c r="E4" s="74" t="s">
        <v>43</v>
      </c>
    </row>
    <row r="5" spans="1:5" s="28" customFormat="1" ht="30.75" customHeight="1">
      <c r="A5" s="66" t="s">
        <v>3</v>
      </c>
      <c r="B5" s="66" t="s">
        <v>4</v>
      </c>
      <c r="C5" s="66" t="s">
        <v>5</v>
      </c>
      <c r="D5" s="66" t="s">
        <v>21</v>
      </c>
      <c r="E5" s="75" t="s">
        <v>71</v>
      </c>
    </row>
    <row r="6" spans="1:5" s="37" customFormat="1" ht="11.25">
      <c r="A6" s="67">
        <v>1</v>
      </c>
      <c r="B6" s="67">
        <v>2</v>
      </c>
      <c r="C6" s="67">
        <v>3</v>
      </c>
      <c r="D6" s="67">
        <v>4</v>
      </c>
      <c r="E6" s="76">
        <v>5</v>
      </c>
    </row>
    <row r="7" spans="1:5" ht="18" customHeight="1">
      <c r="A7" s="68" t="s">
        <v>85</v>
      </c>
      <c r="B7" s="68"/>
      <c r="C7" s="68"/>
      <c r="D7" s="87" t="s">
        <v>261</v>
      </c>
      <c r="E7" s="77">
        <f>E8+E10+E12</f>
        <v>52995</v>
      </c>
    </row>
    <row r="8" spans="1:5" ht="18" customHeight="1">
      <c r="A8" s="68"/>
      <c r="B8" s="68" t="s">
        <v>86</v>
      </c>
      <c r="C8" s="68"/>
      <c r="D8" s="87" t="s">
        <v>269</v>
      </c>
      <c r="E8" s="77">
        <f>E9</f>
        <v>23000</v>
      </c>
    </row>
    <row r="9" spans="1:5" ht="18" customHeight="1">
      <c r="A9" s="68"/>
      <c r="B9" s="68"/>
      <c r="C9" s="68" t="s">
        <v>143</v>
      </c>
      <c r="D9" s="87" t="s">
        <v>206</v>
      </c>
      <c r="E9" s="77">
        <v>23000</v>
      </c>
    </row>
    <row r="10" spans="1:5" ht="18" customHeight="1">
      <c r="A10" s="68"/>
      <c r="B10" s="68" t="s">
        <v>87</v>
      </c>
      <c r="C10" s="68"/>
      <c r="D10" s="87" t="s">
        <v>270</v>
      </c>
      <c r="E10" s="77">
        <f>E11</f>
        <v>29312</v>
      </c>
    </row>
    <row r="11" spans="1:5" ht="18" customHeight="1">
      <c r="A11" s="68"/>
      <c r="B11" s="68"/>
      <c r="C11" s="68" t="s">
        <v>146</v>
      </c>
      <c r="D11" s="87" t="s">
        <v>296</v>
      </c>
      <c r="E11" s="77">
        <v>29312</v>
      </c>
    </row>
    <row r="12" spans="1:5" ht="18" customHeight="1">
      <c r="A12" s="68"/>
      <c r="B12" s="68" t="s">
        <v>144</v>
      </c>
      <c r="C12" s="68"/>
      <c r="D12" s="87" t="s">
        <v>271</v>
      </c>
      <c r="E12" s="77">
        <f>E13</f>
        <v>683</v>
      </c>
    </row>
    <row r="13" spans="1:5" ht="31.5">
      <c r="A13" s="68"/>
      <c r="B13" s="68"/>
      <c r="C13" s="68" t="s">
        <v>145</v>
      </c>
      <c r="D13" s="88" t="s">
        <v>297</v>
      </c>
      <c r="E13" s="77">
        <v>683</v>
      </c>
    </row>
    <row r="14" spans="1:5" ht="31.5">
      <c r="A14" s="68" t="s">
        <v>91</v>
      </c>
      <c r="B14" s="68"/>
      <c r="C14" s="68"/>
      <c r="D14" s="85" t="s">
        <v>208</v>
      </c>
      <c r="E14" s="77">
        <f>E15</f>
        <v>274600</v>
      </c>
    </row>
    <row r="15" spans="1:5" ht="18" customHeight="1">
      <c r="A15" s="68"/>
      <c r="B15" s="68" t="s">
        <v>92</v>
      </c>
      <c r="C15" s="68"/>
      <c r="D15" s="87" t="s">
        <v>218</v>
      </c>
      <c r="E15" s="77">
        <f>SUM(E16:E24)</f>
        <v>274600</v>
      </c>
    </row>
    <row r="16" spans="1:5" ht="18" customHeight="1">
      <c r="A16" s="68"/>
      <c r="B16" s="68"/>
      <c r="C16" s="68" t="s">
        <v>147</v>
      </c>
      <c r="D16" s="87" t="s">
        <v>298</v>
      </c>
      <c r="E16" s="77">
        <v>1000</v>
      </c>
    </row>
    <row r="17" spans="1:5" ht="18" customHeight="1">
      <c r="A17" s="68"/>
      <c r="B17" s="68"/>
      <c r="C17" s="68" t="s">
        <v>148</v>
      </c>
      <c r="D17" s="87" t="s">
        <v>299</v>
      </c>
      <c r="E17" s="77">
        <v>15000</v>
      </c>
    </row>
    <row r="18" spans="1:5" ht="18" customHeight="1">
      <c r="A18" s="68"/>
      <c r="B18" s="68"/>
      <c r="C18" s="68" t="s">
        <v>149</v>
      </c>
      <c r="D18" s="87" t="s">
        <v>300</v>
      </c>
      <c r="E18" s="77">
        <v>130000</v>
      </c>
    </row>
    <row r="19" spans="1:5" ht="18" customHeight="1">
      <c r="A19" s="68"/>
      <c r="B19" s="68"/>
      <c r="C19" s="68" t="s">
        <v>150</v>
      </c>
      <c r="D19" s="87" t="s">
        <v>301</v>
      </c>
      <c r="E19" s="77">
        <v>10000</v>
      </c>
    </row>
    <row r="20" spans="1:5" ht="18" customHeight="1">
      <c r="A20" s="68"/>
      <c r="B20" s="68"/>
      <c r="C20" s="68" t="s">
        <v>143</v>
      </c>
      <c r="D20" s="89" t="s">
        <v>206</v>
      </c>
      <c r="E20" s="77">
        <v>10000</v>
      </c>
    </row>
    <row r="21" spans="1:5" ht="31.5">
      <c r="A21" s="68"/>
      <c r="B21" s="68"/>
      <c r="C21" s="68" t="s">
        <v>151</v>
      </c>
      <c r="D21" s="90" t="s">
        <v>302</v>
      </c>
      <c r="E21" s="77">
        <v>1000</v>
      </c>
    </row>
    <row r="22" spans="1:5" ht="18" customHeight="1">
      <c r="A22" s="68"/>
      <c r="B22" s="68"/>
      <c r="C22" s="68" t="s">
        <v>152</v>
      </c>
      <c r="D22" s="89" t="s">
        <v>303</v>
      </c>
      <c r="E22" s="77">
        <v>2000</v>
      </c>
    </row>
    <row r="23" spans="1:5" ht="18" customHeight="1">
      <c r="A23" s="68"/>
      <c r="B23" s="68"/>
      <c r="C23" s="68" t="s">
        <v>146</v>
      </c>
      <c r="D23" s="89" t="s">
        <v>296</v>
      </c>
      <c r="E23" s="77">
        <v>95600</v>
      </c>
    </row>
    <row r="24" spans="1:5" ht="18" customHeight="1">
      <c r="A24" s="68"/>
      <c r="B24" s="68"/>
      <c r="C24" s="68" t="s">
        <v>345</v>
      </c>
      <c r="D24" s="89" t="s">
        <v>346</v>
      </c>
      <c r="E24" s="77">
        <v>10000</v>
      </c>
    </row>
    <row r="25" spans="1:5" ht="18" customHeight="1">
      <c r="A25" s="68" t="s">
        <v>153</v>
      </c>
      <c r="B25" s="68"/>
      <c r="C25" s="68"/>
      <c r="D25" s="89" t="s">
        <v>262</v>
      </c>
      <c r="E25" s="77">
        <f>E26+E28</f>
        <v>406300</v>
      </c>
    </row>
    <row r="26" spans="1:5" ht="18" customHeight="1">
      <c r="A26" s="68"/>
      <c r="B26" s="68" t="s">
        <v>154</v>
      </c>
      <c r="C26" s="68"/>
      <c r="D26" s="87" t="s">
        <v>272</v>
      </c>
      <c r="E26" s="77">
        <f>E27</f>
        <v>25000</v>
      </c>
    </row>
    <row r="27" spans="1:5" ht="18" customHeight="1">
      <c r="A27" s="68"/>
      <c r="B27" s="68"/>
      <c r="C27" s="68" t="s">
        <v>148</v>
      </c>
      <c r="D27" s="87" t="s">
        <v>299</v>
      </c>
      <c r="E27" s="77">
        <v>25000</v>
      </c>
    </row>
    <row r="28" spans="1:5" ht="18" customHeight="1">
      <c r="A28" s="68"/>
      <c r="B28" s="68" t="s">
        <v>155</v>
      </c>
      <c r="C28" s="68"/>
      <c r="D28" s="87" t="s">
        <v>273</v>
      </c>
      <c r="E28" s="77">
        <f>SUM(E29:E35)</f>
        <v>381300</v>
      </c>
    </row>
    <row r="29" spans="1:5" ht="18" customHeight="1">
      <c r="A29" s="68"/>
      <c r="B29" s="68"/>
      <c r="C29" s="68" t="s">
        <v>147</v>
      </c>
      <c r="D29" s="87" t="s">
        <v>298</v>
      </c>
      <c r="E29" s="77">
        <v>1000</v>
      </c>
    </row>
    <row r="30" spans="1:5" ht="18" customHeight="1">
      <c r="A30" s="68"/>
      <c r="B30" s="68"/>
      <c r="C30" s="68" t="s">
        <v>148</v>
      </c>
      <c r="D30" s="87" t="s">
        <v>299</v>
      </c>
      <c r="E30" s="77">
        <v>31700</v>
      </c>
    </row>
    <row r="31" spans="1:5" ht="18" customHeight="1">
      <c r="A31" s="68"/>
      <c r="B31" s="68"/>
      <c r="C31" s="68" t="s">
        <v>150</v>
      </c>
      <c r="D31" s="87" t="s">
        <v>301</v>
      </c>
      <c r="E31" s="77">
        <v>39300</v>
      </c>
    </row>
    <row r="32" spans="1:5" ht="18" customHeight="1">
      <c r="A32" s="68"/>
      <c r="B32" s="68"/>
      <c r="C32" s="68" t="s">
        <v>143</v>
      </c>
      <c r="D32" s="87" t="s">
        <v>206</v>
      </c>
      <c r="E32" s="77">
        <v>15250</v>
      </c>
    </row>
    <row r="33" spans="1:5" ht="18" customHeight="1">
      <c r="A33" s="68"/>
      <c r="B33" s="68"/>
      <c r="C33" s="68" t="s">
        <v>152</v>
      </c>
      <c r="D33" s="87" t="s">
        <v>303</v>
      </c>
      <c r="E33" s="77">
        <v>1550</v>
      </c>
    </row>
    <row r="34" spans="1:5" ht="18" customHeight="1">
      <c r="A34" s="68"/>
      <c r="B34" s="68"/>
      <c r="C34" s="68" t="s">
        <v>146</v>
      </c>
      <c r="D34" s="87" t="s">
        <v>296</v>
      </c>
      <c r="E34" s="77">
        <v>282500</v>
      </c>
    </row>
    <row r="35" spans="1:5" ht="18" customHeight="1">
      <c r="A35" s="68"/>
      <c r="B35" s="68"/>
      <c r="C35" s="68" t="s">
        <v>345</v>
      </c>
      <c r="D35" s="87" t="s">
        <v>346</v>
      </c>
      <c r="E35" s="77">
        <v>10000</v>
      </c>
    </row>
    <row r="36" spans="1:5" ht="18" customHeight="1">
      <c r="A36" s="68" t="s">
        <v>95</v>
      </c>
      <c r="B36" s="68"/>
      <c r="C36" s="68"/>
      <c r="D36" s="85" t="s">
        <v>209</v>
      </c>
      <c r="E36" s="77">
        <f>E37</f>
        <v>42172</v>
      </c>
    </row>
    <row r="37" spans="1:5" ht="18" customHeight="1">
      <c r="A37" s="68"/>
      <c r="B37" s="68" t="s">
        <v>96</v>
      </c>
      <c r="C37" s="68"/>
      <c r="D37" s="87" t="s">
        <v>219</v>
      </c>
      <c r="E37" s="77">
        <f>SUM(E38:E43)</f>
        <v>42172</v>
      </c>
    </row>
    <row r="38" spans="1:5" ht="18" customHeight="1">
      <c r="A38" s="68"/>
      <c r="B38" s="68"/>
      <c r="C38" s="68" t="s">
        <v>148</v>
      </c>
      <c r="D38" s="87" t="s">
        <v>299</v>
      </c>
      <c r="E38" s="77">
        <v>15000</v>
      </c>
    </row>
    <row r="39" spans="1:5" ht="18" customHeight="1">
      <c r="A39" s="68"/>
      <c r="B39" s="68"/>
      <c r="C39" s="68" t="s">
        <v>149</v>
      </c>
      <c r="D39" s="87" t="s">
        <v>300</v>
      </c>
      <c r="E39" s="77">
        <v>5000</v>
      </c>
    </row>
    <row r="40" spans="1:5" ht="18" customHeight="1">
      <c r="A40" s="68"/>
      <c r="B40" s="68"/>
      <c r="C40" s="68" t="s">
        <v>150</v>
      </c>
      <c r="D40" s="87" t="s">
        <v>301</v>
      </c>
      <c r="E40" s="77">
        <v>15000</v>
      </c>
    </row>
    <row r="41" spans="1:5" ht="18" customHeight="1">
      <c r="A41" s="68"/>
      <c r="B41" s="68"/>
      <c r="C41" s="68" t="s">
        <v>143</v>
      </c>
      <c r="D41" s="87" t="s">
        <v>206</v>
      </c>
      <c r="E41" s="77">
        <v>4500</v>
      </c>
    </row>
    <row r="42" spans="1:5" ht="31.5">
      <c r="A42" s="68"/>
      <c r="B42" s="68"/>
      <c r="C42" s="68" t="s">
        <v>156</v>
      </c>
      <c r="D42" s="88" t="s">
        <v>304</v>
      </c>
      <c r="E42" s="77">
        <v>1672</v>
      </c>
    </row>
    <row r="43" spans="1:5" ht="18" customHeight="1">
      <c r="A43" s="68"/>
      <c r="B43" s="68"/>
      <c r="C43" s="68" t="s">
        <v>152</v>
      </c>
      <c r="D43" s="87" t="s">
        <v>303</v>
      </c>
      <c r="E43" s="77">
        <v>1000</v>
      </c>
    </row>
    <row r="44" spans="1:5" ht="18" customHeight="1">
      <c r="A44" s="68" t="s">
        <v>157</v>
      </c>
      <c r="B44" s="68"/>
      <c r="C44" s="68"/>
      <c r="D44" s="87" t="s">
        <v>263</v>
      </c>
      <c r="E44" s="77">
        <f>E45</f>
        <v>16000</v>
      </c>
    </row>
    <row r="45" spans="1:5" ht="18" customHeight="1">
      <c r="A45" s="68"/>
      <c r="B45" s="68" t="s">
        <v>158</v>
      </c>
      <c r="C45" s="68"/>
      <c r="D45" s="87" t="s">
        <v>274</v>
      </c>
      <c r="E45" s="77">
        <f>E46</f>
        <v>16000</v>
      </c>
    </row>
    <row r="46" spans="1:5" ht="18" customHeight="1">
      <c r="A46" s="68"/>
      <c r="B46" s="68"/>
      <c r="C46" s="68" t="s">
        <v>143</v>
      </c>
      <c r="D46" s="87" t="s">
        <v>206</v>
      </c>
      <c r="E46" s="77">
        <v>16000</v>
      </c>
    </row>
    <row r="47" spans="1:5" ht="18" customHeight="1">
      <c r="A47" s="68" t="s">
        <v>97</v>
      </c>
      <c r="B47" s="68"/>
      <c r="C47" s="68"/>
      <c r="D47" s="87" t="s">
        <v>210</v>
      </c>
      <c r="E47" s="77">
        <f>E48+E55+E60+E82</f>
        <v>1048203</v>
      </c>
    </row>
    <row r="48" spans="1:5" ht="18" customHeight="1">
      <c r="A48" s="68"/>
      <c r="B48" s="68" t="s">
        <v>98</v>
      </c>
      <c r="C48" s="68"/>
      <c r="D48" s="87" t="s">
        <v>220</v>
      </c>
      <c r="E48" s="77">
        <f>SUM(E49:E54)</f>
        <v>65500</v>
      </c>
    </row>
    <row r="49" spans="1:5" ht="18" customHeight="1">
      <c r="A49" s="68"/>
      <c r="B49" s="68"/>
      <c r="C49" s="68" t="s">
        <v>159</v>
      </c>
      <c r="D49" s="87" t="s">
        <v>305</v>
      </c>
      <c r="E49" s="77">
        <v>48500</v>
      </c>
    </row>
    <row r="50" spans="1:5" ht="18" customHeight="1">
      <c r="A50" s="68"/>
      <c r="B50" s="68"/>
      <c r="C50" s="68" t="s">
        <v>160</v>
      </c>
      <c r="D50" s="87" t="s">
        <v>306</v>
      </c>
      <c r="E50" s="77">
        <v>4000</v>
      </c>
    </row>
    <row r="51" spans="1:5" ht="18" customHeight="1">
      <c r="A51" s="68"/>
      <c r="B51" s="68"/>
      <c r="C51" s="68" t="s">
        <v>161</v>
      </c>
      <c r="D51" s="87" t="s">
        <v>307</v>
      </c>
      <c r="E51" s="77">
        <v>9000</v>
      </c>
    </row>
    <row r="52" spans="1:5" ht="18" customHeight="1">
      <c r="A52" s="68"/>
      <c r="B52" s="68"/>
      <c r="C52" s="68" t="s">
        <v>162</v>
      </c>
      <c r="D52" s="87" t="s">
        <v>308</v>
      </c>
      <c r="E52" s="77">
        <v>1500</v>
      </c>
    </row>
    <row r="53" spans="1:5" ht="18" customHeight="1">
      <c r="A53" s="68"/>
      <c r="B53" s="68"/>
      <c r="C53" s="68" t="s">
        <v>148</v>
      </c>
      <c r="D53" s="87" t="s">
        <v>299</v>
      </c>
      <c r="E53" s="77">
        <v>2380</v>
      </c>
    </row>
    <row r="54" spans="1:5" ht="18" customHeight="1">
      <c r="A54" s="68"/>
      <c r="B54" s="68"/>
      <c r="C54" s="68" t="s">
        <v>150</v>
      </c>
      <c r="D54" s="87" t="s">
        <v>347</v>
      </c>
      <c r="E54" s="77">
        <v>120</v>
      </c>
    </row>
    <row r="55" spans="1:5" ht="18" customHeight="1">
      <c r="A55" s="68"/>
      <c r="B55" s="68" t="s">
        <v>163</v>
      </c>
      <c r="C55" s="68"/>
      <c r="D55" s="87" t="s">
        <v>275</v>
      </c>
      <c r="E55" s="77">
        <f>SUM(E56:E59)</f>
        <v>58000</v>
      </c>
    </row>
    <row r="56" spans="1:5" ht="18" customHeight="1">
      <c r="A56" s="68"/>
      <c r="B56" s="68"/>
      <c r="C56" s="68" t="s">
        <v>164</v>
      </c>
      <c r="D56" s="87" t="s">
        <v>309</v>
      </c>
      <c r="E56" s="77">
        <v>47000</v>
      </c>
    </row>
    <row r="57" spans="1:5" ht="18" customHeight="1">
      <c r="A57" s="68"/>
      <c r="B57" s="68"/>
      <c r="C57" s="68" t="s">
        <v>148</v>
      </c>
      <c r="D57" s="87" t="s">
        <v>299</v>
      </c>
      <c r="E57" s="77">
        <v>4500</v>
      </c>
    </row>
    <row r="58" spans="1:5" ht="18" customHeight="1">
      <c r="A58" s="68"/>
      <c r="B58" s="68"/>
      <c r="C58" s="68" t="s">
        <v>143</v>
      </c>
      <c r="D58" s="87" t="s">
        <v>206</v>
      </c>
      <c r="E58" s="77">
        <v>6000</v>
      </c>
    </row>
    <row r="59" spans="1:5" ht="18" customHeight="1">
      <c r="A59" s="68"/>
      <c r="B59" s="68"/>
      <c r="C59" s="68" t="s">
        <v>165</v>
      </c>
      <c r="D59" s="87" t="s">
        <v>310</v>
      </c>
      <c r="E59" s="77">
        <v>500</v>
      </c>
    </row>
    <row r="60" spans="1:5" ht="18" customHeight="1">
      <c r="A60" s="68"/>
      <c r="B60" s="68" t="s">
        <v>166</v>
      </c>
      <c r="C60" s="68"/>
      <c r="D60" s="87" t="s">
        <v>276</v>
      </c>
      <c r="E60" s="77">
        <f>SUM(E61:E81)</f>
        <v>898503</v>
      </c>
    </row>
    <row r="61" spans="1:5" ht="18" customHeight="1">
      <c r="A61" s="68"/>
      <c r="B61" s="68"/>
      <c r="C61" s="68" t="s">
        <v>167</v>
      </c>
      <c r="D61" s="87" t="s">
        <v>311</v>
      </c>
      <c r="E61" s="77">
        <v>3000</v>
      </c>
    </row>
    <row r="62" spans="1:5" ht="18" customHeight="1">
      <c r="A62" s="68"/>
      <c r="B62" s="68"/>
      <c r="C62" s="68" t="s">
        <v>159</v>
      </c>
      <c r="D62" s="87" t="s">
        <v>305</v>
      </c>
      <c r="E62" s="77">
        <v>505000</v>
      </c>
    </row>
    <row r="63" spans="1:5" ht="18" customHeight="1">
      <c r="A63" s="68"/>
      <c r="B63" s="68"/>
      <c r="C63" s="68" t="s">
        <v>160</v>
      </c>
      <c r="D63" s="87" t="s">
        <v>306</v>
      </c>
      <c r="E63" s="77">
        <v>45000</v>
      </c>
    </row>
    <row r="64" spans="1:5" ht="18" customHeight="1">
      <c r="A64" s="68"/>
      <c r="B64" s="68"/>
      <c r="C64" s="68" t="s">
        <v>161</v>
      </c>
      <c r="D64" s="87" t="s">
        <v>307</v>
      </c>
      <c r="E64" s="77">
        <v>101000</v>
      </c>
    </row>
    <row r="65" spans="1:5" ht="18" customHeight="1">
      <c r="A65" s="68"/>
      <c r="B65" s="68"/>
      <c r="C65" s="68" t="s">
        <v>162</v>
      </c>
      <c r="D65" s="87" t="s">
        <v>308</v>
      </c>
      <c r="E65" s="77">
        <v>14500</v>
      </c>
    </row>
    <row r="66" spans="1:5" ht="18" customHeight="1">
      <c r="A66" s="68"/>
      <c r="B66" s="68"/>
      <c r="C66" s="68" t="s">
        <v>147</v>
      </c>
      <c r="D66" s="87" t="s">
        <v>298</v>
      </c>
      <c r="E66" s="77">
        <v>40000</v>
      </c>
    </row>
    <row r="67" spans="1:5" ht="18" customHeight="1">
      <c r="A67" s="68"/>
      <c r="B67" s="68"/>
      <c r="C67" s="68" t="s">
        <v>148</v>
      </c>
      <c r="D67" s="87" t="s">
        <v>299</v>
      </c>
      <c r="E67" s="77">
        <v>45000</v>
      </c>
    </row>
    <row r="68" spans="1:5" ht="18" customHeight="1">
      <c r="A68" s="68"/>
      <c r="B68" s="68"/>
      <c r="C68" s="68" t="s">
        <v>168</v>
      </c>
      <c r="D68" s="87" t="s">
        <v>312</v>
      </c>
      <c r="E68" s="77">
        <v>500</v>
      </c>
    </row>
    <row r="69" spans="1:5" ht="18" customHeight="1">
      <c r="A69" s="68"/>
      <c r="B69" s="68"/>
      <c r="C69" s="68" t="s">
        <v>149</v>
      </c>
      <c r="D69" s="87" t="s">
        <v>300</v>
      </c>
      <c r="E69" s="77">
        <v>10000</v>
      </c>
    </row>
    <row r="70" spans="1:5" ht="18" customHeight="1">
      <c r="A70" s="68"/>
      <c r="B70" s="68"/>
      <c r="C70" s="68" t="s">
        <v>150</v>
      </c>
      <c r="D70" s="87" t="s">
        <v>301</v>
      </c>
      <c r="E70" s="77">
        <v>20000</v>
      </c>
    </row>
    <row r="71" spans="1:5" ht="18" customHeight="1">
      <c r="A71" s="68"/>
      <c r="B71" s="68"/>
      <c r="C71" s="68" t="s">
        <v>143</v>
      </c>
      <c r="D71" s="87" t="s">
        <v>206</v>
      </c>
      <c r="E71" s="77">
        <v>42000</v>
      </c>
    </row>
    <row r="72" spans="1:5" ht="18" customHeight="1">
      <c r="A72" s="68"/>
      <c r="B72" s="68"/>
      <c r="C72" s="68" t="s">
        <v>169</v>
      </c>
      <c r="D72" s="87" t="s">
        <v>313</v>
      </c>
      <c r="E72" s="77">
        <v>2500</v>
      </c>
    </row>
    <row r="73" spans="1:5" ht="31.5">
      <c r="A73" s="68"/>
      <c r="B73" s="68"/>
      <c r="C73" s="68" t="s">
        <v>151</v>
      </c>
      <c r="D73" s="88" t="s">
        <v>302</v>
      </c>
      <c r="E73" s="77">
        <v>1000</v>
      </c>
    </row>
    <row r="74" spans="1:5" ht="31.5">
      <c r="A74" s="68"/>
      <c r="B74" s="68"/>
      <c r="C74" s="68" t="s">
        <v>156</v>
      </c>
      <c r="D74" s="88" t="s">
        <v>304</v>
      </c>
      <c r="E74" s="77">
        <v>10000</v>
      </c>
    </row>
    <row r="75" spans="1:5" ht="18" customHeight="1">
      <c r="A75" s="68"/>
      <c r="B75" s="68"/>
      <c r="C75" s="68" t="s">
        <v>165</v>
      </c>
      <c r="D75" s="87" t="s">
        <v>310</v>
      </c>
      <c r="E75" s="77">
        <v>17000</v>
      </c>
    </row>
    <row r="76" spans="1:5" ht="18" customHeight="1">
      <c r="A76" s="68"/>
      <c r="B76" s="68"/>
      <c r="C76" s="68" t="s">
        <v>367</v>
      </c>
      <c r="D76" s="87" t="s">
        <v>368</v>
      </c>
      <c r="E76" s="77">
        <v>2000</v>
      </c>
    </row>
    <row r="77" spans="1:5" ht="18" customHeight="1">
      <c r="A77" s="68"/>
      <c r="B77" s="68"/>
      <c r="C77" s="68" t="s">
        <v>152</v>
      </c>
      <c r="D77" s="87" t="s">
        <v>303</v>
      </c>
      <c r="E77" s="77">
        <v>8003</v>
      </c>
    </row>
    <row r="78" spans="1:5" ht="18" customHeight="1">
      <c r="A78" s="68"/>
      <c r="B78" s="68"/>
      <c r="C78" s="68" t="s">
        <v>170</v>
      </c>
      <c r="D78" s="87" t="s">
        <v>314</v>
      </c>
      <c r="E78" s="77">
        <v>15000</v>
      </c>
    </row>
    <row r="79" spans="1:5" ht="31.5">
      <c r="A79" s="68"/>
      <c r="B79" s="68"/>
      <c r="C79" s="68" t="s">
        <v>171</v>
      </c>
      <c r="D79" s="88" t="s">
        <v>315</v>
      </c>
      <c r="E79" s="77">
        <v>4500</v>
      </c>
    </row>
    <row r="80" spans="1:5" ht="31.5">
      <c r="A80" s="68"/>
      <c r="B80" s="68"/>
      <c r="C80" s="68" t="s">
        <v>172</v>
      </c>
      <c r="D80" s="88" t="s">
        <v>328</v>
      </c>
      <c r="E80" s="77">
        <v>5000</v>
      </c>
    </row>
    <row r="81" spans="1:5" ht="31.5">
      <c r="A81" s="68"/>
      <c r="B81" s="68"/>
      <c r="C81" s="68" t="s">
        <v>173</v>
      </c>
      <c r="D81" s="88" t="s">
        <v>316</v>
      </c>
      <c r="E81" s="77">
        <v>7500</v>
      </c>
    </row>
    <row r="82" spans="1:5" ht="18" customHeight="1">
      <c r="A82" s="68"/>
      <c r="B82" s="68" t="s">
        <v>174</v>
      </c>
      <c r="C82" s="68"/>
      <c r="D82" s="87" t="s">
        <v>277</v>
      </c>
      <c r="E82" s="77">
        <f>SUM(E83:E84)</f>
        <v>26200</v>
      </c>
    </row>
    <row r="83" spans="1:5" ht="18" customHeight="1">
      <c r="A83" s="68"/>
      <c r="B83" s="68"/>
      <c r="C83" s="68" t="s">
        <v>164</v>
      </c>
      <c r="D83" s="87" t="s">
        <v>309</v>
      </c>
      <c r="E83" s="77">
        <v>25000</v>
      </c>
    </row>
    <row r="84" spans="1:5" ht="18" customHeight="1">
      <c r="A84" s="68"/>
      <c r="B84" s="68"/>
      <c r="C84" s="68" t="s">
        <v>148</v>
      </c>
      <c r="D84" s="87" t="s">
        <v>299</v>
      </c>
      <c r="E84" s="77">
        <v>1200</v>
      </c>
    </row>
    <row r="85" spans="1:5" ht="31.5">
      <c r="A85" s="68" t="s">
        <v>101</v>
      </c>
      <c r="B85" s="68"/>
      <c r="C85" s="68"/>
      <c r="D85" s="85" t="s">
        <v>211</v>
      </c>
      <c r="E85" s="77">
        <f>E86</f>
        <v>582</v>
      </c>
    </row>
    <row r="86" spans="1:5" ht="31.5">
      <c r="A86" s="68"/>
      <c r="B86" s="68" t="s">
        <v>102</v>
      </c>
      <c r="C86" s="68"/>
      <c r="D86" s="85" t="s">
        <v>221</v>
      </c>
      <c r="E86" s="77">
        <f>SUM(E87:E90)</f>
        <v>582</v>
      </c>
    </row>
    <row r="87" spans="1:5" ht="18" customHeight="1">
      <c r="A87" s="68"/>
      <c r="B87" s="68"/>
      <c r="C87" s="68" t="s">
        <v>161</v>
      </c>
      <c r="D87" s="87" t="s">
        <v>307</v>
      </c>
      <c r="E87" s="77">
        <v>52</v>
      </c>
    </row>
    <row r="88" spans="1:5" ht="18" customHeight="1">
      <c r="A88" s="68"/>
      <c r="B88" s="68"/>
      <c r="C88" s="68" t="s">
        <v>162</v>
      </c>
      <c r="D88" s="87" t="s">
        <v>308</v>
      </c>
      <c r="E88" s="77">
        <v>8</v>
      </c>
    </row>
    <row r="89" spans="1:5" ht="18" customHeight="1">
      <c r="A89" s="68"/>
      <c r="B89" s="68"/>
      <c r="C89" s="68" t="s">
        <v>147</v>
      </c>
      <c r="D89" s="87" t="s">
        <v>298</v>
      </c>
      <c r="E89" s="77">
        <v>300</v>
      </c>
    </row>
    <row r="90" spans="1:5" ht="18" customHeight="1">
      <c r="A90" s="68"/>
      <c r="B90" s="68"/>
      <c r="C90" s="68" t="s">
        <v>148</v>
      </c>
      <c r="D90" s="87" t="s">
        <v>299</v>
      </c>
      <c r="E90" s="77">
        <v>222</v>
      </c>
    </row>
    <row r="91" spans="1:5" ht="18" customHeight="1">
      <c r="A91" s="68" t="s">
        <v>175</v>
      </c>
      <c r="B91" s="68"/>
      <c r="C91" s="68"/>
      <c r="D91" s="87" t="s">
        <v>264</v>
      </c>
      <c r="E91" s="77">
        <f>E92</f>
        <v>82000</v>
      </c>
    </row>
    <row r="92" spans="1:5" ht="18" customHeight="1">
      <c r="A92" s="68"/>
      <c r="B92" s="68" t="s">
        <v>176</v>
      </c>
      <c r="C92" s="68"/>
      <c r="D92" s="87" t="s">
        <v>278</v>
      </c>
      <c r="E92" s="77">
        <f>SUM(E93:E102)</f>
        <v>82000</v>
      </c>
    </row>
    <row r="93" spans="1:5" ht="18" customHeight="1">
      <c r="A93" s="68"/>
      <c r="B93" s="68"/>
      <c r="C93" s="68" t="s">
        <v>167</v>
      </c>
      <c r="D93" s="87" t="s">
        <v>311</v>
      </c>
      <c r="E93" s="77">
        <v>5000</v>
      </c>
    </row>
    <row r="94" spans="1:5" ht="18" customHeight="1">
      <c r="A94" s="68"/>
      <c r="B94" s="68"/>
      <c r="C94" s="68" t="s">
        <v>161</v>
      </c>
      <c r="D94" s="87" t="s">
        <v>307</v>
      </c>
      <c r="E94" s="77">
        <v>2000</v>
      </c>
    </row>
    <row r="95" spans="1:5" ht="18" customHeight="1">
      <c r="A95" s="68"/>
      <c r="B95" s="68"/>
      <c r="C95" s="68" t="s">
        <v>147</v>
      </c>
      <c r="D95" s="87" t="s">
        <v>298</v>
      </c>
      <c r="E95" s="77">
        <v>19000</v>
      </c>
    </row>
    <row r="96" spans="1:5" ht="18" customHeight="1">
      <c r="A96" s="68"/>
      <c r="B96" s="68"/>
      <c r="C96" s="68" t="s">
        <v>148</v>
      </c>
      <c r="D96" s="87" t="s">
        <v>299</v>
      </c>
      <c r="E96" s="77">
        <v>48000</v>
      </c>
    </row>
    <row r="97" spans="1:5" ht="18" customHeight="1">
      <c r="A97" s="68"/>
      <c r="B97" s="68"/>
      <c r="C97" s="68" t="s">
        <v>149</v>
      </c>
      <c r="D97" s="87" t="s">
        <v>300</v>
      </c>
      <c r="E97" s="77">
        <v>2000</v>
      </c>
    </row>
    <row r="98" spans="1:5" ht="18" customHeight="1">
      <c r="A98" s="68"/>
      <c r="B98" s="68"/>
      <c r="C98" s="68" t="s">
        <v>150</v>
      </c>
      <c r="D98" s="87" t="s">
        <v>347</v>
      </c>
      <c r="E98" s="77">
        <v>1000</v>
      </c>
    </row>
    <row r="99" spans="1:5" ht="18" customHeight="1">
      <c r="A99" s="68"/>
      <c r="B99" s="68"/>
      <c r="C99" s="68" t="s">
        <v>143</v>
      </c>
      <c r="D99" s="87" t="s">
        <v>206</v>
      </c>
      <c r="E99" s="77">
        <v>2500</v>
      </c>
    </row>
    <row r="100" spans="1:5" ht="31.5">
      <c r="A100" s="68"/>
      <c r="B100" s="68"/>
      <c r="C100" s="68" t="s">
        <v>151</v>
      </c>
      <c r="D100" s="88" t="s">
        <v>302</v>
      </c>
      <c r="E100" s="77">
        <v>200</v>
      </c>
    </row>
    <row r="101" spans="1:5" ht="18" customHeight="1">
      <c r="A101" s="68"/>
      <c r="B101" s="68"/>
      <c r="C101" s="68" t="s">
        <v>165</v>
      </c>
      <c r="D101" s="87" t="s">
        <v>310</v>
      </c>
      <c r="E101" s="77">
        <v>100</v>
      </c>
    </row>
    <row r="102" spans="1:5" ht="18" customHeight="1">
      <c r="A102" s="68"/>
      <c r="B102" s="68"/>
      <c r="C102" s="68" t="s">
        <v>152</v>
      </c>
      <c r="D102" s="87" t="s">
        <v>303</v>
      </c>
      <c r="E102" s="77">
        <v>2200</v>
      </c>
    </row>
    <row r="103" spans="1:5" ht="47.25">
      <c r="A103" s="68" t="s">
        <v>103</v>
      </c>
      <c r="B103" s="68"/>
      <c r="C103" s="68"/>
      <c r="D103" s="85" t="s">
        <v>212</v>
      </c>
      <c r="E103" s="77">
        <f>E104</f>
        <v>6500</v>
      </c>
    </row>
    <row r="104" spans="1:5" ht="31.5">
      <c r="A104" s="68"/>
      <c r="B104" s="68" t="s">
        <v>177</v>
      </c>
      <c r="C104" s="68"/>
      <c r="D104" s="88" t="s">
        <v>279</v>
      </c>
      <c r="E104" s="77">
        <f>E105</f>
        <v>6500</v>
      </c>
    </row>
    <row r="105" spans="1:5" ht="18" customHeight="1">
      <c r="A105" s="68"/>
      <c r="B105" s="68"/>
      <c r="C105" s="68" t="s">
        <v>147</v>
      </c>
      <c r="D105" s="87" t="s">
        <v>298</v>
      </c>
      <c r="E105" s="77">
        <v>6500</v>
      </c>
    </row>
    <row r="106" spans="1:5" ht="18" customHeight="1">
      <c r="A106" s="68" t="s">
        <v>178</v>
      </c>
      <c r="B106" s="68"/>
      <c r="C106" s="68"/>
      <c r="D106" s="87" t="s">
        <v>265</v>
      </c>
      <c r="E106" s="77">
        <f>E107</f>
        <v>40000</v>
      </c>
    </row>
    <row r="107" spans="1:5" ht="31.5">
      <c r="A107" s="68"/>
      <c r="B107" s="68" t="s">
        <v>179</v>
      </c>
      <c r="C107" s="68"/>
      <c r="D107" s="88" t="s">
        <v>280</v>
      </c>
      <c r="E107" s="77">
        <f>E108</f>
        <v>40000</v>
      </c>
    </row>
    <row r="108" spans="1:5" ht="47.25">
      <c r="A108" s="68"/>
      <c r="B108" s="68"/>
      <c r="C108" s="68" t="s">
        <v>180</v>
      </c>
      <c r="D108" s="88" t="s">
        <v>317</v>
      </c>
      <c r="E108" s="77">
        <v>40000</v>
      </c>
    </row>
    <row r="109" spans="1:5" ht="18" customHeight="1">
      <c r="A109" s="68" t="s">
        <v>123</v>
      </c>
      <c r="B109" s="68"/>
      <c r="C109" s="68"/>
      <c r="D109" s="87" t="s">
        <v>213</v>
      </c>
      <c r="E109" s="77">
        <f>E110</f>
        <v>102000</v>
      </c>
    </row>
    <row r="110" spans="1:5" ht="18" customHeight="1">
      <c r="A110" s="68"/>
      <c r="B110" s="68" t="s">
        <v>181</v>
      </c>
      <c r="C110" s="68"/>
      <c r="D110" s="87" t="s">
        <v>281</v>
      </c>
      <c r="E110" s="77">
        <f>E111</f>
        <v>102000</v>
      </c>
    </row>
    <row r="111" spans="1:5" ht="18" customHeight="1">
      <c r="A111" s="68"/>
      <c r="B111" s="68"/>
      <c r="C111" s="68" t="s">
        <v>182</v>
      </c>
      <c r="D111" s="87" t="s">
        <v>318</v>
      </c>
      <c r="E111" s="77">
        <v>102000</v>
      </c>
    </row>
    <row r="112" spans="1:5" ht="18" customHeight="1">
      <c r="A112" s="68" t="s">
        <v>129</v>
      </c>
      <c r="B112" s="68"/>
      <c r="C112" s="68"/>
      <c r="D112" s="87" t="s">
        <v>214</v>
      </c>
      <c r="E112" s="77">
        <f>E113+E134+E144+E161+E180+E194+E197</f>
        <v>3428041</v>
      </c>
    </row>
    <row r="113" spans="1:5" ht="18" customHeight="1">
      <c r="A113" s="68"/>
      <c r="B113" s="68" t="s">
        <v>183</v>
      </c>
      <c r="C113" s="68"/>
      <c r="D113" s="87" t="s">
        <v>282</v>
      </c>
      <c r="E113" s="77">
        <f>SUM(E114:E133)</f>
        <v>1833812</v>
      </c>
    </row>
    <row r="114" spans="1:5" ht="18" customHeight="1">
      <c r="A114" s="68"/>
      <c r="B114" s="68"/>
      <c r="C114" s="68" t="s">
        <v>167</v>
      </c>
      <c r="D114" s="87" t="s">
        <v>311</v>
      </c>
      <c r="E114" s="77">
        <v>95474</v>
      </c>
    </row>
    <row r="115" spans="1:5" ht="18" customHeight="1">
      <c r="A115" s="68"/>
      <c r="B115" s="68"/>
      <c r="C115" s="68" t="s">
        <v>184</v>
      </c>
      <c r="D115" s="87" t="s">
        <v>319</v>
      </c>
      <c r="E115" s="77">
        <v>400</v>
      </c>
    </row>
    <row r="116" spans="1:5" ht="18" customHeight="1">
      <c r="A116" s="68"/>
      <c r="B116" s="68"/>
      <c r="C116" s="68" t="s">
        <v>159</v>
      </c>
      <c r="D116" s="87" t="s">
        <v>305</v>
      </c>
      <c r="E116" s="77">
        <v>1156973</v>
      </c>
    </row>
    <row r="117" spans="1:5" ht="18" customHeight="1">
      <c r="A117" s="68"/>
      <c r="B117" s="68"/>
      <c r="C117" s="68" t="s">
        <v>160</v>
      </c>
      <c r="D117" s="87" t="s">
        <v>306</v>
      </c>
      <c r="E117" s="77">
        <v>95474</v>
      </c>
    </row>
    <row r="118" spans="1:5" ht="18" customHeight="1">
      <c r="A118" s="68"/>
      <c r="B118" s="68"/>
      <c r="C118" s="68" t="s">
        <v>161</v>
      </c>
      <c r="D118" s="87" t="s">
        <v>307</v>
      </c>
      <c r="E118" s="77">
        <v>210135</v>
      </c>
    </row>
    <row r="119" spans="1:5" ht="18" customHeight="1">
      <c r="A119" s="68"/>
      <c r="B119" s="68"/>
      <c r="C119" s="68" t="s">
        <v>162</v>
      </c>
      <c r="D119" s="87" t="s">
        <v>308</v>
      </c>
      <c r="E119" s="77">
        <v>30376</v>
      </c>
    </row>
    <row r="120" spans="1:5" ht="18" customHeight="1">
      <c r="A120" s="68"/>
      <c r="B120" s="68"/>
      <c r="C120" s="68" t="s">
        <v>147</v>
      </c>
      <c r="D120" s="87" t="s">
        <v>298</v>
      </c>
      <c r="E120" s="77">
        <v>13000</v>
      </c>
    </row>
    <row r="121" spans="1:5" ht="18" customHeight="1">
      <c r="A121" s="68"/>
      <c r="B121" s="68"/>
      <c r="C121" s="68" t="s">
        <v>148</v>
      </c>
      <c r="D121" s="87" t="s">
        <v>299</v>
      </c>
      <c r="E121" s="77">
        <v>72800</v>
      </c>
    </row>
    <row r="122" spans="1:5" ht="18" customHeight="1">
      <c r="A122" s="68"/>
      <c r="B122" s="68"/>
      <c r="C122" s="68" t="s">
        <v>185</v>
      </c>
      <c r="D122" s="87" t="s">
        <v>320</v>
      </c>
      <c r="E122" s="77">
        <v>3900</v>
      </c>
    </row>
    <row r="123" spans="1:5" ht="18" customHeight="1">
      <c r="A123" s="68"/>
      <c r="B123" s="68"/>
      <c r="C123" s="68" t="s">
        <v>149</v>
      </c>
      <c r="D123" s="87" t="s">
        <v>300</v>
      </c>
      <c r="E123" s="77">
        <v>19800</v>
      </c>
    </row>
    <row r="124" spans="1:5" ht="18" customHeight="1">
      <c r="A124" s="68"/>
      <c r="B124" s="68"/>
      <c r="C124" s="68" t="s">
        <v>150</v>
      </c>
      <c r="D124" s="87" t="s">
        <v>301</v>
      </c>
      <c r="E124" s="77">
        <v>12000</v>
      </c>
    </row>
    <row r="125" spans="1:5" ht="18" customHeight="1">
      <c r="A125" s="68"/>
      <c r="B125" s="68"/>
      <c r="C125" s="68" t="s">
        <v>143</v>
      </c>
      <c r="D125" s="87" t="s">
        <v>206</v>
      </c>
      <c r="E125" s="77">
        <v>12650</v>
      </c>
    </row>
    <row r="126" spans="1:5" ht="18" customHeight="1">
      <c r="A126" s="68"/>
      <c r="B126" s="68"/>
      <c r="C126" s="68" t="s">
        <v>169</v>
      </c>
      <c r="D126" s="87" t="s">
        <v>313</v>
      </c>
      <c r="E126" s="77">
        <v>3200</v>
      </c>
    </row>
    <row r="127" spans="1:5" ht="31.5">
      <c r="A127" s="68"/>
      <c r="B127" s="68"/>
      <c r="C127" s="68" t="s">
        <v>156</v>
      </c>
      <c r="D127" s="88" t="s">
        <v>304</v>
      </c>
      <c r="E127" s="77">
        <v>6000</v>
      </c>
    </row>
    <row r="128" spans="1:5" ht="18" customHeight="1">
      <c r="A128" s="68"/>
      <c r="B128" s="68"/>
      <c r="C128" s="68" t="s">
        <v>165</v>
      </c>
      <c r="D128" s="87" t="s">
        <v>310</v>
      </c>
      <c r="E128" s="77">
        <v>3320</v>
      </c>
    </row>
    <row r="129" spans="1:5" ht="18" customHeight="1">
      <c r="A129" s="68"/>
      <c r="B129" s="68"/>
      <c r="C129" s="68" t="s">
        <v>152</v>
      </c>
      <c r="D129" s="87" t="s">
        <v>303</v>
      </c>
      <c r="E129" s="77">
        <v>3700</v>
      </c>
    </row>
    <row r="130" spans="1:5" ht="18" customHeight="1">
      <c r="A130" s="68"/>
      <c r="B130" s="68"/>
      <c r="C130" s="68" t="s">
        <v>170</v>
      </c>
      <c r="D130" s="87" t="s">
        <v>314</v>
      </c>
      <c r="E130" s="77">
        <v>72610</v>
      </c>
    </row>
    <row r="131" spans="1:5" ht="31.5">
      <c r="A131" s="68"/>
      <c r="B131" s="68"/>
      <c r="C131" s="68" t="s">
        <v>172</v>
      </c>
      <c r="D131" s="88" t="s">
        <v>328</v>
      </c>
      <c r="E131" s="77">
        <v>1000</v>
      </c>
    </row>
    <row r="132" spans="1:5" ht="15.75">
      <c r="A132" s="68"/>
      <c r="B132" s="68"/>
      <c r="C132" s="68" t="s">
        <v>173</v>
      </c>
      <c r="D132" s="87" t="s">
        <v>316</v>
      </c>
      <c r="E132" s="77">
        <v>1000</v>
      </c>
    </row>
    <row r="133" spans="1:5" ht="18" customHeight="1">
      <c r="A133" s="68"/>
      <c r="B133" s="68"/>
      <c r="C133" s="68" t="s">
        <v>146</v>
      </c>
      <c r="D133" s="87" t="s">
        <v>296</v>
      </c>
      <c r="E133" s="77">
        <v>20000</v>
      </c>
    </row>
    <row r="134" spans="1:5" ht="18" customHeight="1">
      <c r="A134" s="68"/>
      <c r="B134" s="68" t="s">
        <v>187</v>
      </c>
      <c r="C134" s="68"/>
      <c r="D134" s="87" t="s">
        <v>283</v>
      </c>
      <c r="E134" s="77">
        <f>SUM(E135:E143)</f>
        <v>89899</v>
      </c>
    </row>
    <row r="135" spans="1:5" ht="18" customHeight="1">
      <c r="A135" s="68"/>
      <c r="B135" s="68"/>
      <c r="C135" s="68" t="s">
        <v>167</v>
      </c>
      <c r="D135" s="87" t="s">
        <v>311</v>
      </c>
      <c r="E135" s="77">
        <v>6995</v>
      </c>
    </row>
    <row r="136" spans="1:5" ht="18" customHeight="1">
      <c r="A136" s="68"/>
      <c r="B136" s="68"/>
      <c r="C136" s="68" t="s">
        <v>159</v>
      </c>
      <c r="D136" s="87" t="s">
        <v>305</v>
      </c>
      <c r="E136" s="77">
        <v>59392</v>
      </c>
    </row>
    <row r="137" spans="1:5" ht="18" customHeight="1">
      <c r="A137" s="68"/>
      <c r="B137" s="68"/>
      <c r="C137" s="68" t="s">
        <v>160</v>
      </c>
      <c r="D137" s="87" t="s">
        <v>306</v>
      </c>
      <c r="E137" s="77">
        <v>4752</v>
      </c>
    </row>
    <row r="138" spans="1:5" ht="18" customHeight="1">
      <c r="A138" s="68"/>
      <c r="B138" s="68"/>
      <c r="C138" s="68" t="s">
        <v>161</v>
      </c>
      <c r="D138" s="87" t="s">
        <v>307</v>
      </c>
      <c r="E138" s="77">
        <v>11670</v>
      </c>
    </row>
    <row r="139" spans="1:5" ht="18" customHeight="1">
      <c r="A139" s="68"/>
      <c r="B139" s="68"/>
      <c r="C139" s="68" t="s">
        <v>162</v>
      </c>
      <c r="D139" s="87" t="s">
        <v>308</v>
      </c>
      <c r="E139" s="77">
        <v>1670</v>
      </c>
    </row>
    <row r="140" spans="1:5" ht="18" customHeight="1">
      <c r="A140" s="68"/>
      <c r="B140" s="68"/>
      <c r="C140" s="68" t="s">
        <v>148</v>
      </c>
      <c r="D140" s="87" t="s">
        <v>299</v>
      </c>
      <c r="E140" s="77">
        <v>1000</v>
      </c>
    </row>
    <row r="141" spans="1:5" ht="18" customHeight="1">
      <c r="A141" s="68"/>
      <c r="B141" s="68"/>
      <c r="C141" s="68" t="s">
        <v>185</v>
      </c>
      <c r="D141" s="87" t="s">
        <v>320</v>
      </c>
      <c r="E141" s="77">
        <v>200</v>
      </c>
    </row>
    <row r="142" spans="1:5" ht="18" customHeight="1">
      <c r="A142" s="68"/>
      <c r="B142" s="68"/>
      <c r="C142" s="68" t="s">
        <v>165</v>
      </c>
      <c r="D142" s="87" t="s">
        <v>310</v>
      </c>
      <c r="E142" s="77">
        <v>200</v>
      </c>
    </row>
    <row r="143" spans="1:5" ht="18" customHeight="1">
      <c r="A143" s="68"/>
      <c r="B143" s="68"/>
      <c r="C143" s="68" t="s">
        <v>170</v>
      </c>
      <c r="D143" s="87" t="s">
        <v>314</v>
      </c>
      <c r="E143" s="77">
        <v>4020</v>
      </c>
    </row>
    <row r="144" spans="1:5" ht="18" customHeight="1">
      <c r="A144" s="68"/>
      <c r="B144" s="68" t="s">
        <v>130</v>
      </c>
      <c r="C144" s="68"/>
      <c r="D144" s="87" t="s">
        <v>231</v>
      </c>
      <c r="E144" s="77">
        <f>SUM(E145:E160)</f>
        <v>297979</v>
      </c>
    </row>
    <row r="145" spans="1:5" ht="18" customHeight="1">
      <c r="A145" s="68"/>
      <c r="B145" s="68"/>
      <c r="C145" s="68" t="s">
        <v>167</v>
      </c>
      <c r="D145" s="87" t="s">
        <v>311</v>
      </c>
      <c r="E145" s="77">
        <v>19854</v>
      </c>
    </row>
    <row r="146" spans="1:5" ht="18" customHeight="1">
      <c r="A146" s="68"/>
      <c r="B146" s="68"/>
      <c r="C146" s="68" t="s">
        <v>159</v>
      </c>
      <c r="D146" s="87" t="s">
        <v>305</v>
      </c>
      <c r="E146" s="77">
        <v>190534</v>
      </c>
    </row>
    <row r="147" spans="1:5" ht="18" customHeight="1">
      <c r="A147" s="68"/>
      <c r="B147" s="68"/>
      <c r="C147" s="68" t="s">
        <v>160</v>
      </c>
      <c r="D147" s="87" t="s">
        <v>306</v>
      </c>
      <c r="E147" s="77">
        <v>14469</v>
      </c>
    </row>
    <row r="148" spans="1:5" ht="18" customHeight="1">
      <c r="A148" s="68"/>
      <c r="B148" s="68"/>
      <c r="C148" s="68" t="s">
        <v>161</v>
      </c>
      <c r="D148" s="87" t="s">
        <v>307</v>
      </c>
      <c r="E148" s="77">
        <v>39260</v>
      </c>
    </row>
    <row r="149" spans="1:5" ht="18" customHeight="1">
      <c r="A149" s="68"/>
      <c r="B149" s="68"/>
      <c r="C149" s="68" t="s">
        <v>162</v>
      </c>
      <c r="D149" s="87" t="s">
        <v>308</v>
      </c>
      <c r="E149" s="77">
        <v>5509</v>
      </c>
    </row>
    <row r="150" spans="1:5" ht="18" customHeight="1">
      <c r="A150" s="68"/>
      <c r="B150" s="68"/>
      <c r="C150" s="68" t="s">
        <v>147</v>
      </c>
      <c r="D150" s="87" t="s">
        <v>298</v>
      </c>
      <c r="E150" s="77">
        <v>1200</v>
      </c>
    </row>
    <row r="151" spans="1:5" ht="18" customHeight="1">
      <c r="A151" s="68"/>
      <c r="B151" s="68"/>
      <c r="C151" s="68" t="s">
        <v>148</v>
      </c>
      <c r="D151" s="87" t="s">
        <v>299</v>
      </c>
      <c r="E151" s="77">
        <v>11710</v>
      </c>
    </row>
    <row r="152" spans="1:5" ht="18" customHeight="1">
      <c r="A152" s="68"/>
      <c r="B152" s="68"/>
      <c r="C152" s="68" t="s">
        <v>185</v>
      </c>
      <c r="D152" s="87" t="s">
        <v>320</v>
      </c>
      <c r="E152" s="77">
        <v>500</v>
      </c>
    </row>
    <row r="153" spans="1:5" ht="18" customHeight="1">
      <c r="A153" s="68"/>
      <c r="B153" s="68"/>
      <c r="C153" s="68" t="s">
        <v>149</v>
      </c>
      <c r="D153" s="87" t="s">
        <v>300</v>
      </c>
      <c r="E153" s="77">
        <v>3150</v>
      </c>
    </row>
    <row r="154" spans="1:5" ht="18" customHeight="1">
      <c r="A154" s="68"/>
      <c r="B154" s="68"/>
      <c r="C154" s="68" t="s">
        <v>143</v>
      </c>
      <c r="D154" s="87" t="s">
        <v>206</v>
      </c>
      <c r="E154" s="77">
        <v>1080</v>
      </c>
    </row>
    <row r="155" spans="1:5" ht="31.5">
      <c r="A155" s="68"/>
      <c r="B155" s="68"/>
      <c r="C155" s="68" t="s">
        <v>156</v>
      </c>
      <c r="D155" s="88" t="s">
        <v>304</v>
      </c>
      <c r="E155" s="77">
        <v>1000</v>
      </c>
    </row>
    <row r="156" spans="1:5" ht="18" customHeight="1">
      <c r="A156" s="68"/>
      <c r="B156" s="68"/>
      <c r="C156" s="68" t="s">
        <v>165</v>
      </c>
      <c r="D156" s="87" t="s">
        <v>310</v>
      </c>
      <c r="E156" s="77">
        <v>350</v>
      </c>
    </row>
    <row r="157" spans="1:5" ht="18" customHeight="1">
      <c r="A157" s="68"/>
      <c r="B157" s="68"/>
      <c r="C157" s="68" t="s">
        <v>152</v>
      </c>
      <c r="D157" s="87" t="s">
        <v>303</v>
      </c>
      <c r="E157" s="77">
        <v>120</v>
      </c>
    </row>
    <row r="158" spans="1:5" ht="18" customHeight="1">
      <c r="A158" s="68"/>
      <c r="B158" s="68"/>
      <c r="C158" s="68" t="s">
        <v>170</v>
      </c>
      <c r="D158" s="87" t="s">
        <v>314</v>
      </c>
      <c r="E158" s="77">
        <v>8973</v>
      </c>
    </row>
    <row r="159" spans="1:5" ht="31.5">
      <c r="A159" s="68"/>
      <c r="B159" s="68"/>
      <c r="C159" s="68" t="s">
        <v>172</v>
      </c>
      <c r="D159" s="88" t="s">
        <v>328</v>
      </c>
      <c r="E159" s="77">
        <v>100</v>
      </c>
    </row>
    <row r="160" spans="1:5" ht="31.5">
      <c r="A160" s="68"/>
      <c r="B160" s="68"/>
      <c r="C160" s="68" t="s">
        <v>173</v>
      </c>
      <c r="D160" s="88" t="s">
        <v>316</v>
      </c>
      <c r="E160" s="77">
        <v>170</v>
      </c>
    </row>
    <row r="161" spans="1:5" ht="18" customHeight="1">
      <c r="A161" s="68"/>
      <c r="B161" s="68" t="s">
        <v>188</v>
      </c>
      <c r="C161" s="68"/>
      <c r="D161" s="87" t="s">
        <v>284</v>
      </c>
      <c r="E161" s="77">
        <f>SUM(E162:E179)</f>
        <v>969662</v>
      </c>
    </row>
    <row r="162" spans="1:5" ht="18" customHeight="1">
      <c r="A162" s="68"/>
      <c r="B162" s="68"/>
      <c r="C162" s="68" t="s">
        <v>167</v>
      </c>
      <c r="D162" s="87" t="s">
        <v>311</v>
      </c>
      <c r="E162" s="77">
        <v>53000</v>
      </c>
    </row>
    <row r="163" spans="1:5" ht="18" customHeight="1">
      <c r="A163" s="68"/>
      <c r="B163" s="68"/>
      <c r="C163" s="68" t="s">
        <v>159</v>
      </c>
      <c r="D163" s="87" t="s">
        <v>305</v>
      </c>
      <c r="E163" s="77">
        <v>616000</v>
      </c>
    </row>
    <row r="164" spans="1:5" ht="18" customHeight="1">
      <c r="A164" s="68"/>
      <c r="B164" s="68"/>
      <c r="C164" s="68" t="s">
        <v>160</v>
      </c>
      <c r="D164" s="87" t="s">
        <v>306</v>
      </c>
      <c r="E164" s="77">
        <v>48752</v>
      </c>
    </row>
    <row r="165" spans="1:5" ht="18" customHeight="1">
      <c r="A165" s="68"/>
      <c r="B165" s="68"/>
      <c r="C165" s="68" t="s">
        <v>161</v>
      </c>
      <c r="D165" s="87" t="s">
        <v>307</v>
      </c>
      <c r="E165" s="77">
        <v>100370</v>
      </c>
    </row>
    <row r="166" spans="1:5" ht="18" customHeight="1">
      <c r="A166" s="68"/>
      <c r="B166" s="68"/>
      <c r="C166" s="68" t="s">
        <v>162</v>
      </c>
      <c r="D166" s="87" t="s">
        <v>308</v>
      </c>
      <c r="E166" s="77">
        <v>14290</v>
      </c>
    </row>
    <row r="167" spans="1:5" ht="18" customHeight="1">
      <c r="A167" s="68"/>
      <c r="B167" s="68"/>
      <c r="C167" s="68" t="s">
        <v>147</v>
      </c>
      <c r="D167" s="87" t="s">
        <v>298</v>
      </c>
      <c r="E167" s="77">
        <v>2500</v>
      </c>
    </row>
    <row r="168" spans="1:5" ht="18" customHeight="1">
      <c r="A168" s="68"/>
      <c r="B168" s="68"/>
      <c r="C168" s="68" t="s">
        <v>148</v>
      </c>
      <c r="D168" s="87" t="s">
        <v>299</v>
      </c>
      <c r="E168" s="77">
        <v>63450</v>
      </c>
    </row>
    <row r="169" spans="1:5" ht="18" customHeight="1">
      <c r="A169" s="68"/>
      <c r="B169" s="68"/>
      <c r="C169" s="68" t="s">
        <v>185</v>
      </c>
      <c r="D169" s="87" t="s">
        <v>320</v>
      </c>
      <c r="E169" s="77">
        <v>1000</v>
      </c>
    </row>
    <row r="170" spans="1:5" ht="18" customHeight="1">
      <c r="A170" s="68"/>
      <c r="B170" s="68"/>
      <c r="C170" s="68" t="s">
        <v>149</v>
      </c>
      <c r="D170" s="87" t="s">
        <v>300</v>
      </c>
      <c r="E170" s="77">
        <v>12000</v>
      </c>
    </row>
    <row r="171" spans="1:5" ht="18" customHeight="1">
      <c r="A171" s="68"/>
      <c r="B171" s="68"/>
      <c r="C171" s="68" t="s">
        <v>150</v>
      </c>
      <c r="D171" s="87" t="s">
        <v>301</v>
      </c>
      <c r="E171" s="77">
        <v>5000</v>
      </c>
    </row>
    <row r="172" spans="1:5" ht="18" customHeight="1">
      <c r="A172" s="68"/>
      <c r="B172" s="68"/>
      <c r="C172" s="68" t="s">
        <v>143</v>
      </c>
      <c r="D172" s="87" t="s">
        <v>206</v>
      </c>
      <c r="E172" s="77">
        <v>5200</v>
      </c>
    </row>
    <row r="173" spans="1:5" ht="18" customHeight="1">
      <c r="A173" s="68"/>
      <c r="B173" s="68"/>
      <c r="C173" s="68" t="s">
        <v>169</v>
      </c>
      <c r="D173" s="87" t="s">
        <v>313</v>
      </c>
      <c r="E173" s="77">
        <v>1300</v>
      </c>
    </row>
    <row r="174" spans="1:5" ht="31.5">
      <c r="A174" s="68"/>
      <c r="B174" s="68"/>
      <c r="C174" s="68" t="s">
        <v>156</v>
      </c>
      <c r="D174" s="88" t="s">
        <v>304</v>
      </c>
      <c r="E174" s="77">
        <v>2000</v>
      </c>
    </row>
    <row r="175" spans="1:5" ht="18" customHeight="1">
      <c r="A175" s="68"/>
      <c r="B175" s="68"/>
      <c r="C175" s="68" t="s">
        <v>165</v>
      </c>
      <c r="D175" s="87" t="s">
        <v>310</v>
      </c>
      <c r="E175" s="77">
        <v>2000</v>
      </c>
    </row>
    <row r="176" spans="1:5" ht="18" customHeight="1">
      <c r="A176" s="68"/>
      <c r="B176" s="68"/>
      <c r="C176" s="68" t="s">
        <v>152</v>
      </c>
      <c r="D176" s="87" t="s">
        <v>303</v>
      </c>
      <c r="E176" s="77">
        <v>3800</v>
      </c>
    </row>
    <row r="177" spans="1:5" ht="18" customHeight="1">
      <c r="A177" s="68"/>
      <c r="B177" s="68"/>
      <c r="C177" s="68" t="s">
        <v>170</v>
      </c>
      <c r="D177" s="87" t="s">
        <v>314</v>
      </c>
      <c r="E177" s="77">
        <v>37000</v>
      </c>
    </row>
    <row r="178" spans="1:5" ht="31.5">
      <c r="A178" s="68"/>
      <c r="B178" s="68"/>
      <c r="C178" s="68" t="s">
        <v>172</v>
      </c>
      <c r="D178" s="88" t="s">
        <v>328</v>
      </c>
      <c r="E178" s="77">
        <v>500</v>
      </c>
    </row>
    <row r="179" spans="1:5" ht="31.5">
      <c r="A179" s="68"/>
      <c r="B179" s="68"/>
      <c r="C179" s="68" t="s">
        <v>173</v>
      </c>
      <c r="D179" s="88" t="s">
        <v>316</v>
      </c>
      <c r="E179" s="77">
        <v>1500</v>
      </c>
    </row>
    <row r="180" spans="1:5" ht="18" customHeight="1">
      <c r="A180" s="68"/>
      <c r="B180" s="68" t="s">
        <v>131</v>
      </c>
      <c r="C180" s="68"/>
      <c r="D180" s="87" t="s">
        <v>285</v>
      </c>
      <c r="E180" s="77">
        <f>SUM(E181:E193)</f>
        <v>205652</v>
      </c>
    </row>
    <row r="181" spans="1:5" ht="18" customHeight="1">
      <c r="A181" s="68"/>
      <c r="B181" s="68"/>
      <c r="C181" s="68" t="s">
        <v>167</v>
      </c>
      <c r="D181" s="87" t="s">
        <v>311</v>
      </c>
      <c r="E181" s="77">
        <v>100</v>
      </c>
    </row>
    <row r="182" spans="1:5" ht="18" customHeight="1">
      <c r="A182" s="68"/>
      <c r="B182" s="68"/>
      <c r="C182" s="68" t="s">
        <v>159</v>
      </c>
      <c r="D182" s="87" t="s">
        <v>305</v>
      </c>
      <c r="E182" s="77">
        <v>58000</v>
      </c>
    </row>
    <row r="183" spans="1:5" ht="18" customHeight="1">
      <c r="A183" s="68"/>
      <c r="B183" s="68"/>
      <c r="C183" s="68" t="s">
        <v>160</v>
      </c>
      <c r="D183" s="87" t="s">
        <v>306</v>
      </c>
      <c r="E183" s="77">
        <v>3500</v>
      </c>
    </row>
    <row r="184" spans="1:5" ht="18" customHeight="1">
      <c r="A184" s="68"/>
      <c r="B184" s="68"/>
      <c r="C184" s="68" t="s">
        <v>161</v>
      </c>
      <c r="D184" s="87" t="s">
        <v>307</v>
      </c>
      <c r="E184" s="77">
        <v>10000</v>
      </c>
    </row>
    <row r="185" spans="1:5" ht="18" customHeight="1">
      <c r="A185" s="68"/>
      <c r="B185" s="68"/>
      <c r="C185" s="68" t="s">
        <v>162</v>
      </c>
      <c r="D185" s="87" t="s">
        <v>308</v>
      </c>
      <c r="E185" s="77">
        <v>1500</v>
      </c>
    </row>
    <row r="186" spans="1:5" ht="18" customHeight="1">
      <c r="A186" s="68"/>
      <c r="B186" s="68"/>
      <c r="C186" s="68" t="s">
        <v>147</v>
      </c>
      <c r="D186" s="87" t="s">
        <v>298</v>
      </c>
      <c r="E186" s="77">
        <v>2000</v>
      </c>
    </row>
    <row r="187" spans="1:5" ht="18" customHeight="1">
      <c r="A187" s="68"/>
      <c r="B187" s="68"/>
      <c r="C187" s="68" t="s">
        <v>148</v>
      </c>
      <c r="D187" s="87" t="s">
        <v>299</v>
      </c>
      <c r="E187" s="77">
        <v>64000</v>
      </c>
    </row>
    <row r="188" spans="1:5" ht="18" customHeight="1">
      <c r="A188" s="68"/>
      <c r="B188" s="68"/>
      <c r="C188" s="68" t="s">
        <v>150</v>
      </c>
      <c r="D188" s="87" t="s">
        <v>301</v>
      </c>
      <c r="E188" s="77">
        <v>14552</v>
      </c>
    </row>
    <row r="189" spans="1:5" ht="18" customHeight="1">
      <c r="A189" s="68"/>
      <c r="B189" s="68"/>
      <c r="C189" s="68" t="s">
        <v>143</v>
      </c>
      <c r="D189" s="87" t="s">
        <v>206</v>
      </c>
      <c r="E189" s="77">
        <v>45000</v>
      </c>
    </row>
    <row r="190" spans="1:5" ht="31.5">
      <c r="A190" s="68"/>
      <c r="B190" s="68"/>
      <c r="C190" s="68" t="s">
        <v>151</v>
      </c>
      <c r="D190" s="88" t="s">
        <v>302</v>
      </c>
      <c r="E190" s="77">
        <v>2000</v>
      </c>
    </row>
    <row r="191" spans="1:5" ht="18" customHeight="1">
      <c r="A191" s="68"/>
      <c r="B191" s="68"/>
      <c r="C191" s="68" t="s">
        <v>165</v>
      </c>
      <c r="D191" s="87" t="s">
        <v>310</v>
      </c>
      <c r="E191" s="77">
        <v>700</v>
      </c>
    </row>
    <row r="192" spans="1:5" ht="18" customHeight="1">
      <c r="A192" s="68"/>
      <c r="B192" s="68"/>
      <c r="C192" s="68" t="s">
        <v>152</v>
      </c>
      <c r="D192" s="87" t="s">
        <v>303</v>
      </c>
      <c r="E192" s="77">
        <v>3500</v>
      </c>
    </row>
    <row r="193" spans="1:5" ht="18" customHeight="1">
      <c r="A193" s="68"/>
      <c r="B193" s="68"/>
      <c r="C193" s="68" t="s">
        <v>170</v>
      </c>
      <c r="D193" s="87" t="s">
        <v>314</v>
      </c>
      <c r="E193" s="77">
        <v>800</v>
      </c>
    </row>
    <row r="194" spans="1:5" ht="18" customHeight="1">
      <c r="A194" s="68"/>
      <c r="B194" s="68" t="s">
        <v>189</v>
      </c>
      <c r="C194" s="68"/>
      <c r="D194" s="87" t="s">
        <v>286</v>
      </c>
      <c r="E194" s="77">
        <f>SUM(E195:E196)</f>
        <v>16837</v>
      </c>
    </row>
    <row r="195" spans="1:5" ht="18" customHeight="1">
      <c r="A195" s="68"/>
      <c r="B195" s="68"/>
      <c r="C195" s="68" t="s">
        <v>143</v>
      </c>
      <c r="D195" s="87" t="s">
        <v>206</v>
      </c>
      <c r="E195" s="77">
        <v>8967</v>
      </c>
    </row>
    <row r="196" spans="1:5" ht="18" customHeight="1">
      <c r="A196" s="68"/>
      <c r="B196" s="68"/>
      <c r="C196" s="68" t="s">
        <v>165</v>
      </c>
      <c r="D196" s="87" t="s">
        <v>310</v>
      </c>
      <c r="E196" s="77">
        <v>7870</v>
      </c>
    </row>
    <row r="197" spans="1:5" ht="18" customHeight="1">
      <c r="A197" s="68"/>
      <c r="B197" s="68" t="s">
        <v>190</v>
      </c>
      <c r="C197" s="68"/>
      <c r="D197" s="87" t="s">
        <v>287</v>
      </c>
      <c r="E197" s="77">
        <f>E198</f>
        <v>14200</v>
      </c>
    </row>
    <row r="198" spans="1:5" ht="18" customHeight="1">
      <c r="A198" s="68"/>
      <c r="B198" s="68"/>
      <c r="C198" s="68" t="s">
        <v>170</v>
      </c>
      <c r="D198" s="87" t="s">
        <v>314</v>
      </c>
      <c r="E198" s="77">
        <v>14200</v>
      </c>
    </row>
    <row r="199" spans="1:5" ht="18" customHeight="1">
      <c r="A199" s="68" t="s">
        <v>191</v>
      </c>
      <c r="B199" s="68"/>
      <c r="C199" s="68"/>
      <c r="D199" s="87" t="s">
        <v>266</v>
      </c>
      <c r="E199" s="77">
        <f>E200</f>
        <v>46100</v>
      </c>
    </row>
    <row r="200" spans="1:5" ht="18" customHeight="1">
      <c r="A200" s="68"/>
      <c r="B200" s="68" t="s">
        <v>192</v>
      </c>
      <c r="C200" s="68"/>
      <c r="D200" s="87" t="s">
        <v>288</v>
      </c>
      <c r="E200" s="77">
        <f>SUM(E201:E207)</f>
        <v>46100</v>
      </c>
    </row>
    <row r="201" spans="1:5" ht="18" customHeight="1">
      <c r="A201" s="68"/>
      <c r="B201" s="68"/>
      <c r="C201" s="68" t="s">
        <v>161</v>
      </c>
      <c r="D201" s="87" t="s">
        <v>307</v>
      </c>
      <c r="E201" s="77">
        <v>1300</v>
      </c>
    </row>
    <row r="202" spans="1:5" ht="18" customHeight="1">
      <c r="A202" s="68"/>
      <c r="B202" s="68"/>
      <c r="C202" s="68" t="s">
        <v>162</v>
      </c>
      <c r="D202" s="87" t="s">
        <v>308</v>
      </c>
      <c r="E202" s="77">
        <v>160</v>
      </c>
    </row>
    <row r="203" spans="1:5" ht="18" customHeight="1">
      <c r="A203" s="68"/>
      <c r="B203" s="68"/>
      <c r="C203" s="68" t="s">
        <v>147</v>
      </c>
      <c r="D203" s="87" t="s">
        <v>298</v>
      </c>
      <c r="E203" s="77">
        <v>14540</v>
      </c>
    </row>
    <row r="204" spans="1:5" ht="18" customHeight="1">
      <c r="A204" s="68"/>
      <c r="B204" s="68"/>
      <c r="C204" s="68" t="s">
        <v>148</v>
      </c>
      <c r="D204" s="87" t="s">
        <v>299</v>
      </c>
      <c r="E204" s="77">
        <v>19100</v>
      </c>
    </row>
    <row r="205" spans="1:5" ht="18" customHeight="1">
      <c r="A205" s="68"/>
      <c r="B205" s="68"/>
      <c r="C205" s="68" t="s">
        <v>143</v>
      </c>
      <c r="D205" s="87" t="s">
        <v>206</v>
      </c>
      <c r="E205" s="77">
        <v>10000</v>
      </c>
    </row>
    <row r="206" spans="1:5" ht="18" customHeight="1">
      <c r="A206" s="68"/>
      <c r="B206" s="68"/>
      <c r="C206" s="68" t="s">
        <v>165</v>
      </c>
      <c r="D206" s="87" t="s">
        <v>310</v>
      </c>
      <c r="E206" s="77">
        <v>500</v>
      </c>
    </row>
    <row r="207" spans="1:5" ht="18" customHeight="1">
      <c r="A207" s="68"/>
      <c r="B207" s="68"/>
      <c r="C207" s="68" t="s">
        <v>152</v>
      </c>
      <c r="D207" s="87" t="s">
        <v>303</v>
      </c>
      <c r="E207" s="77">
        <v>500</v>
      </c>
    </row>
    <row r="208" spans="1:5" ht="18" customHeight="1">
      <c r="A208" s="68" t="s">
        <v>132</v>
      </c>
      <c r="B208" s="68"/>
      <c r="C208" s="68"/>
      <c r="D208" s="87" t="s">
        <v>215</v>
      </c>
      <c r="E208" s="77">
        <f>E209+E211+E225+E227+E229+E231+E246+E249</f>
        <v>1493720</v>
      </c>
    </row>
    <row r="209" spans="1:5" ht="18" customHeight="1">
      <c r="A209" s="68"/>
      <c r="B209" s="68" t="s">
        <v>193</v>
      </c>
      <c r="C209" s="68"/>
      <c r="D209" s="87" t="s">
        <v>289</v>
      </c>
      <c r="E209" s="77">
        <f>E210</f>
        <v>31720</v>
      </c>
    </row>
    <row r="210" spans="1:5" ht="47.25">
      <c r="A210" s="68"/>
      <c r="B210" s="68"/>
      <c r="C210" s="68" t="s">
        <v>321</v>
      </c>
      <c r="D210" s="88" t="s">
        <v>322</v>
      </c>
      <c r="E210" s="77">
        <v>31720</v>
      </c>
    </row>
    <row r="211" spans="1:5" ht="47.25">
      <c r="A211" s="68"/>
      <c r="B211" s="68" t="s">
        <v>133</v>
      </c>
      <c r="C211" s="68"/>
      <c r="D211" s="85" t="s">
        <v>233</v>
      </c>
      <c r="E211" s="77">
        <f>SUM(E212:E224)</f>
        <v>1169700</v>
      </c>
    </row>
    <row r="212" spans="1:5" ht="18" customHeight="1">
      <c r="A212" s="68"/>
      <c r="B212" s="68"/>
      <c r="C212" s="68" t="s">
        <v>167</v>
      </c>
      <c r="D212" s="87" t="s">
        <v>311</v>
      </c>
      <c r="E212" s="77">
        <v>200</v>
      </c>
    </row>
    <row r="213" spans="1:5" ht="18" customHeight="1">
      <c r="A213" s="68"/>
      <c r="B213" s="68"/>
      <c r="C213" s="68" t="s">
        <v>194</v>
      </c>
      <c r="D213" s="87" t="s">
        <v>324</v>
      </c>
      <c r="E213" s="77">
        <v>1124610</v>
      </c>
    </row>
    <row r="214" spans="1:5" ht="18" customHeight="1">
      <c r="A214" s="68"/>
      <c r="B214" s="68"/>
      <c r="C214" s="68" t="s">
        <v>159</v>
      </c>
      <c r="D214" s="87" t="s">
        <v>305</v>
      </c>
      <c r="E214" s="77">
        <v>21000</v>
      </c>
    </row>
    <row r="215" spans="1:5" ht="18" customHeight="1">
      <c r="A215" s="68"/>
      <c r="B215" s="68"/>
      <c r="C215" s="68" t="s">
        <v>160</v>
      </c>
      <c r="D215" s="87" t="s">
        <v>306</v>
      </c>
      <c r="E215" s="77">
        <v>1500</v>
      </c>
    </row>
    <row r="216" spans="1:5" ht="18" customHeight="1">
      <c r="A216" s="68"/>
      <c r="B216" s="68"/>
      <c r="C216" s="68" t="s">
        <v>161</v>
      </c>
      <c r="D216" s="87" t="s">
        <v>307</v>
      </c>
      <c r="E216" s="77">
        <v>13000</v>
      </c>
    </row>
    <row r="217" spans="1:5" ht="18" customHeight="1">
      <c r="A217" s="68"/>
      <c r="B217" s="68"/>
      <c r="C217" s="68" t="s">
        <v>162</v>
      </c>
      <c r="D217" s="87" t="s">
        <v>308</v>
      </c>
      <c r="E217" s="77">
        <v>1000</v>
      </c>
    </row>
    <row r="218" spans="1:5" ht="18" customHeight="1">
      <c r="A218" s="68"/>
      <c r="B218" s="68"/>
      <c r="C218" s="68" t="s">
        <v>148</v>
      </c>
      <c r="D218" s="87" t="s">
        <v>299</v>
      </c>
      <c r="E218" s="77">
        <v>1090</v>
      </c>
    </row>
    <row r="219" spans="1:5" ht="18" customHeight="1">
      <c r="A219" s="68"/>
      <c r="B219" s="68"/>
      <c r="C219" s="68" t="s">
        <v>150</v>
      </c>
      <c r="D219" s="87" t="s">
        <v>301</v>
      </c>
      <c r="E219" s="77">
        <v>500</v>
      </c>
    </row>
    <row r="220" spans="1:5" ht="18" customHeight="1">
      <c r="A220" s="68"/>
      <c r="B220" s="68"/>
      <c r="C220" s="68" t="s">
        <v>143</v>
      </c>
      <c r="D220" s="87" t="s">
        <v>206</v>
      </c>
      <c r="E220" s="77">
        <v>2000</v>
      </c>
    </row>
    <row r="221" spans="1:5" ht="18" customHeight="1">
      <c r="A221" s="68"/>
      <c r="B221" s="68"/>
      <c r="C221" s="68" t="s">
        <v>165</v>
      </c>
      <c r="D221" s="87" t="s">
        <v>310</v>
      </c>
      <c r="E221" s="77">
        <v>1000</v>
      </c>
    </row>
    <row r="222" spans="1:5" ht="18" customHeight="1">
      <c r="A222" s="68"/>
      <c r="B222" s="68"/>
      <c r="C222" s="68" t="s">
        <v>170</v>
      </c>
      <c r="D222" s="87" t="s">
        <v>314</v>
      </c>
      <c r="E222" s="77">
        <v>1000</v>
      </c>
    </row>
    <row r="223" spans="1:5" ht="31.5">
      <c r="A223" s="68"/>
      <c r="B223" s="68"/>
      <c r="C223" s="68" t="s">
        <v>171</v>
      </c>
      <c r="D223" s="88" t="s">
        <v>315</v>
      </c>
      <c r="E223" s="77">
        <v>1000</v>
      </c>
    </row>
    <row r="224" spans="1:5" ht="31.5">
      <c r="A224" s="68"/>
      <c r="B224" s="68"/>
      <c r="C224" s="68" t="s">
        <v>172</v>
      </c>
      <c r="D224" s="88" t="s">
        <v>328</v>
      </c>
      <c r="E224" s="77">
        <v>1800</v>
      </c>
    </row>
    <row r="225" spans="1:5" ht="47.25">
      <c r="A225" s="68"/>
      <c r="B225" s="68" t="s">
        <v>134</v>
      </c>
      <c r="C225" s="68"/>
      <c r="D225" s="85" t="s">
        <v>234</v>
      </c>
      <c r="E225" s="77">
        <f>E226</f>
        <v>6100</v>
      </c>
    </row>
    <row r="226" spans="1:5" ht="18" customHeight="1">
      <c r="A226" s="68"/>
      <c r="B226" s="68"/>
      <c r="C226" s="68" t="s">
        <v>195</v>
      </c>
      <c r="D226" s="87" t="s">
        <v>323</v>
      </c>
      <c r="E226" s="77">
        <v>6100</v>
      </c>
    </row>
    <row r="227" spans="1:5" ht="31.5">
      <c r="A227" s="68"/>
      <c r="B227" s="68" t="s">
        <v>135</v>
      </c>
      <c r="C227" s="68"/>
      <c r="D227" s="85" t="s">
        <v>235</v>
      </c>
      <c r="E227" s="77">
        <f>E228</f>
        <v>124500</v>
      </c>
    </row>
    <row r="228" spans="1:5" ht="18" customHeight="1">
      <c r="A228" s="68"/>
      <c r="B228" s="68"/>
      <c r="C228" s="68" t="s">
        <v>194</v>
      </c>
      <c r="D228" s="87" t="s">
        <v>324</v>
      </c>
      <c r="E228" s="77">
        <v>124500</v>
      </c>
    </row>
    <row r="229" spans="1:5" ht="18" customHeight="1">
      <c r="A229" s="68"/>
      <c r="B229" s="68" t="s">
        <v>196</v>
      </c>
      <c r="C229" s="68"/>
      <c r="D229" s="87" t="s">
        <v>290</v>
      </c>
      <c r="E229" s="77">
        <f>E230</f>
        <v>3000</v>
      </c>
    </row>
    <row r="230" spans="1:5" ht="18" customHeight="1">
      <c r="A230" s="68"/>
      <c r="B230" s="68"/>
      <c r="C230" s="68" t="s">
        <v>194</v>
      </c>
      <c r="D230" s="87" t="s">
        <v>324</v>
      </c>
      <c r="E230" s="77">
        <v>3000</v>
      </c>
    </row>
    <row r="231" spans="1:5" ht="18" customHeight="1">
      <c r="A231" s="68"/>
      <c r="B231" s="68" t="s">
        <v>137</v>
      </c>
      <c r="C231" s="68"/>
      <c r="D231" s="87" t="s">
        <v>236</v>
      </c>
      <c r="E231" s="77">
        <f>SUM(E232:E245)</f>
        <v>91900</v>
      </c>
    </row>
    <row r="232" spans="1:5" ht="18" customHeight="1">
      <c r="A232" s="68"/>
      <c r="B232" s="68"/>
      <c r="C232" s="68" t="s">
        <v>167</v>
      </c>
      <c r="D232" s="87" t="s">
        <v>311</v>
      </c>
      <c r="E232" s="77">
        <v>500</v>
      </c>
    </row>
    <row r="233" spans="1:5" ht="18" customHeight="1">
      <c r="A233" s="68"/>
      <c r="B233" s="68"/>
      <c r="C233" s="68" t="s">
        <v>159</v>
      </c>
      <c r="D233" s="87" t="s">
        <v>305</v>
      </c>
      <c r="E233" s="77">
        <v>62000</v>
      </c>
    </row>
    <row r="234" spans="1:5" ht="18" customHeight="1">
      <c r="A234" s="68"/>
      <c r="B234" s="68"/>
      <c r="C234" s="68" t="s">
        <v>160</v>
      </c>
      <c r="D234" s="87" t="s">
        <v>306</v>
      </c>
      <c r="E234" s="77">
        <v>4000</v>
      </c>
    </row>
    <row r="235" spans="1:5" ht="18" customHeight="1">
      <c r="A235" s="68"/>
      <c r="B235" s="68"/>
      <c r="C235" s="68" t="s">
        <v>161</v>
      </c>
      <c r="D235" s="87" t="s">
        <v>307</v>
      </c>
      <c r="E235" s="77">
        <v>11000</v>
      </c>
    </row>
    <row r="236" spans="1:5" ht="18" customHeight="1">
      <c r="A236" s="68"/>
      <c r="B236" s="68"/>
      <c r="C236" s="68" t="s">
        <v>162</v>
      </c>
      <c r="D236" s="87" t="s">
        <v>308</v>
      </c>
      <c r="E236" s="77">
        <v>1500</v>
      </c>
    </row>
    <row r="237" spans="1:5" ht="18" customHeight="1">
      <c r="A237" s="68"/>
      <c r="B237" s="68"/>
      <c r="C237" s="68" t="s">
        <v>148</v>
      </c>
      <c r="D237" s="87" t="s">
        <v>299</v>
      </c>
      <c r="E237" s="77">
        <v>1800</v>
      </c>
    </row>
    <row r="238" spans="1:5" ht="18" customHeight="1">
      <c r="A238" s="68"/>
      <c r="B238" s="68"/>
      <c r="C238" s="68" t="s">
        <v>149</v>
      </c>
      <c r="D238" s="87" t="s">
        <v>300</v>
      </c>
      <c r="E238" s="77">
        <v>1300</v>
      </c>
    </row>
    <row r="239" spans="1:5" ht="18" customHeight="1">
      <c r="A239" s="68"/>
      <c r="B239" s="68"/>
      <c r="C239" s="68" t="s">
        <v>143</v>
      </c>
      <c r="D239" s="87" t="s">
        <v>206</v>
      </c>
      <c r="E239" s="77">
        <v>1300</v>
      </c>
    </row>
    <row r="240" spans="1:5" ht="31.5">
      <c r="A240" s="68"/>
      <c r="B240" s="68"/>
      <c r="C240" s="68" t="s">
        <v>156</v>
      </c>
      <c r="D240" s="88" t="s">
        <v>304</v>
      </c>
      <c r="E240" s="77">
        <v>1800</v>
      </c>
    </row>
    <row r="241" spans="1:5" ht="18" customHeight="1">
      <c r="A241" s="68"/>
      <c r="B241" s="68"/>
      <c r="C241" s="68" t="s">
        <v>165</v>
      </c>
      <c r="D241" s="87" t="s">
        <v>310</v>
      </c>
      <c r="E241" s="77">
        <v>2000</v>
      </c>
    </row>
    <row r="242" spans="1:5" ht="18" customHeight="1">
      <c r="A242" s="68"/>
      <c r="B242" s="68"/>
      <c r="C242" s="68" t="s">
        <v>170</v>
      </c>
      <c r="D242" s="87" t="s">
        <v>314</v>
      </c>
      <c r="E242" s="77">
        <v>1700</v>
      </c>
    </row>
    <row r="243" spans="1:5" ht="31.5">
      <c r="A243" s="68"/>
      <c r="B243" s="68"/>
      <c r="C243" s="68" t="s">
        <v>171</v>
      </c>
      <c r="D243" s="88" t="s">
        <v>315</v>
      </c>
      <c r="E243" s="77">
        <v>1000</v>
      </c>
    </row>
    <row r="244" spans="1:5" ht="31.5">
      <c r="A244" s="68"/>
      <c r="B244" s="68"/>
      <c r="C244" s="68" t="s">
        <v>172</v>
      </c>
      <c r="D244" s="88" t="s">
        <v>328</v>
      </c>
      <c r="E244" s="77">
        <v>1000</v>
      </c>
    </row>
    <row r="245" spans="1:5" ht="31.5">
      <c r="A245" s="68"/>
      <c r="B245" s="68"/>
      <c r="C245" s="68" t="s">
        <v>173</v>
      </c>
      <c r="D245" s="88" t="s">
        <v>316</v>
      </c>
      <c r="E245" s="77">
        <v>1000</v>
      </c>
    </row>
    <row r="246" spans="1:5" ht="15.75">
      <c r="A246" s="68"/>
      <c r="B246" s="68" t="s">
        <v>138</v>
      </c>
      <c r="C246" s="68"/>
      <c r="D246" s="85" t="s">
        <v>237</v>
      </c>
      <c r="E246" s="77">
        <f>SUM(E247:E248)</f>
        <v>22000</v>
      </c>
    </row>
    <row r="247" spans="1:5" ht="18" customHeight="1">
      <c r="A247" s="68"/>
      <c r="B247" s="68"/>
      <c r="C247" s="68" t="s">
        <v>161</v>
      </c>
      <c r="D247" s="87" t="s">
        <v>307</v>
      </c>
      <c r="E247" s="77">
        <v>4000</v>
      </c>
    </row>
    <row r="248" spans="1:5" ht="18" customHeight="1">
      <c r="A248" s="68"/>
      <c r="B248" s="68"/>
      <c r="C248" s="68" t="s">
        <v>147</v>
      </c>
      <c r="D248" s="87" t="s">
        <v>298</v>
      </c>
      <c r="E248" s="77">
        <v>18000</v>
      </c>
    </row>
    <row r="249" spans="1:5" ht="18" customHeight="1">
      <c r="A249" s="68"/>
      <c r="B249" s="68" t="s">
        <v>139</v>
      </c>
      <c r="C249" s="68"/>
      <c r="D249" s="87" t="s">
        <v>277</v>
      </c>
      <c r="E249" s="77">
        <f>E250</f>
        <v>44800</v>
      </c>
    </row>
    <row r="250" spans="1:5" ht="18" customHeight="1">
      <c r="A250" s="68"/>
      <c r="B250" s="68"/>
      <c r="C250" s="68" t="s">
        <v>194</v>
      </c>
      <c r="D250" s="87" t="s">
        <v>324</v>
      </c>
      <c r="E250" s="77">
        <v>44800</v>
      </c>
    </row>
    <row r="251" spans="1:5" ht="18" customHeight="1">
      <c r="A251" s="68" t="s">
        <v>140</v>
      </c>
      <c r="B251" s="68"/>
      <c r="C251" s="68"/>
      <c r="D251" s="85" t="s">
        <v>216</v>
      </c>
      <c r="E251" s="77">
        <f>E252+E259+E262+E265</f>
        <v>221000</v>
      </c>
    </row>
    <row r="252" spans="1:5" ht="18" customHeight="1">
      <c r="A252" s="68"/>
      <c r="B252" s="68" t="s">
        <v>141</v>
      </c>
      <c r="C252" s="68"/>
      <c r="D252" s="85" t="s">
        <v>239</v>
      </c>
      <c r="E252" s="77">
        <f>SUM(E253:E258)</f>
        <v>83000</v>
      </c>
    </row>
    <row r="253" spans="1:5" ht="18" customHeight="1">
      <c r="A253" s="68"/>
      <c r="B253" s="68"/>
      <c r="C253" s="68" t="s">
        <v>148</v>
      </c>
      <c r="D253" s="87" t="s">
        <v>299</v>
      </c>
      <c r="E253" s="77">
        <v>13500</v>
      </c>
    </row>
    <row r="254" spans="1:5" ht="18" customHeight="1">
      <c r="A254" s="68"/>
      <c r="B254" s="68"/>
      <c r="C254" s="68" t="s">
        <v>149</v>
      </c>
      <c r="D254" s="87" t="s">
        <v>300</v>
      </c>
      <c r="E254" s="77">
        <v>23500</v>
      </c>
    </row>
    <row r="255" spans="1:5" ht="18" customHeight="1">
      <c r="A255" s="68"/>
      <c r="B255" s="68"/>
      <c r="C255" s="68" t="s">
        <v>150</v>
      </c>
      <c r="D255" s="87" t="s">
        <v>301</v>
      </c>
      <c r="E255" s="77">
        <v>3000</v>
      </c>
    </row>
    <row r="256" spans="1:5" ht="18" customHeight="1">
      <c r="A256" s="68"/>
      <c r="B256" s="68"/>
      <c r="C256" s="68" t="s">
        <v>143</v>
      </c>
      <c r="D256" s="87" t="s">
        <v>206</v>
      </c>
      <c r="E256" s="77">
        <v>9400</v>
      </c>
    </row>
    <row r="257" spans="1:5" ht="31.5">
      <c r="A257" s="68"/>
      <c r="B257" s="68"/>
      <c r="C257" s="68" t="s">
        <v>151</v>
      </c>
      <c r="D257" s="88" t="s">
        <v>302</v>
      </c>
      <c r="E257" s="77">
        <v>600</v>
      </c>
    </row>
    <row r="258" spans="1:5" ht="18" customHeight="1">
      <c r="A258" s="68"/>
      <c r="B258" s="68"/>
      <c r="C258" s="68" t="s">
        <v>152</v>
      </c>
      <c r="D258" s="87" t="s">
        <v>303</v>
      </c>
      <c r="E258" s="77">
        <v>33000</v>
      </c>
    </row>
    <row r="259" spans="1:5" ht="18" customHeight="1">
      <c r="A259" s="68"/>
      <c r="B259" s="68" t="s">
        <v>197</v>
      </c>
      <c r="C259" s="68"/>
      <c r="D259" s="87" t="s">
        <v>291</v>
      </c>
      <c r="E259" s="77">
        <f>SUM(E260:E261)</f>
        <v>21000</v>
      </c>
    </row>
    <row r="260" spans="1:5" ht="18" customHeight="1">
      <c r="A260" s="68"/>
      <c r="B260" s="68"/>
      <c r="C260" s="68" t="s">
        <v>148</v>
      </c>
      <c r="D260" s="87" t="s">
        <v>299</v>
      </c>
      <c r="E260" s="77">
        <v>1000</v>
      </c>
    </row>
    <row r="261" spans="1:5" ht="18" customHeight="1">
      <c r="A261" s="68"/>
      <c r="B261" s="68"/>
      <c r="C261" s="68" t="s">
        <v>143</v>
      </c>
      <c r="D261" s="87" t="s">
        <v>206</v>
      </c>
      <c r="E261" s="77">
        <v>20000</v>
      </c>
    </row>
    <row r="262" spans="1:5" ht="18" customHeight="1">
      <c r="A262" s="68"/>
      <c r="B262" s="68" t="s">
        <v>198</v>
      </c>
      <c r="C262" s="68"/>
      <c r="D262" s="87" t="s">
        <v>292</v>
      </c>
      <c r="E262" s="77">
        <f>SUM(E263:E264)</f>
        <v>115000</v>
      </c>
    </row>
    <row r="263" spans="1:5" ht="18" customHeight="1">
      <c r="A263" s="68"/>
      <c r="B263" s="68"/>
      <c r="C263" s="68" t="s">
        <v>149</v>
      </c>
      <c r="D263" s="87" t="s">
        <v>300</v>
      </c>
      <c r="E263" s="77">
        <v>80000</v>
      </c>
    </row>
    <row r="264" spans="1:5" ht="18" customHeight="1">
      <c r="A264" s="68"/>
      <c r="B264" s="68"/>
      <c r="C264" s="68" t="s">
        <v>143</v>
      </c>
      <c r="D264" s="87" t="s">
        <v>206</v>
      </c>
      <c r="E264" s="77">
        <v>35000</v>
      </c>
    </row>
    <row r="265" spans="1:5" ht="18" customHeight="1">
      <c r="A265" s="68"/>
      <c r="B265" s="68" t="s">
        <v>199</v>
      </c>
      <c r="C265" s="68"/>
      <c r="D265" s="87" t="s">
        <v>277</v>
      </c>
      <c r="E265" s="77">
        <f>E266</f>
        <v>2000</v>
      </c>
    </row>
    <row r="266" spans="1:5" ht="18" customHeight="1">
      <c r="A266" s="68"/>
      <c r="B266" s="68"/>
      <c r="C266" s="68" t="s">
        <v>148</v>
      </c>
      <c r="D266" s="87" t="s">
        <v>299</v>
      </c>
      <c r="E266" s="77">
        <v>2000</v>
      </c>
    </row>
    <row r="267" spans="1:5" ht="18" customHeight="1">
      <c r="A267" s="68" t="s">
        <v>200</v>
      </c>
      <c r="B267" s="68"/>
      <c r="C267" s="68"/>
      <c r="D267" s="87" t="s">
        <v>267</v>
      </c>
      <c r="E267" s="77">
        <f>E268+E270+E273</f>
        <v>83500</v>
      </c>
    </row>
    <row r="268" spans="1:5" ht="18" customHeight="1">
      <c r="A268" s="68"/>
      <c r="B268" s="68" t="s">
        <v>348</v>
      </c>
      <c r="C268" s="68"/>
      <c r="D268" s="87" t="s">
        <v>349</v>
      </c>
      <c r="E268" s="77">
        <f>E269</f>
        <v>10000</v>
      </c>
    </row>
    <row r="269" spans="1:5" ht="18" customHeight="1">
      <c r="A269" s="68"/>
      <c r="B269" s="68"/>
      <c r="C269" s="68" t="s">
        <v>148</v>
      </c>
      <c r="D269" s="87" t="s">
        <v>299</v>
      </c>
      <c r="E269" s="77">
        <v>10000</v>
      </c>
    </row>
    <row r="270" spans="1:5" ht="18" customHeight="1">
      <c r="A270" s="68"/>
      <c r="B270" s="68" t="s">
        <v>201</v>
      </c>
      <c r="C270" s="68"/>
      <c r="D270" s="87" t="s">
        <v>293</v>
      </c>
      <c r="E270" s="77">
        <f>SUM(E271:E272)</f>
        <v>8500</v>
      </c>
    </row>
    <row r="271" spans="1:5" ht="18" customHeight="1">
      <c r="A271" s="68"/>
      <c r="B271" s="68"/>
      <c r="C271" s="68" t="s">
        <v>147</v>
      </c>
      <c r="D271" s="87" t="s">
        <v>298</v>
      </c>
      <c r="E271" s="77">
        <v>4500</v>
      </c>
    </row>
    <row r="272" spans="1:5" ht="18" customHeight="1">
      <c r="A272" s="68"/>
      <c r="B272" s="68"/>
      <c r="C272" s="68" t="s">
        <v>148</v>
      </c>
      <c r="D272" s="87" t="s">
        <v>299</v>
      </c>
      <c r="E272" s="77">
        <v>4000</v>
      </c>
    </row>
    <row r="273" spans="1:5" ht="18" customHeight="1">
      <c r="A273" s="68"/>
      <c r="B273" s="68" t="s">
        <v>202</v>
      </c>
      <c r="C273" s="68"/>
      <c r="D273" s="87" t="s">
        <v>294</v>
      </c>
      <c r="E273" s="77">
        <f>SUM(E274:E286)</f>
        <v>65000</v>
      </c>
    </row>
    <row r="274" spans="1:5" ht="18" customHeight="1">
      <c r="A274" s="68"/>
      <c r="B274" s="68"/>
      <c r="C274" s="68" t="s">
        <v>167</v>
      </c>
      <c r="D274" s="87" t="s">
        <v>311</v>
      </c>
      <c r="E274" s="77">
        <v>100</v>
      </c>
    </row>
    <row r="275" spans="1:5" ht="18" customHeight="1">
      <c r="A275" s="68"/>
      <c r="B275" s="68"/>
      <c r="C275" s="68" t="s">
        <v>159</v>
      </c>
      <c r="D275" s="87" t="s">
        <v>305</v>
      </c>
      <c r="E275" s="77">
        <v>39000</v>
      </c>
    </row>
    <row r="276" spans="1:5" ht="18" customHeight="1">
      <c r="A276" s="68"/>
      <c r="B276" s="68"/>
      <c r="C276" s="68" t="s">
        <v>160</v>
      </c>
      <c r="D276" s="87" t="s">
        <v>306</v>
      </c>
      <c r="E276" s="77">
        <v>3500</v>
      </c>
    </row>
    <row r="277" spans="1:5" ht="18" customHeight="1">
      <c r="A277" s="68"/>
      <c r="B277" s="68"/>
      <c r="C277" s="68" t="s">
        <v>161</v>
      </c>
      <c r="D277" s="87" t="s">
        <v>307</v>
      </c>
      <c r="E277" s="77">
        <v>7300</v>
      </c>
    </row>
    <row r="278" spans="1:5" ht="18" customHeight="1">
      <c r="A278" s="68"/>
      <c r="B278" s="68"/>
      <c r="C278" s="68" t="s">
        <v>162</v>
      </c>
      <c r="D278" s="87" t="s">
        <v>308</v>
      </c>
      <c r="E278" s="77">
        <v>1000</v>
      </c>
    </row>
    <row r="279" spans="1:5" ht="18" customHeight="1">
      <c r="A279" s="68"/>
      <c r="B279" s="68"/>
      <c r="C279" s="68" t="s">
        <v>148</v>
      </c>
      <c r="D279" s="87" t="s">
        <v>299</v>
      </c>
      <c r="E279" s="77">
        <v>3000</v>
      </c>
    </row>
    <row r="280" spans="1:5" ht="18" customHeight="1">
      <c r="A280" s="68"/>
      <c r="B280" s="68"/>
      <c r="C280" s="68" t="s">
        <v>185</v>
      </c>
      <c r="D280" s="87" t="s">
        <v>320</v>
      </c>
      <c r="E280" s="77">
        <v>3000</v>
      </c>
    </row>
    <row r="281" spans="1:5" ht="18" customHeight="1">
      <c r="A281" s="68"/>
      <c r="B281" s="68"/>
      <c r="C281" s="68" t="s">
        <v>149</v>
      </c>
      <c r="D281" s="87" t="s">
        <v>300</v>
      </c>
      <c r="E281" s="77">
        <v>1600</v>
      </c>
    </row>
    <row r="282" spans="1:5" ht="18" customHeight="1">
      <c r="A282" s="68"/>
      <c r="B282" s="68"/>
      <c r="C282" s="68" t="s">
        <v>143</v>
      </c>
      <c r="D282" s="87" t="s">
        <v>206</v>
      </c>
      <c r="E282" s="77">
        <v>2450</v>
      </c>
    </row>
    <row r="283" spans="1:5" ht="18" customHeight="1">
      <c r="A283" s="68"/>
      <c r="B283" s="68"/>
      <c r="C283" s="68" t="s">
        <v>156</v>
      </c>
      <c r="D283" s="88" t="s">
        <v>304</v>
      </c>
      <c r="E283" s="77">
        <v>500</v>
      </c>
    </row>
    <row r="284" spans="1:5" ht="18" customHeight="1">
      <c r="A284" s="68"/>
      <c r="B284" s="68"/>
      <c r="C284" s="68" t="s">
        <v>326</v>
      </c>
      <c r="D284" s="87" t="s">
        <v>327</v>
      </c>
      <c r="E284" s="77">
        <v>2400</v>
      </c>
    </row>
    <row r="285" spans="1:5" ht="18" customHeight="1">
      <c r="A285" s="68"/>
      <c r="B285" s="68"/>
      <c r="C285" s="68" t="s">
        <v>165</v>
      </c>
      <c r="D285" s="87" t="s">
        <v>310</v>
      </c>
      <c r="E285" s="77">
        <v>300</v>
      </c>
    </row>
    <row r="286" spans="1:5" ht="18" customHeight="1">
      <c r="A286" s="68"/>
      <c r="B286" s="68"/>
      <c r="C286" s="68" t="s">
        <v>170</v>
      </c>
      <c r="D286" s="87" t="s">
        <v>314</v>
      </c>
      <c r="E286" s="77">
        <v>850</v>
      </c>
    </row>
    <row r="287" spans="1:5" ht="18" customHeight="1">
      <c r="A287" s="68" t="s">
        <v>203</v>
      </c>
      <c r="B287" s="68"/>
      <c r="C287" s="68"/>
      <c r="D287" s="87" t="s">
        <v>268</v>
      </c>
      <c r="E287" s="77">
        <f>E288</f>
        <v>52000</v>
      </c>
    </row>
    <row r="288" spans="1:5" ht="18" customHeight="1">
      <c r="A288" s="68"/>
      <c r="B288" s="68" t="s">
        <v>204</v>
      </c>
      <c r="C288" s="68"/>
      <c r="D288" s="87" t="s">
        <v>295</v>
      </c>
      <c r="E288" s="77">
        <f>SUM(E289:E296)</f>
        <v>52000</v>
      </c>
    </row>
    <row r="289" spans="1:5" ht="18" customHeight="1">
      <c r="A289" s="68"/>
      <c r="B289" s="68"/>
      <c r="C289" s="68" t="s">
        <v>167</v>
      </c>
      <c r="D289" s="87" t="s">
        <v>311</v>
      </c>
      <c r="E289" s="77">
        <v>13000</v>
      </c>
    </row>
    <row r="290" spans="1:5" ht="18" customHeight="1">
      <c r="A290" s="68"/>
      <c r="B290" s="68"/>
      <c r="C290" s="68" t="s">
        <v>147</v>
      </c>
      <c r="D290" s="87" t="s">
        <v>298</v>
      </c>
      <c r="E290" s="77">
        <v>10000</v>
      </c>
    </row>
    <row r="291" spans="1:5" ht="18" customHeight="1">
      <c r="A291" s="68"/>
      <c r="B291" s="68"/>
      <c r="C291" s="68" t="s">
        <v>148</v>
      </c>
      <c r="D291" s="87" t="s">
        <v>299</v>
      </c>
      <c r="E291" s="77">
        <v>8200</v>
      </c>
    </row>
    <row r="292" spans="1:5" ht="18" customHeight="1">
      <c r="A292" s="68"/>
      <c r="B292" s="68"/>
      <c r="C292" s="68" t="s">
        <v>149</v>
      </c>
      <c r="D292" s="87" t="s">
        <v>300</v>
      </c>
      <c r="E292" s="77">
        <v>1300</v>
      </c>
    </row>
    <row r="293" spans="1:5" ht="18" customHeight="1">
      <c r="A293" s="68"/>
      <c r="B293" s="68"/>
      <c r="C293" s="68" t="s">
        <v>186</v>
      </c>
      <c r="D293" s="87" t="s">
        <v>325</v>
      </c>
      <c r="E293" s="77">
        <v>2200</v>
      </c>
    </row>
    <row r="294" spans="1:5" ht="18" customHeight="1">
      <c r="A294" s="68"/>
      <c r="B294" s="68"/>
      <c r="C294" s="68" t="s">
        <v>143</v>
      </c>
      <c r="D294" s="87" t="s">
        <v>206</v>
      </c>
      <c r="E294" s="77">
        <v>11000</v>
      </c>
    </row>
    <row r="295" spans="1:5" ht="18" customHeight="1">
      <c r="A295" s="68"/>
      <c r="B295" s="68"/>
      <c r="C295" s="68" t="s">
        <v>165</v>
      </c>
      <c r="D295" s="87" t="s">
        <v>310</v>
      </c>
      <c r="E295" s="77">
        <v>800</v>
      </c>
    </row>
    <row r="296" spans="1:5" ht="18" customHeight="1">
      <c r="A296" s="68"/>
      <c r="B296" s="68"/>
      <c r="C296" s="68" t="s">
        <v>152</v>
      </c>
      <c r="D296" s="87" t="s">
        <v>303</v>
      </c>
      <c r="E296" s="77">
        <v>5500</v>
      </c>
    </row>
    <row r="297" spans="1:5" s="133" customFormat="1" ht="18" customHeight="1">
      <c r="A297" s="130"/>
      <c r="B297" s="130"/>
      <c r="C297" s="130"/>
      <c r="D297" s="131" t="s">
        <v>205</v>
      </c>
      <c r="E297" s="132">
        <f>E287+E267+E251+E208+E199+E112+E109+E106+E103+E91+E85+E47+E44+E36+E25+E14+E7</f>
        <v>7395713</v>
      </c>
    </row>
    <row r="300" spans="1:2" ht="18.75" customHeight="1">
      <c r="A300" s="69"/>
      <c r="B300" s="70"/>
    </row>
    <row r="301" ht="18.75" customHeight="1">
      <c r="B301" s="40"/>
    </row>
    <row r="302" ht="18.75" customHeight="1">
      <c r="B302" s="40"/>
    </row>
    <row r="303" ht="18.75" customHeight="1">
      <c r="B303" s="40"/>
    </row>
    <row r="304" ht="18.75" customHeight="1">
      <c r="B304" s="40"/>
    </row>
    <row r="305" ht="18.75" customHeight="1">
      <c r="B305" s="70"/>
    </row>
    <row r="306" ht="18.75" customHeight="1">
      <c r="B306" s="71"/>
    </row>
    <row r="307" ht="18.75" customHeight="1">
      <c r="B307" s="40"/>
    </row>
    <row r="309" spans="1:5" ht="32.25" customHeight="1">
      <c r="A309" s="144"/>
      <c r="B309" s="144"/>
      <c r="C309" s="144"/>
      <c r="D309" s="144"/>
      <c r="E309" s="144"/>
    </row>
  </sheetData>
  <mergeCells count="2">
    <mergeCell ref="A2:E2"/>
    <mergeCell ref="A309:E309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7"/>
  <sheetViews>
    <sheetView showGridLines="0" defaultGridColor="0" colorId="8" workbookViewId="0" topLeftCell="A16">
      <selection activeCell="E23" sqref="E23"/>
    </sheetView>
  </sheetViews>
  <sheetFormatPr defaultColWidth="9.00390625" defaultRowHeight="12.75"/>
  <cols>
    <col min="1" max="1" width="4.375" style="29" customWidth="1"/>
    <col min="2" max="2" width="5.625" style="29" bestFit="1" customWidth="1"/>
    <col min="3" max="3" width="8.875" style="29" bestFit="1" customWidth="1"/>
    <col min="4" max="4" width="5.875" style="29" customWidth="1"/>
    <col min="5" max="5" width="29.00390625" style="29" customWidth="1"/>
    <col min="6" max="6" width="17.625" style="92" customWidth="1"/>
    <col min="7" max="7" width="24.00390625" style="92" customWidth="1"/>
    <col min="8" max="16384" width="9.125" style="29" customWidth="1"/>
  </cols>
  <sheetData>
    <row r="1" spans="4:7" ht="72" customHeight="1">
      <c r="D1" s="39"/>
      <c r="E1" s="39"/>
      <c r="G1" s="93" t="s">
        <v>359</v>
      </c>
    </row>
    <row r="4" spans="2:7" ht="48.75" customHeight="1">
      <c r="B4" s="145" t="s">
        <v>81</v>
      </c>
      <c r="C4" s="145"/>
      <c r="D4" s="145"/>
      <c r="E4" s="145"/>
      <c r="F4" s="145"/>
      <c r="G4" s="145"/>
    </row>
    <row r="6" spans="2:7" ht="19.5" customHeight="1">
      <c r="B6" s="146" t="s">
        <v>24</v>
      </c>
      <c r="C6" s="146"/>
      <c r="D6" s="146"/>
      <c r="E6" s="146" t="s">
        <v>21</v>
      </c>
      <c r="F6" s="147" t="s">
        <v>72</v>
      </c>
      <c r="G6" s="147" t="s">
        <v>45</v>
      </c>
    </row>
    <row r="7" spans="2:7" ht="65.25" customHeight="1">
      <c r="B7" s="6" t="s">
        <v>3</v>
      </c>
      <c r="C7" s="6" t="s">
        <v>4</v>
      </c>
      <c r="D7" s="6" t="s">
        <v>5</v>
      </c>
      <c r="E7" s="146"/>
      <c r="F7" s="147"/>
      <c r="G7" s="147"/>
    </row>
    <row r="8" spans="2:7" ht="9" customHeight="1">
      <c r="B8" s="30">
        <v>1</v>
      </c>
      <c r="C8" s="30">
        <v>2</v>
      </c>
      <c r="D8" s="30">
        <v>3</v>
      </c>
      <c r="E8" s="30">
        <v>4</v>
      </c>
      <c r="F8" s="94">
        <v>5</v>
      </c>
      <c r="G8" s="94">
        <v>6</v>
      </c>
    </row>
    <row r="9" spans="2:7" ht="19.5" customHeight="1">
      <c r="B9" s="31">
        <v>750</v>
      </c>
      <c r="C9" s="31"/>
      <c r="D9" s="31"/>
      <c r="E9" s="91" t="s">
        <v>210</v>
      </c>
      <c r="F9" s="95">
        <v>41500</v>
      </c>
      <c r="G9" s="95">
        <v>41500</v>
      </c>
    </row>
    <row r="10" spans="2:7" ht="19.5" customHeight="1">
      <c r="B10" s="31"/>
      <c r="C10" s="31">
        <v>75011</v>
      </c>
      <c r="D10" s="31"/>
      <c r="E10" s="91" t="s">
        <v>220</v>
      </c>
      <c r="F10" s="95">
        <v>41500</v>
      </c>
      <c r="G10" s="95">
        <v>41500</v>
      </c>
    </row>
    <row r="11" spans="2:7" ht="63.75">
      <c r="B11" s="31"/>
      <c r="C11" s="31"/>
      <c r="D11" s="31">
        <v>2010</v>
      </c>
      <c r="E11" s="91" t="s">
        <v>243</v>
      </c>
      <c r="F11" s="95">
        <v>41500</v>
      </c>
      <c r="G11" s="95">
        <v>0</v>
      </c>
    </row>
    <row r="12" spans="2:7" ht="25.5">
      <c r="B12" s="31"/>
      <c r="C12" s="31"/>
      <c r="D12" s="31">
        <v>4010</v>
      </c>
      <c r="E12" s="91" t="s">
        <v>305</v>
      </c>
      <c r="F12" s="95">
        <v>0</v>
      </c>
      <c r="G12" s="95">
        <v>35000</v>
      </c>
    </row>
    <row r="13" spans="2:7" ht="19.5" customHeight="1">
      <c r="B13" s="31"/>
      <c r="C13" s="31"/>
      <c r="D13" s="31">
        <v>4110</v>
      </c>
      <c r="E13" s="91" t="s">
        <v>307</v>
      </c>
      <c r="F13" s="95">
        <v>0</v>
      </c>
      <c r="G13" s="95">
        <v>5700</v>
      </c>
    </row>
    <row r="14" spans="2:7" ht="19.5" customHeight="1">
      <c r="B14" s="31"/>
      <c r="C14" s="31"/>
      <c r="D14" s="31">
        <v>4120</v>
      </c>
      <c r="E14" s="91" t="s">
        <v>308</v>
      </c>
      <c r="F14" s="95">
        <v>0</v>
      </c>
      <c r="G14" s="95">
        <v>800</v>
      </c>
    </row>
    <row r="15" spans="2:7" ht="38.25">
      <c r="B15" s="31">
        <v>751</v>
      </c>
      <c r="C15" s="31"/>
      <c r="D15" s="31"/>
      <c r="E15" s="91" t="s">
        <v>211</v>
      </c>
      <c r="F15" s="95">
        <v>582</v>
      </c>
      <c r="G15" s="95">
        <v>582</v>
      </c>
    </row>
    <row r="16" spans="2:7" ht="38.25">
      <c r="B16" s="31"/>
      <c r="C16" s="31">
        <v>75101</v>
      </c>
      <c r="D16" s="31"/>
      <c r="E16" s="91" t="s">
        <v>221</v>
      </c>
      <c r="F16" s="95">
        <v>582</v>
      </c>
      <c r="G16" s="95">
        <v>582</v>
      </c>
    </row>
    <row r="17" spans="2:7" ht="63.75">
      <c r="B17" s="31"/>
      <c r="C17" s="31"/>
      <c r="D17" s="31">
        <v>2010</v>
      </c>
      <c r="E17" s="91" t="s">
        <v>243</v>
      </c>
      <c r="F17" s="95">
        <v>582</v>
      </c>
      <c r="G17" s="95">
        <v>0</v>
      </c>
    </row>
    <row r="18" spans="2:7" ht="19.5" customHeight="1">
      <c r="B18" s="31"/>
      <c r="C18" s="31"/>
      <c r="D18" s="31">
        <v>4110</v>
      </c>
      <c r="E18" s="91" t="s">
        <v>307</v>
      </c>
      <c r="F18" s="95">
        <v>52</v>
      </c>
      <c r="G18" s="95">
        <v>52</v>
      </c>
    </row>
    <row r="19" spans="2:7" ht="19.5" customHeight="1">
      <c r="B19" s="31"/>
      <c r="C19" s="31"/>
      <c r="D19" s="31">
        <v>4120</v>
      </c>
      <c r="E19" s="91" t="s">
        <v>308</v>
      </c>
      <c r="F19" s="95">
        <v>8</v>
      </c>
      <c r="G19" s="95">
        <v>8</v>
      </c>
    </row>
    <row r="20" spans="2:7" ht="19.5" customHeight="1">
      <c r="B20" s="31"/>
      <c r="C20" s="31"/>
      <c r="D20" s="31">
        <v>4170</v>
      </c>
      <c r="E20" s="91" t="s">
        <v>298</v>
      </c>
      <c r="F20" s="95">
        <v>300</v>
      </c>
      <c r="G20" s="95">
        <v>300</v>
      </c>
    </row>
    <row r="21" spans="2:7" ht="19.5" customHeight="1">
      <c r="B21" s="31"/>
      <c r="C21" s="31"/>
      <c r="D21" s="31">
        <v>4210</v>
      </c>
      <c r="E21" s="91" t="s">
        <v>299</v>
      </c>
      <c r="F21" s="95">
        <v>222</v>
      </c>
      <c r="G21" s="95">
        <v>222</v>
      </c>
    </row>
    <row r="22" spans="2:7" ht="19.5" customHeight="1">
      <c r="B22" s="31">
        <v>852</v>
      </c>
      <c r="C22" s="31"/>
      <c r="D22" s="31"/>
      <c r="E22" s="91" t="s">
        <v>329</v>
      </c>
      <c r="F22" s="95">
        <v>1206500</v>
      </c>
      <c r="G22" s="95">
        <v>1206500</v>
      </c>
    </row>
    <row r="23" spans="2:7" ht="51">
      <c r="B23" s="31"/>
      <c r="C23" s="31">
        <v>85212</v>
      </c>
      <c r="D23" s="31"/>
      <c r="E23" s="91" t="s">
        <v>233</v>
      </c>
      <c r="F23" s="95">
        <v>1169700</v>
      </c>
      <c r="G23" s="95">
        <v>1169700</v>
      </c>
    </row>
    <row r="24" spans="2:7" ht="63.75">
      <c r="B24" s="31"/>
      <c r="C24" s="31"/>
      <c r="D24" s="31">
        <v>2010</v>
      </c>
      <c r="E24" s="91" t="s">
        <v>243</v>
      </c>
      <c r="F24" s="95">
        <v>1169700</v>
      </c>
      <c r="G24" s="95">
        <v>0</v>
      </c>
    </row>
    <row r="25" spans="2:7" ht="25.5">
      <c r="B25" s="31"/>
      <c r="C25" s="31"/>
      <c r="D25" s="31" t="s">
        <v>167</v>
      </c>
      <c r="E25" s="91" t="s">
        <v>311</v>
      </c>
      <c r="F25" s="95">
        <v>0</v>
      </c>
      <c r="G25" s="95">
        <v>200</v>
      </c>
    </row>
    <row r="26" spans="2:7" ht="19.5" customHeight="1">
      <c r="B26" s="31"/>
      <c r="C26" s="31"/>
      <c r="D26" s="31" t="s">
        <v>194</v>
      </c>
      <c r="E26" s="91" t="s">
        <v>324</v>
      </c>
      <c r="F26" s="95">
        <v>0</v>
      </c>
      <c r="G26" s="95">
        <v>1124610</v>
      </c>
    </row>
    <row r="27" spans="2:7" ht="19.5" customHeight="1">
      <c r="B27" s="31"/>
      <c r="C27" s="31"/>
      <c r="D27" s="31" t="s">
        <v>159</v>
      </c>
      <c r="E27" s="91" t="s">
        <v>305</v>
      </c>
      <c r="F27" s="95">
        <v>0</v>
      </c>
      <c r="G27" s="95">
        <v>21000</v>
      </c>
    </row>
    <row r="28" spans="2:7" ht="19.5" customHeight="1">
      <c r="B28" s="31"/>
      <c r="C28" s="31"/>
      <c r="D28" s="31" t="s">
        <v>160</v>
      </c>
      <c r="E28" s="91" t="s">
        <v>306</v>
      </c>
      <c r="F28" s="95">
        <v>0</v>
      </c>
      <c r="G28" s="95">
        <v>1500</v>
      </c>
    </row>
    <row r="29" spans="2:7" ht="19.5" customHeight="1">
      <c r="B29" s="31"/>
      <c r="C29" s="31"/>
      <c r="D29" s="31" t="s">
        <v>161</v>
      </c>
      <c r="E29" s="91" t="s">
        <v>307</v>
      </c>
      <c r="F29" s="95">
        <v>0</v>
      </c>
      <c r="G29" s="95">
        <v>13000</v>
      </c>
    </row>
    <row r="30" spans="2:7" ht="19.5" customHeight="1">
      <c r="B30" s="31"/>
      <c r="C30" s="31"/>
      <c r="D30" s="31" t="s">
        <v>162</v>
      </c>
      <c r="E30" s="91" t="s">
        <v>308</v>
      </c>
      <c r="F30" s="95">
        <v>0</v>
      </c>
      <c r="G30" s="95">
        <v>1000</v>
      </c>
    </row>
    <row r="31" spans="2:7" ht="19.5" customHeight="1">
      <c r="B31" s="31"/>
      <c r="C31" s="31"/>
      <c r="D31" s="31" t="s">
        <v>148</v>
      </c>
      <c r="E31" s="91" t="s">
        <v>299</v>
      </c>
      <c r="F31" s="95">
        <v>0</v>
      </c>
      <c r="G31" s="95">
        <v>1090</v>
      </c>
    </row>
    <row r="32" spans="2:7" ht="19.5" customHeight="1">
      <c r="B32" s="31"/>
      <c r="C32" s="31"/>
      <c r="D32" s="31" t="s">
        <v>150</v>
      </c>
      <c r="E32" s="91" t="s">
        <v>301</v>
      </c>
      <c r="F32" s="95">
        <v>0</v>
      </c>
      <c r="G32" s="95">
        <v>500</v>
      </c>
    </row>
    <row r="33" spans="2:7" ht="19.5" customHeight="1">
      <c r="B33" s="31"/>
      <c r="C33" s="31"/>
      <c r="D33" s="31" t="s">
        <v>143</v>
      </c>
      <c r="E33" s="91" t="s">
        <v>206</v>
      </c>
      <c r="F33" s="95">
        <v>0</v>
      </c>
      <c r="G33" s="95">
        <v>2000</v>
      </c>
    </row>
    <row r="34" spans="2:7" ht="19.5" customHeight="1">
      <c r="B34" s="31"/>
      <c r="C34" s="31"/>
      <c r="D34" s="31" t="s">
        <v>165</v>
      </c>
      <c r="E34" s="91" t="s">
        <v>310</v>
      </c>
      <c r="F34" s="95">
        <v>0</v>
      </c>
      <c r="G34" s="95">
        <v>1000</v>
      </c>
    </row>
    <row r="35" spans="2:7" ht="19.5" customHeight="1">
      <c r="B35" s="31"/>
      <c r="C35" s="31"/>
      <c r="D35" s="31" t="s">
        <v>170</v>
      </c>
      <c r="E35" s="91" t="s">
        <v>314</v>
      </c>
      <c r="F35" s="95">
        <v>0</v>
      </c>
      <c r="G35" s="95">
        <v>1000</v>
      </c>
    </row>
    <row r="36" spans="2:7" ht="38.25">
      <c r="B36" s="31"/>
      <c r="C36" s="31"/>
      <c r="D36" s="31" t="s">
        <v>171</v>
      </c>
      <c r="E36" s="91" t="s">
        <v>315</v>
      </c>
      <c r="F36" s="95">
        <v>0</v>
      </c>
      <c r="G36" s="95">
        <v>1000</v>
      </c>
    </row>
    <row r="37" spans="2:7" ht="38.25">
      <c r="B37" s="31"/>
      <c r="C37" s="31"/>
      <c r="D37" s="31" t="s">
        <v>172</v>
      </c>
      <c r="E37" s="91" t="s">
        <v>328</v>
      </c>
      <c r="F37" s="95">
        <v>0</v>
      </c>
      <c r="G37" s="95">
        <v>1800</v>
      </c>
    </row>
    <row r="38" spans="2:7" ht="63.75">
      <c r="B38" s="31"/>
      <c r="C38" s="31">
        <v>85213</v>
      </c>
      <c r="D38" s="31"/>
      <c r="E38" s="91" t="s">
        <v>234</v>
      </c>
      <c r="F38" s="95">
        <v>6100</v>
      </c>
      <c r="G38" s="95">
        <v>6100</v>
      </c>
    </row>
    <row r="39" spans="2:7" ht="63.75">
      <c r="B39" s="31"/>
      <c r="C39" s="31"/>
      <c r="D39" s="31">
        <v>2010</v>
      </c>
      <c r="E39" s="91" t="s">
        <v>243</v>
      </c>
      <c r="F39" s="95">
        <v>6100</v>
      </c>
      <c r="G39" s="95">
        <v>0</v>
      </c>
    </row>
    <row r="40" spans="2:7" ht="19.5" customHeight="1">
      <c r="B40" s="31"/>
      <c r="C40" s="31"/>
      <c r="D40" s="31">
        <v>4130</v>
      </c>
      <c r="E40" s="91" t="s">
        <v>323</v>
      </c>
      <c r="F40" s="95">
        <v>0</v>
      </c>
      <c r="G40" s="95">
        <v>6100</v>
      </c>
    </row>
    <row r="41" spans="2:7" ht="38.25">
      <c r="B41" s="31"/>
      <c r="C41" s="31">
        <v>85214</v>
      </c>
      <c r="D41" s="31"/>
      <c r="E41" s="91" t="s">
        <v>235</v>
      </c>
      <c r="F41" s="95">
        <v>30700</v>
      </c>
      <c r="G41" s="95">
        <v>30700</v>
      </c>
    </row>
    <row r="42" spans="2:7" ht="63.75">
      <c r="B42" s="31"/>
      <c r="C42" s="31"/>
      <c r="D42" s="31">
        <v>2010</v>
      </c>
      <c r="E42" s="91" t="s">
        <v>243</v>
      </c>
      <c r="F42" s="95">
        <v>30700</v>
      </c>
      <c r="G42" s="95">
        <v>0</v>
      </c>
    </row>
    <row r="43" spans="2:7" ht="19.5" customHeight="1">
      <c r="B43" s="31"/>
      <c r="C43" s="31"/>
      <c r="D43" s="31">
        <v>3110</v>
      </c>
      <c r="E43" s="91" t="s">
        <v>324</v>
      </c>
      <c r="F43" s="95">
        <v>0</v>
      </c>
      <c r="G43" s="95">
        <v>30700</v>
      </c>
    </row>
    <row r="44" spans="2:7" s="135" customFormat="1" ht="19.5" customHeight="1">
      <c r="B44" s="146" t="s">
        <v>75</v>
      </c>
      <c r="C44" s="146"/>
      <c r="D44" s="146"/>
      <c r="E44" s="146"/>
      <c r="F44" s="134">
        <f>F22+F15+F9</f>
        <v>1248582</v>
      </c>
      <c r="G44" s="134">
        <f>G22+G15+G9</f>
        <v>1248582</v>
      </c>
    </row>
    <row r="49" spans="2:7" ht="31.5" customHeight="1">
      <c r="B49" s="145" t="s">
        <v>331</v>
      </c>
      <c r="C49" s="145"/>
      <c r="D49" s="145"/>
      <c r="E49" s="145"/>
      <c r="F49" s="145"/>
      <c r="G49" s="145"/>
    </row>
    <row r="51" spans="2:6" ht="15.75">
      <c r="B51" s="146" t="s">
        <v>24</v>
      </c>
      <c r="C51" s="146"/>
      <c r="D51" s="146"/>
      <c r="E51" s="146" t="s">
        <v>21</v>
      </c>
      <c r="F51" s="147" t="s">
        <v>1</v>
      </c>
    </row>
    <row r="52" spans="2:6" ht="15.75">
      <c r="B52" s="6" t="s">
        <v>3</v>
      </c>
      <c r="C52" s="6" t="s">
        <v>4</v>
      </c>
      <c r="D52" s="6" t="s">
        <v>5</v>
      </c>
      <c r="E52" s="146"/>
      <c r="F52" s="147"/>
    </row>
    <row r="53" spans="2:6" ht="12.75">
      <c r="B53" s="30">
        <v>1</v>
      </c>
      <c r="C53" s="30">
        <v>2</v>
      </c>
      <c r="D53" s="30">
        <v>3</v>
      </c>
      <c r="E53" s="30">
        <v>4</v>
      </c>
      <c r="F53" s="94">
        <v>5</v>
      </c>
    </row>
    <row r="54" spans="2:6" ht="12.75">
      <c r="B54" s="31">
        <v>750</v>
      </c>
      <c r="C54" s="31"/>
      <c r="D54" s="31"/>
      <c r="E54" s="31" t="s">
        <v>210</v>
      </c>
      <c r="F54" s="95">
        <v>8000</v>
      </c>
    </row>
    <row r="55" spans="2:6" ht="12.75">
      <c r="B55" s="31"/>
      <c r="C55" s="31">
        <v>75011</v>
      </c>
      <c r="D55" s="31"/>
      <c r="E55" s="31" t="s">
        <v>220</v>
      </c>
      <c r="F55" s="95">
        <v>8000</v>
      </c>
    </row>
    <row r="56" spans="2:6" ht="51">
      <c r="B56" s="31"/>
      <c r="C56" s="31"/>
      <c r="D56" s="31">
        <v>2350</v>
      </c>
      <c r="E56" s="91" t="s">
        <v>330</v>
      </c>
      <c r="F56" s="95">
        <v>8000</v>
      </c>
    </row>
    <row r="57" spans="2:7" s="135" customFormat="1" ht="19.5" customHeight="1">
      <c r="B57" s="146" t="s">
        <v>75</v>
      </c>
      <c r="C57" s="146"/>
      <c r="D57" s="146"/>
      <c r="E57" s="146"/>
      <c r="F57" s="134">
        <v>8000</v>
      </c>
      <c r="G57" s="136"/>
    </row>
  </sheetData>
  <mergeCells count="11">
    <mergeCell ref="B57:E57"/>
    <mergeCell ref="B51:D51"/>
    <mergeCell ref="E51:E52"/>
    <mergeCell ref="F51:F52"/>
    <mergeCell ref="B49:G49"/>
    <mergeCell ref="B4:G4"/>
    <mergeCell ref="B6:D6"/>
    <mergeCell ref="B44:E44"/>
    <mergeCell ref="E6:E7"/>
    <mergeCell ref="F6:F7"/>
    <mergeCell ref="G6:G7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3">
      <selection activeCell="C19" sqref="C19"/>
    </sheetView>
  </sheetViews>
  <sheetFormatPr defaultColWidth="9.00390625" defaultRowHeight="12.75"/>
  <cols>
    <col min="1" max="1" width="4.75390625" style="21" bestFit="1" customWidth="1"/>
    <col min="2" max="2" width="47.125" style="32" customWidth="1"/>
    <col min="3" max="3" width="16.625" style="21" customWidth="1"/>
    <col min="4" max="4" width="25.00390625" style="101" customWidth="1"/>
    <col min="5" max="16384" width="9.125" style="21" customWidth="1"/>
  </cols>
  <sheetData>
    <row r="1" spans="4:5" ht="78.75">
      <c r="D1" s="96" t="s">
        <v>360</v>
      </c>
      <c r="E1" s="38"/>
    </row>
    <row r="3" spans="1:4" ht="15" customHeight="1">
      <c r="A3" s="148" t="s">
        <v>82</v>
      </c>
      <c r="B3" s="148"/>
      <c r="C3" s="148"/>
      <c r="D3" s="148"/>
    </row>
    <row r="5" ht="15.75">
      <c r="D5" s="97" t="s">
        <v>43</v>
      </c>
    </row>
    <row r="6" spans="1:4" ht="14.25" customHeight="1">
      <c r="A6" s="150" t="s">
        <v>10</v>
      </c>
      <c r="B6" s="152" t="s">
        <v>6</v>
      </c>
      <c r="C6" s="150" t="s">
        <v>5</v>
      </c>
      <c r="D6" s="154" t="s">
        <v>1</v>
      </c>
    </row>
    <row r="7" spans="1:4" ht="14.25" customHeight="1">
      <c r="A7" s="151"/>
      <c r="B7" s="153"/>
      <c r="C7" s="151"/>
      <c r="D7" s="155"/>
    </row>
    <row r="8" spans="1:4" ht="15" customHeight="1">
      <c r="A8" s="22">
        <v>1</v>
      </c>
      <c r="B8" s="22">
        <v>2</v>
      </c>
      <c r="C8" s="22">
        <v>3</v>
      </c>
      <c r="D8" s="98">
        <v>5</v>
      </c>
    </row>
    <row r="9" spans="1:4" ht="19.5" customHeight="1">
      <c r="A9" s="149" t="s">
        <v>27</v>
      </c>
      <c r="B9" s="149"/>
      <c r="C9" s="23"/>
      <c r="D9" s="102">
        <f>SUM(D10:D17)</f>
        <v>30000</v>
      </c>
    </row>
    <row r="10" spans="1:4" ht="19.5" customHeight="1">
      <c r="A10" s="23" t="s">
        <v>17</v>
      </c>
      <c r="B10" s="33" t="s">
        <v>67</v>
      </c>
      <c r="C10" s="23" t="s">
        <v>28</v>
      </c>
      <c r="D10" s="99">
        <v>0</v>
      </c>
    </row>
    <row r="11" spans="1:4" ht="19.5" customHeight="1">
      <c r="A11" s="23" t="s">
        <v>18</v>
      </c>
      <c r="B11" s="33" t="s">
        <v>73</v>
      </c>
      <c r="C11" s="23" t="s">
        <v>64</v>
      </c>
      <c r="D11" s="99">
        <v>0</v>
      </c>
    </row>
    <row r="12" spans="1:4" ht="49.5" customHeight="1">
      <c r="A12" s="23" t="s">
        <v>19</v>
      </c>
      <c r="B12" s="34" t="s">
        <v>50</v>
      </c>
      <c r="C12" s="23" t="s">
        <v>51</v>
      </c>
      <c r="D12" s="99">
        <v>0</v>
      </c>
    </row>
    <row r="13" spans="1:4" ht="19.5" customHeight="1">
      <c r="A13" s="23" t="s">
        <v>2</v>
      </c>
      <c r="B13" s="33" t="s">
        <v>30</v>
      </c>
      <c r="C13" s="23" t="s">
        <v>52</v>
      </c>
      <c r="D13" s="99">
        <v>30000</v>
      </c>
    </row>
    <row r="14" spans="1:4" ht="19.5" customHeight="1">
      <c r="A14" s="23" t="s">
        <v>22</v>
      </c>
      <c r="B14" s="33" t="s">
        <v>32</v>
      </c>
      <c r="C14" s="23" t="s">
        <v>53</v>
      </c>
      <c r="D14" s="99">
        <v>0</v>
      </c>
    </row>
    <row r="15" spans="1:4" ht="19.5" customHeight="1">
      <c r="A15" s="23" t="s">
        <v>23</v>
      </c>
      <c r="B15" s="33" t="s">
        <v>25</v>
      </c>
      <c r="C15" s="23" t="s">
        <v>29</v>
      </c>
      <c r="D15" s="99">
        <v>0</v>
      </c>
    </row>
    <row r="16" spans="1:4" ht="19.5" customHeight="1">
      <c r="A16" s="23" t="s">
        <v>26</v>
      </c>
      <c r="B16" s="33" t="s">
        <v>49</v>
      </c>
      <c r="C16" s="23" t="s">
        <v>35</v>
      </c>
      <c r="D16" s="99">
        <v>0</v>
      </c>
    </row>
    <row r="17" spans="1:4" ht="19.5" customHeight="1">
      <c r="A17" s="23" t="s">
        <v>33</v>
      </c>
      <c r="B17" s="33" t="s">
        <v>68</v>
      </c>
      <c r="C17" s="23" t="s">
        <v>31</v>
      </c>
      <c r="D17" s="99">
        <v>0</v>
      </c>
    </row>
    <row r="18" spans="1:4" ht="19.5" customHeight="1">
      <c r="A18" s="149" t="s">
        <v>34</v>
      </c>
      <c r="B18" s="149"/>
      <c r="C18" s="23"/>
      <c r="D18" s="102">
        <f>SUM(D19:D25)</f>
        <v>331200</v>
      </c>
    </row>
    <row r="19" spans="1:4" ht="19.5" customHeight="1">
      <c r="A19" s="23" t="s">
        <v>17</v>
      </c>
      <c r="B19" s="33" t="s">
        <v>69</v>
      </c>
      <c r="C19" s="23" t="s">
        <v>36</v>
      </c>
      <c r="D19" s="99">
        <v>331200</v>
      </c>
    </row>
    <row r="20" spans="1:4" ht="19.5" customHeight="1">
      <c r="A20" s="23" t="s">
        <v>18</v>
      </c>
      <c r="B20" s="33" t="s">
        <v>70</v>
      </c>
      <c r="C20" s="23" t="s">
        <v>65</v>
      </c>
      <c r="D20" s="99">
        <v>0</v>
      </c>
    </row>
    <row r="21" spans="1:4" ht="60" customHeight="1">
      <c r="A21" s="23" t="s">
        <v>19</v>
      </c>
      <c r="B21" s="34" t="s">
        <v>56</v>
      </c>
      <c r="C21" s="23" t="s">
        <v>57</v>
      </c>
      <c r="D21" s="99">
        <v>0</v>
      </c>
    </row>
    <row r="22" spans="1:4" ht="19.5" customHeight="1">
      <c r="A22" s="23" t="s">
        <v>2</v>
      </c>
      <c r="B22" s="33" t="s">
        <v>54</v>
      </c>
      <c r="C22" s="23" t="s">
        <v>46</v>
      </c>
      <c r="D22" s="99">
        <v>0</v>
      </c>
    </row>
    <row r="23" spans="1:4" ht="19.5" customHeight="1">
      <c r="A23" s="23" t="s">
        <v>22</v>
      </c>
      <c r="B23" s="33" t="s">
        <v>55</v>
      </c>
      <c r="C23" s="23" t="s">
        <v>38</v>
      </c>
      <c r="D23" s="99">
        <v>0</v>
      </c>
    </row>
    <row r="24" spans="1:4" ht="19.5" customHeight="1">
      <c r="A24" s="23" t="s">
        <v>23</v>
      </c>
      <c r="B24" s="33" t="s">
        <v>66</v>
      </c>
      <c r="C24" s="23" t="s">
        <v>39</v>
      </c>
      <c r="D24" s="99">
        <v>0</v>
      </c>
    </row>
    <row r="25" spans="1:4" ht="19.5" customHeight="1">
      <c r="A25" s="23" t="s">
        <v>26</v>
      </c>
      <c r="B25" s="33" t="s">
        <v>40</v>
      </c>
      <c r="C25" s="23" t="s">
        <v>37</v>
      </c>
      <c r="D25" s="99">
        <v>0</v>
      </c>
    </row>
    <row r="26" spans="1:4" ht="19.5" customHeight="1">
      <c r="A26" s="24"/>
      <c r="B26" s="35"/>
      <c r="C26" s="25"/>
      <c r="D26" s="100"/>
    </row>
    <row r="27" ht="15.75">
      <c r="A27" s="26"/>
    </row>
    <row r="28" ht="15.75">
      <c r="A28" s="26"/>
    </row>
    <row r="29" ht="15.75">
      <c r="A29" s="26"/>
    </row>
    <row r="30" ht="15.75">
      <c r="A30" s="26"/>
    </row>
    <row r="31" ht="15.75">
      <c r="A31" s="26"/>
    </row>
    <row r="32" ht="15.75">
      <c r="A32" s="26"/>
    </row>
    <row r="33" ht="15.75">
      <c r="A33" s="26"/>
    </row>
    <row r="34" ht="15.75">
      <c r="A34" s="26"/>
    </row>
    <row r="35" ht="15.75">
      <c r="A35" s="26"/>
    </row>
    <row r="36" ht="15.75">
      <c r="A36" s="26"/>
    </row>
    <row r="37" ht="15.75">
      <c r="A37" s="26"/>
    </row>
    <row r="38" ht="15.75">
      <c r="A38" s="26"/>
    </row>
    <row r="39" ht="15.75">
      <c r="A39" s="26"/>
    </row>
    <row r="40" ht="15.75">
      <c r="A40" s="26"/>
    </row>
    <row r="41" ht="15.75">
      <c r="A41" s="26"/>
    </row>
    <row r="42" ht="15.75">
      <c r="A42" s="26"/>
    </row>
    <row r="43" ht="15.75">
      <c r="A43" s="26"/>
    </row>
  </sheetData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6">
      <selection activeCell="B5" sqref="B5"/>
    </sheetView>
  </sheetViews>
  <sheetFormatPr defaultColWidth="9.00390625" defaultRowHeight="12.75"/>
  <cols>
    <col min="1" max="1" width="4.75390625" style="12" customWidth="1"/>
    <col min="2" max="2" width="26.625" style="12" customWidth="1"/>
    <col min="3" max="6" width="17.75390625" style="137" customWidth="1"/>
    <col min="7" max="16384" width="9.125" style="12" customWidth="1"/>
  </cols>
  <sheetData>
    <row r="1" spans="5:6" ht="63" customHeight="1">
      <c r="E1" s="156" t="s">
        <v>361</v>
      </c>
      <c r="F1" s="156"/>
    </row>
    <row r="3" spans="1:6" ht="15.75">
      <c r="A3" s="143" t="s">
        <v>61</v>
      </c>
      <c r="B3" s="143"/>
      <c r="C3" s="143"/>
      <c r="D3" s="143"/>
      <c r="E3" s="143"/>
      <c r="F3" s="143"/>
    </row>
    <row r="4" spans="1:6" ht="15.75">
      <c r="A4" s="143" t="s">
        <v>83</v>
      </c>
      <c r="B4" s="143"/>
      <c r="C4" s="143"/>
      <c r="D4" s="143"/>
      <c r="E4" s="143"/>
      <c r="F4" s="143"/>
    </row>
    <row r="5" spans="1:6" ht="13.5" customHeight="1">
      <c r="A5" s="11"/>
      <c r="B5" s="11"/>
      <c r="C5" s="138"/>
      <c r="D5" s="138"/>
      <c r="E5" s="138"/>
      <c r="F5" s="138"/>
    </row>
    <row r="6" spans="1:6" ht="15.75">
      <c r="A6" s="13"/>
      <c r="B6" s="13"/>
      <c r="C6" s="78"/>
      <c r="D6" s="78"/>
      <c r="E6" s="78"/>
      <c r="F6" s="78"/>
    </row>
    <row r="7" spans="1:6" ht="15" customHeight="1">
      <c r="A7" s="16"/>
      <c r="B7" s="16"/>
      <c r="C7" s="158" t="s">
        <v>62</v>
      </c>
      <c r="D7" s="158"/>
      <c r="E7" s="158" t="s">
        <v>9</v>
      </c>
      <c r="F7" s="158"/>
    </row>
    <row r="8" spans="1:6" ht="15" customHeight="1">
      <c r="A8" s="14" t="s">
        <v>10</v>
      </c>
      <c r="B8" s="14" t="s">
        <v>0</v>
      </c>
      <c r="C8" s="139" t="s">
        <v>8</v>
      </c>
      <c r="D8" s="139" t="s">
        <v>7</v>
      </c>
      <c r="E8" s="139" t="s">
        <v>8</v>
      </c>
      <c r="F8" s="139" t="s">
        <v>7</v>
      </c>
    </row>
    <row r="9" spans="1:6" ht="15" customHeight="1">
      <c r="A9" s="14"/>
      <c r="B9" s="14"/>
      <c r="C9" s="58"/>
      <c r="D9" s="58" t="s">
        <v>14</v>
      </c>
      <c r="E9" s="58"/>
      <c r="F9" s="58" t="s">
        <v>12</v>
      </c>
    </row>
    <row r="10" spans="1:6" ht="15" customHeight="1">
      <c r="A10" s="15"/>
      <c r="B10" s="15"/>
      <c r="C10" s="59"/>
      <c r="D10" s="59" t="s">
        <v>15</v>
      </c>
      <c r="E10" s="59"/>
      <c r="F10" s="59" t="s">
        <v>13</v>
      </c>
    </row>
    <row r="11" spans="1:6" ht="13.5" customHeight="1">
      <c r="A11" s="17">
        <v>1</v>
      </c>
      <c r="B11" s="17">
        <v>2</v>
      </c>
      <c r="C11" s="140">
        <v>3</v>
      </c>
      <c r="D11" s="140">
        <v>4</v>
      </c>
      <c r="E11" s="140">
        <v>5</v>
      </c>
      <c r="F11" s="140">
        <v>6</v>
      </c>
    </row>
    <row r="12" spans="1:6" ht="21.75" customHeight="1">
      <c r="A12" s="17" t="s">
        <v>16</v>
      </c>
      <c r="B12" s="19" t="s">
        <v>78</v>
      </c>
      <c r="C12" s="77"/>
      <c r="D12" s="77"/>
      <c r="E12" s="77"/>
      <c r="F12" s="77"/>
    </row>
    <row r="13" spans="1:6" ht="94.5">
      <c r="A13" s="18"/>
      <c r="B13" s="103" t="s">
        <v>332</v>
      </c>
      <c r="C13" s="77">
        <v>47000</v>
      </c>
      <c r="D13" s="140" t="s">
        <v>47</v>
      </c>
      <c r="E13" s="77">
        <v>47000</v>
      </c>
      <c r="F13" s="77">
        <v>0</v>
      </c>
    </row>
    <row r="14" spans="1:6" ht="94.5">
      <c r="A14" s="18"/>
      <c r="B14" s="103" t="s">
        <v>333</v>
      </c>
      <c r="C14" s="77">
        <v>15000</v>
      </c>
      <c r="D14" s="140" t="s">
        <v>47</v>
      </c>
      <c r="E14" s="77">
        <v>15000</v>
      </c>
      <c r="F14" s="77">
        <v>0</v>
      </c>
    </row>
    <row r="15" spans="1:6" ht="94.5">
      <c r="A15" s="18"/>
      <c r="B15" s="103" t="s">
        <v>334</v>
      </c>
      <c r="C15" s="77">
        <v>10000</v>
      </c>
      <c r="D15" s="140" t="s">
        <v>47</v>
      </c>
      <c r="E15" s="77">
        <v>10000</v>
      </c>
      <c r="F15" s="77">
        <v>0</v>
      </c>
    </row>
    <row r="16" spans="1:6" ht="78.75">
      <c r="A16" s="18"/>
      <c r="B16" s="103" t="s">
        <v>335</v>
      </c>
      <c r="C16" s="77">
        <v>5000</v>
      </c>
      <c r="D16" s="140" t="s">
        <v>47</v>
      </c>
      <c r="E16" s="77">
        <v>5000</v>
      </c>
      <c r="F16" s="77">
        <v>0</v>
      </c>
    </row>
    <row r="17" spans="1:6" ht="21.75" customHeight="1">
      <c r="A17" s="157" t="s">
        <v>74</v>
      </c>
      <c r="B17" s="157"/>
      <c r="C17" s="132">
        <v>77000</v>
      </c>
      <c r="D17" s="132"/>
      <c r="E17" s="132">
        <v>77000</v>
      </c>
      <c r="F17" s="132">
        <v>0</v>
      </c>
    </row>
    <row r="20" spans="1:2" ht="18.75">
      <c r="A20" s="12" t="s">
        <v>63</v>
      </c>
      <c r="B20" s="12" t="s">
        <v>60</v>
      </c>
    </row>
  </sheetData>
  <mergeCells count="6">
    <mergeCell ref="E1:F1"/>
    <mergeCell ref="A17:B1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3" sqref="A3:C3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09" customWidth="1"/>
    <col min="4" max="16384" width="9.125" style="1" customWidth="1"/>
  </cols>
  <sheetData>
    <row r="1" ht="79.5" customHeight="1">
      <c r="C1" s="96" t="s">
        <v>362</v>
      </c>
    </row>
    <row r="3" spans="1:10" s="20" customFormat="1" ht="18" customHeight="1">
      <c r="A3" s="143" t="s">
        <v>42</v>
      </c>
      <c r="B3" s="143"/>
      <c r="C3" s="143"/>
      <c r="D3" s="4"/>
      <c r="E3" s="4"/>
      <c r="F3" s="4"/>
      <c r="G3" s="4"/>
      <c r="H3" s="4"/>
      <c r="I3" s="4"/>
      <c r="J3" s="4"/>
    </row>
    <row r="4" spans="1:7" s="20" customFormat="1" ht="14.25" customHeight="1">
      <c r="A4" s="143" t="s">
        <v>44</v>
      </c>
      <c r="B4" s="143"/>
      <c r="C4" s="143"/>
      <c r="D4" s="4"/>
      <c r="E4" s="4"/>
      <c r="F4" s="4"/>
      <c r="G4" s="4"/>
    </row>
    <row r="5" spans="1:3" ht="12.75" customHeight="1">
      <c r="A5" s="143" t="s">
        <v>84</v>
      </c>
      <c r="B5" s="143"/>
      <c r="C5" s="143"/>
    </row>
    <row r="6" spans="1:3" ht="12.75">
      <c r="A6" s="5"/>
      <c r="B6" s="5"/>
      <c r="C6" s="104" t="s">
        <v>43</v>
      </c>
    </row>
    <row r="7" spans="1:10" ht="19.5" customHeight="1">
      <c r="A7" s="6" t="s">
        <v>10</v>
      </c>
      <c r="B7" s="6" t="s">
        <v>0</v>
      </c>
      <c r="C7" s="105" t="s">
        <v>71</v>
      </c>
      <c r="D7" s="2"/>
      <c r="E7" s="2"/>
      <c r="F7" s="2"/>
      <c r="G7" s="2"/>
      <c r="H7" s="2"/>
      <c r="I7" s="3"/>
      <c r="J7" s="3"/>
    </row>
    <row r="8" spans="1:10" ht="19.5" customHeight="1">
      <c r="A8" s="6" t="s">
        <v>16</v>
      </c>
      <c r="B8" s="7" t="s">
        <v>11</v>
      </c>
      <c r="C8" s="105">
        <f>C9</f>
        <v>10000</v>
      </c>
      <c r="D8" s="2"/>
      <c r="E8" s="2"/>
      <c r="F8" s="2"/>
      <c r="G8" s="2"/>
      <c r="H8" s="2"/>
      <c r="I8" s="3"/>
      <c r="J8" s="3"/>
    </row>
    <row r="9" spans="1:10" ht="19.5" customHeight="1">
      <c r="A9" s="8" t="s">
        <v>17</v>
      </c>
      <c r="B9" s="9" t="s">
        <v>58</v>
      </c>
      <c r="C9" s="106">
        <v>10000</v>
      </c>
      <c r="D9" s="2"/>
      <c r="E9" s="2"/>
      <c r="F9" s="2"/>
      <c r="G9" s="2"/>
      <c r="H9" s="2"/>
      <c r="I9" s="3"/>
      <c r="J9" s="3"/>
    </row>
    <row r="10" spans="1:10" ht="19.5" customHeight="1">
      <c r="A10" s="6" t="s">
        <v>20</v>
      </c>
      <c r="B10" s="7" t="s">
        <v>9</v>
      </c>
      <c r="C10" s="105">
        <f>C11</f>
        <v>10000</v>
      </c>
      <c r="D10" s="2"/>
      <c r="E10" s="2"/>
      <c r="F10" s="2"/>
      <c r="G10" s="2"/>
      <c r="H10" s="2"/>
      <c r="I10" s="3"/>
      <c r="J10" s="3"/>
    </row>
    <row r="11" spans="1:10" ht="19.5" customHeight="1">
      <c r="A11" s="8" t="s">
        <v>17</v>
      </c>
      <c r="B11" s="9" t="s">
        <v>41</v>
      </c>
      <c r="C11" s="106">
        <f>C12</f>
        <v>10000</v>
      </c>
      <c r="D11" s="2"/>
      <c r="E11" s="2"/>
      <c r="F11" s="2"/>
      <c r="G11" s="2"/>
      <c r="H11" s="2"/>
      <c r="I11" s="3"/>
      <c r="J11" s="3"/>
    </row>
    <row r="12" spans="1:10" ht="19.5" customHeight="1">
      <c r="A12" s="8"/>
      <c r="B12" s="9" t="s">
        <v>59</v>
      </c>
      <c r="C12" s="106">
        <v>10000</v>
      </c>
      <c r="D12" s="2"/>
      <c r="E12" s="2"/>
      <c r="F12" s="2"/>
      <c r="G12" s="2"/>
      <c r="H12" s="2"/>
      <c r="I12" s="3"/>
      <c r="J12" s="3"/>
    </row>
    <row r="13" spans="1:10" ht="19.5" customHeight="1" hidden="1">
      <c r="A13" s="8"/>
      <c r="B13" s="10" t="s">
        <v>48</v>
      </c>
      <c r="C13" s="106"/>
      <c r="D13" s="2"/>
      <c r="E13" s="2"/>
      <c r="F13" s="2"/>
      <c r="G13" s="2"/>
      <c r="H13" s="2"/>
      <c r="I13" s="3"/>
      <c r="J13" s="3"/>
    </row>
    <row r="14" spans="1:10" ht="15">
      <c r="A14" s="2"/>
      <c r="B14" s="2"/>
      <c r="C14" s="107"/>
      <c r="D14" s="2"/>
      <c r="E14" s="2"/>
      <c r="F14" s="2"/>
      <c r="G14" s="2"/>
      <c r="H14" s="2"/>
      <c r="I14" s="3"/>
      <c r="J14" s="3"/>
    </row>
    <row r="15" spans="1:10" ht="15">
      <c r="A15" s="2"/>
      <c r="B15" s="2"/>
      <c r="C15" s="107"/>
      <c r="D15" s="2"/>
      <c r="E15" s="2"/>
      <c r="F15" s="2"/>
      <c r="G15" s="2"/>
      <c r="H15" s="2"/>
      <c r="I15" s="3"/>
      <c r="J15" s="3"/>
    </row>
    <row r="16" spans="1:10" ht="15">
      <c r="A16" s="2"/>
      <c r="B16" s="2"/>
      <c r="C16" s="107"/>
      <c r="D16" s="2"/>
      <c r="E16" s="2"/>
      <c r="F16" s="2"/>
      <c r="G16" s="2"/>
      <c r="H16" s="2"/>
      <c r="I16" s="3"/>
      <c r="J16" s="3"/>
    </row>
    <row r="17" spans="1:10" ht="15">
      <c r="A17" s="2"/>
      <c r="B17" s="2"/>
      <c r="C17" s="107"/>
      <c r="D17" s="2"/>
      <c r="E17" s="2"/>
      <c r="F17" s="2"/>
      <c r="G17" s="2"/>
      <c r="H17" s="2"/>
      <c r="I17" s="3"/>
      <c r="J17" s="3"/>
    </row>
    <row r="18" spans="1:10" ht="15">
      <c r="A18" s="2"/>
      <c r="B18" s="2"/>
      <c r="C18" s="107"/>
      <c r="D18" s="2"/>
      <c r="E18" s="2"/>
      <c r="F18" s="2"/>
      <c r="G18" s="2"/>
      <c r="H18" s="2"/>
      <c r="I18" s="3"/>
      <c r="J18" s="3"/>
    </row>
    <row r="19" spans="1:10" ht="15">
      <c r="A19" s="2"/>
      <c r="B19" s="2"/>
      <c r="C19" s="107"/>
      <c r="D19" s="2"/>
      <c r="E19" s="2"/>
      <c r="F19" s="2"/>
      <c r="G19" s="2"/>
      <c r="H19" s="2"/>
      <c r="I19" s="3"/>
      <c r="J19" s="3"/>
    </row>
    <row r="20" spans="1:10" ht="15">
      <c r="A20" s="3"/>
      <c r="B20" s="3"/>
      <c r="C20" s="108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108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108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108"/>
      <c r="D23" s="3"/>
      <c r="E23" s="3"/>
      <c r="F23" s="3"/>
      <c r="G23" s="3"/>
      <c r="H23" s="3"/>
      <c r="I23" s="3"/>
      <c r="J23" s="3"/>
    </row>
  </sheetData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36.25390625" style="114" customWidth="1"/>
    <col min="4" max="4" width="23.625" style="0" customWidth="1"/>
  </cols>
  <sheetData>
    <row r="1" spans="3:4" s="1" customFormat="1" ht="79.5" customHeight="1">
      <c r="C1" s="112"/>
      <c r="D1" s="96" t="s">
        <v>363</v>
      </c>
    </row>
    <row r="2" spans="3:4" s="1" customFormat="1" ht="12.75">
      <c r="C2" s="112"/>
      <c r="D2" s="109"/>
    </row>
    <row r="3" spans="1:11" s="20" customFormat="1" ht="18" customHeight="1">
      <c r="A3" s="143" t="s">
        <v>336</v>
      </c>
      <c r="B3" s="143"/>
      <c r="C3" s="143"/>
      <c r="D3" s="143"/>
      <c r="E3" s="4"/>
      <c r="F3" s="4"/>
      <c r="G3" s="4"/>
      <c r="H3" s="4"/>
      <c r="I3" s="4"/>
      <c r="J3" s="4"/>
      <c r="K3" s="4"/>
    </row>
    <row r="4" spans="1:4" s="1" customFormat="1" ht="12.75" customHeight="1">
      <c r="A4" s="143"/>
      <c r="B4" s="143"/>
      <c r="C4" s="143"/>
      <c r="D4" s="143"/>
    </row>
    <row r="5" spans="1:4" s="1" customFormat="1" ht="12.75">
      <c r="A5" s="5"/>
      <c r="B5" s="5"/>
      <c r="C5" s="113"/>
      <c r="D5" s="104" t="s">
        <v>43</v>
      </c>
    </row>
    <row r="6" spans="1:11" s="1" customFormat="1" ht="19.5" customHeight="1">
      <c r="A6" s="116" t="s">
        <v>10</v>
      </c>
      <c r="B6" s="116" t="s">
        <v>24</v>
      </c>
      <c r="C6" s="117" t="s">
        <v>77</v>
      </c>
      <c r="D6" s="118" t="s">
        <v>71</v>
      </c>
      <c r="E6" s="2"/>
      <c r="F6" s="2"/>
      <c r="G6" s="2"/>
      <c r="H6" s="2"/>
      <c r="I6" s="2"/>
      <c r="J6" s="3"/>
      <c r="K6" s="3"/>
    </row>
    <row r="7" spans="1:11" s="110" customFormat="1" ht="31.5">
      <c r="A7" s="119">
        <v>1</v>
      </c>
      <c r="B7" s="119" t="s">
        <v>337</v>
      </c>
      <c r="C7" s="120" t="s">
        <v>338</v>
      </c>
      <c r="D7" s="121">
        <v>14312</v>
      </c>
      <c r="E7" s="2"/>
      <c r="F7" s="2"/>
      <c r="G7" s="2"/>
      <c r="H7" s="2"/>
      <c r="I7" s="2"/>
      <c r="J7" s="3"/>
      <c r="K7" s="3"/>
    </row>
    <row r="8" spans="1:11" s="110" customFormat="1" ht="47.25">
      <c r="A8" s="119">
        <v>2</v>
      </c>
      <c r="B8" s="119" t="s">
        <v>337</v>
      </c>
      <c r="C8" s="120" t="s">
        <v>353</v>
      </c>
      <c r="D8" s="121">
        <v>15000</v>
      </c>
      <c r="E8" s="2"/>
      <c r="F8" s="2"/>
      <c r="G8" s="2"/>
      <c r="H8" s="2"/>
      <c r="I8" s="2"/>
      <c r="J8" s="3"/>
      <c r="K8" s="3"/>
    </row>
    <row r="9" spans="1:11" s="110" customFormat="1" ht="31.5">
      <c r="A9" s="119">
        <v>3</v>
      </c>
      <c r="B9" s="119" t="s">
        <v>350</v>
      </c>
      <c r="C9" s="120" t="s">
        <v>351</v>
      </c>
      <c r="D9" s="121">
        <v>55600</v>
      </c>
      <c r="E9" s="2"/>
      <c r="F9" s="2"/>
      <c r="G9" s="2"/>
      <c r="H9" s="2"/>
      <c r="I9" s="2"/>
      <c r="J9" s="3"/>
      <c r="K9" s="3"/>
    </row>
    <row r="10" spans="1:11" s="110" customFormat="1" ht="31.5">
      <c r="A10" s="119">
        <v>4</v>
      </c>
      <c r="B10" s="119" t="s">
        <v>350</v>
      </c>
      <c r="C10" s="120" t="s">
        <v>352</v>
      </c>
      <c r="D10" s="121">
        <v>40000</v>
      </c>
      <c r="E10" s="2"/>
      <c r="F10" s="2"/>
      <c r="G10" s="2"/>
      <c r="H10" s="2"/>
      <c r="I10" s="2"/>
      <c r="J10" s="3"/>
      <c r="K10" s="3"/>
    </row>
    <row r="11" spans="1:11" s="110" customFormat="1" ht="31.5">
      <c r="A11" s="119">
        <v>5</v>
      </c>
      <c r="B11" s="119" t="s">
        <v>364</v>
      </c>
      <c r="C11" s="120" t="s">
        <v>365</v>
      </c>
      <c r="D11" s="121">
        <v>10000</v>
      </c>
      <c r="E11" s="2"/>
      <c r="F11" s="2"/>
      <c r="G11" s="2"/>
      <c r="H11" s="2"/>
      <c r="I11" s="2"/>
      <c r="J11" s="3"/>
      <c r="K11" s="3"/>
    </row>
    <row r="12" spans="1:4" s="111" customFormat="1" ht="47.25">
      <c r="A12" s="119">
        <v>6</v>
      </c>
      <c r="B12" s="119" t="s">
        <v>339</v>
      </c>
      <c r="C12" s="120" t="s">
        <v>344</v>
      </c>
      <c r="D12" s="121">
        <v>45000</v>
      </c>
    </row>
    <row r="13" spans="1:4" ht="47.25">
      <c r="A13" s="119">
        <v>7</v>
      </c>
      <c r="B13" s="119" t="s">
        <v>339</v>
      </c>
      <c r="C13" s="120" t="s">
        <v>342</v>
      </c>
      <c r="D13" s="121">
        <v>40000</v>
      </c>
    </row>
    <row r="14" spans="1:4" ht="47.25">
      <c r="A14" s="119">
        <v>8</v>
      </c>
      <c r="B14" s="119" t="s">
        <v>339</v>
      </c>
      <c r="C14" s="120" t="s">
        <v>370</v>
      </c>
      <c r="D14" s="121">
        <v>150000</v>
      </c>
    </row>
    <row r="15" spans="1:4" ht="31.5">
      <c r="A15" s="119">
        <v>9</v>
      </c>
      <c r="B15" s="119" t="s">
        <v>339</v>
      </c>
      <c r="C15" s="120" t="s">
        <v>343</v>
      </c>
      <c r="D15" s="121">
        <v>11000</v>
      </c>
    </row>
    <row r="16" spans="1:4" ht="31.5">
      <c r="A16" s="119">
        <v>10</v>
      </c>
      <c r="B16" s="119" t="s">
        <v>339</v>
      </c>
      <c r="C16" s="120" t="s">
        <v>356</v>
      </c>
      <c r="D16" s="121">
        <v>5000</v>
      </c>
    </row>
    <row r="17" spans="1:4" ht="31.5">
      <c r="A17" s="119">
        <v>11</v>
      </c>
      <c r="B17" s="119" t="s">
        <v>339</v>
      </c>
      <c r="C17" s="120" t="s">
        <v>354</v>
      </c>
      <c r="D17" s="121">
        <v>13000</v>
      </c>
    </row>
    <row r="18" spans="1:4" ht="31.5">
      <c r="A18" s="119">
        <v>12</v>
      </c>
      <c r="B18" s="119" t="s">
        <v>339</v>
      </c>
      <c r="C18" s="120" t="s">
        <v>366</v>
      </c>
      <c r="D18" s="121">
        <v>8500</v>
      </c>
    </row>
    <row r="19" spans="1:4" ht="31.5">
      <c r="A19" s="119">
        <v>13</v>
      </c>
      <c r="B19" s="119" t="s">
        <v>339</v>
      </c>
      <c r="C19" s="120" t="s">
        <v>371</v>
      </c>
      <c r="D19" s="121">
        <v>10000</v>
      </c>
    </row>
    <row r="20" spans="1:4" ht="47.25">
      <c r="A20" s="119">
        <v>14</v>
      </c>
      <c r="B20" s="119" t="s">
        <v>355</v>
      </c>
      <c r="C20" s="120" t="s">
        <v>369</v>
      </c>
      <c r="D20" s="121">
        <v>10000</v>
      </c>
    </row>
    <row r="21" spans="1:4" ht="31.5">
      <c r="A21" s="119">
        <v>15</v>
      </c>
      <c r="B21" s="119" t="s">
        <v>340</v>
      </c>
      <c r="C21" s="120" t="s">
        <v>341</v>
      </c>
      <c r="D21" s="121">
        <v>20000</v>
      </c>
    </row>
    <row r="22" spans="1:4" s="115" customFormat="1" ht="15.75">
      <c r="A22" s="122"/>
      <c r="B22" s="122"/>
      <c r="C22" s="123" t="s">
        <v>142</v>
      </c>
      <c r="D22" s="124">
        <f>SUM(D7:D21)</f>
        <v>447412</v>
      </c>
    </row>
  </sheetData>
  <mergeCells count="2">
    <mergeCell ref="A3:D3"/>
    <mergeCell ref="A4:D4"/>
  </mergeCells>
  <printOptions/>
  <pageMargins left="0.75" right="0.75" top="1" bottom="1" header="0.5" footer="0.5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Księgowość</cp:lastModifiedBy>
  <cp:lastPrinted>2008-01-11T11:56:57Z</cp:lastPrinted>
  <dcterms:created xsi:type="dcterms:W3CDTF">1998-12-09T13:02:10Z</dcterms:created>
  <dcterms:modified xsi:type="dcterms:W3CDTF">2008-01-11T11:57:02Z</dcterms:modified>
  <cp:category/>
  <cp:version/>
  <cp:contentType/>
  <cp:contentStatus/>
</cp:coreProperties>
</file>