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<sst xmlns="http://schemas.openxmlformats.org/spreadsheetml/2006/main" count="80" uniqueCount="78">
  <si>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Dział</t>
  </si>
  <si>
    <t>Rozdział</t>
  </si>
  <si>
    <t>010</t>
  </si>
  <si>
    <t>Rolnictwo i łowiectwo</t>
  </si>
  <si>
    <t>01010</t>
  </si>
  <si>
    <t>Infrastruktura wodociągowa i sanitacyjna wsi</t>
  </si>
  <si>
    <t>BUDOWA KANALIZACJI SANITARNEJ, GRAWITACYJNEJ W MIEJSCOWOŚCI KOŁBIEL, GADKA - ETAP II</t>
  </si>
  <si>
    <t>BUDOWA KANALIZACJI SANITARNEJ, GRAWITACYJNEJ W MIEJSCOWOŚCI KOŁBIEL, GADKA - ETAP III</t>
  </si>
  <si>
    <t>OPRACOWANIE PROJEKTU TECHNICZNEGO NA BUDOWĘ KANALIZACJI W MIEJSC.RUDZIENKO, RUDNO, BORKÓW</t>
  </si>
  <si>
    <t>600</t>
  </si>
  <si>
    <t>Transport i łączność</t>
  </si>
  <si>
    <t>60014</t>
  </si>
  <si>
    <t>Drogi publiczne powiatowe</t>
  </si>
  <si>
    <t>50 000,00</t>
  </si>
  <si>
    <t>MODERNIZACJA DROGI POWIATOWEJ W SĘPOCHOWIE</t>
  </si>
  <si>
    <t>60016</t>
  </si>
  <si>
    <t>Drogi publiczne gminne</t>
  </si>
  <si>
    <t>OPRACOWANIE PROJEKTU TECHNICZNEGO NA WYKONANIE REMONTU ULIC  W KOŁBIELI</t>
  </si>
  <si>
    <t>710</t>
  </si>
  <si>
    <t>Działalność usługowa</t>
  </si>
  <si>
    <t>12 000,00</t>
  </si>
  <si>
    <t>71004</t>
  </si>
  <si>
    <t>Plany zagospodarowania przestrzennego</t>
  </si>
  <si>
    <t>OPRACOWANIE PLANU PRZESTRZENNEGO ZAGOSPODAROWANIA MIEJSCOWOŚCI KOŁBIEL - II ETAP</t>
  </si>
  <si>
    <t>750</t>
  </si>
  <si>
    <t>Administracja publiczna</t>
  </si>
  <si>
    <t>75023</t>
  </si>
  <si>
    <t>Urzędy gmin (miast i miast na prawach powiatu)</t>
  </si>
  <si>
    <t>ZAKUP URZĄDZEŃ KOMPUTEROWYCH DLA POTRZEB URZĘDU GMINY</t>
  </si>
  <si>
    <t>900</t>
  </si>
  <si>
    <t>Gospodarka komunalna i ochrona środowiska</t>
  </si>
  <si>
    <t>90015</t>
  </si>
  <si>
    <t>Oświetlenie ulic, placów i dróg</t>
  </si>
  <si>
    <t>OPRACOWANIE PROJEKTU TECHNICZNEGO NIEZBĘDNEGO DO WYKONANIA MODERNIZACJI OSWIETLENIA ULICZNEGO W GMINIE KOŁBIEL</t>
  </si>
  <si>
    <t>921</t>
  </si>
  <si>
    <t>Kultura i ochrona dziedzictwa narodowego</t>
  </si>
  <si>
    <t>92105</t>
  </si>
  <si>
    <t>Pozostałe zadania w zakresie kultury</t>
  </si>
  <si>
    <t>WYPOSAŻENIE PLACÓW REKREACYJNO-SPORTOWYCH W GMINIE KOŁBIEL</t>
  </si>
  <si>
    <t>926</t>
  </si>
  <si>
    <t>Kultura fizyczna i sport</t>
  </si>
  <si>
    <t>92601</t>
  </si>
  <si>
    <t>Obiekty sportowe</t>
  </si>
  <si>
    <t>BUDOWA BOISK SPORTOWYCH</t>
  </si>
  <si>
    <t>25 000,00</t>
  </si>
  <si>
    <t>Strona 2 z 2</t>
  </si>
  <si>
    <t>Nazwa zadania</t>
  </si>
  <si>
    <t>Plan</t>
  </si>
  <si>
    <t>Ogółem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</si>
  <si>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</si>
  <si>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</si>
  <si>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</si>
  <si>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</si>
  <si>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</si>
  <si>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</si>
  <si>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Plan wydatków majatkowych na 2010 rok</t>
  </si>
  <si>
    <t>PLAN</t>
  </si>
  <si>
    <t>REMONT CHODNIKA PRZY DRODZE POWIATOWEJ W MIEJSCOWOŚCI CHROSNA</t>
  </si>
  <si>
    <t>10 000,00</t>
  </si>
  <si>
    <t>OPRACOWANIE PROJEKTU TECHNICZNEGO NA WYKONANIE REMONTU DRÓG GMINNYCH W MIEJSCOWOŚCI KĄTY I SĘPOCHÓW</t>
  </si>
  <si>
    <t>24 000,00</t>
  </si>
  <si>
    <t>Tabela Nr 2a</t>
  </si>
  <si>
    <t>ZAKUP DZIAŁKI POD PLAC ZABAW W MIEJSCOWOŚCI OLEKSIN</t>
  </si>
  <si>
    <t>OPRACOWANIE KONCEPCJI DOTYCZĄCEJ ZAGOSPODAROWANIA TERENÓW SPORTOWO-REKREACYJNYCH W KOŁBIELI</t>
  </si>
  <si>
    <t>Bezpieczeństwo publiczne i ochrona przeciwpożarowa</t>
  </si>
  <si>
    <t>Ochotnicze straże pożarne</t>
  </si>
  <si>
    <t>ZAKUP SAMOCHODU STRAŻACKIEGO DLA JEDNOSTKI OSP W RUDZIENKU (UDZIAŁ GMINY)</t>
  </si>
  <si>
    <t>PRZEBUDOWA ULICY TRAUGUTTA W KOŁBIELI</t>
  </si>
  <si>
    <t>Oświata i wychowanie</t>
  </si>
  <si>
    <t>Szkoły podstawowe</t>
  </si>
  <si>
    <t>ZAKUP WYPOSAŻENIA DO URZĄDZENIA PLACU ZABAW PRZY SZKOLE PODSTAWOWEJ W KOŁBIELI</t>
  </si>
  <si>
    <t>PRZEBUDOWA ULIC - DRÓG WEWNĘTRZNYCH W OSIEDLU DOMÓW JEDNORODZINNYCH W KOŁBIELI</t>
  </si>
  <si>
    <t xml:space="preserve">BUDOWA SALI SPORTOWEJ PRZY SZKOLE PODSTAWOWEJ W MIEJSCOWOŚCI CZŁEKÓWKA </t>
  </si>
  <si>
    <t>OPRACOWANIE PROJEKTU TECHNICZNEGO NA BUDOWĘ SIECI WODOCIĄGOWEJ I KANALIZACYJNEJ W MIEJSCOWOŚCI KOŁBIEL - TERENY SCALONE</t>
  </si>
  <si>
    <t>Załącznik Nr 2
do Uchwały Nr XXXVII/207/2010
Rady Gminy Kołbiel
z dnia 28 października 2010</t>
  </si>
  <si>
    <t>WYKONANIE ZABUDOWY SAMOCHODU GAŚNICZEGO DLA OSP W RUDZIENKU</t>
  </si>
  <si>
    <t>ZAKUP MOTOPOMPY DLA JEDNOSTKI OSP GADKA</t>
  </si>
  <si>
    <t>OPRACOWANIE STUDIUM WYKONALNOŚCI PROJEKTU ORAZ PROJEKTU FUNKCJONALNO - UŻYTKOWEGO DLA GMINY KOŁBIEL - " INSTALACJA KOLEKTORÓW  SŁONECZNYCH NA TERENIE GMIN POWIATU OTWOCKIEGO"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</si>
</sst>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[$zł-415]_-;\-* #,##0.00\ [$zł-415]_-;_-* &quot;-&quot;??\ [$zł-415]_-;_-@_-"/>
    <numFmt numFmtId="166" formatCode="[$-415]d\ mmmm\ yyyy"/>
    <numFmt numFmtId="167" formatCode="#,##0.0"/>
    <numFmt numFmtId="168" formatCode="#,##0.000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5" fillId="0" borderId="12" xfId="0" applyFont="1" applyBorder="1" applyAlignment="1">
      <alignment horizontal="center" wrapText="1"/>
    </xf>
    <xf numFmtId="0" fontId="0" fillId="34" borderId="10" xfId="0" applyNumberFormat="1" applyFill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 horizontal="right" vertical="center"/>
      <protection locked="0"/>
    </xf>
    <xf numFmtId="0" fontId="0" fillId="34" borderId="0" xfId="0" applyNumberFormat="1" applyFill="1" applyBorder="1" applyAlignment="1" applyProtection="1">
      <alignment horizontal="left"/>
      <protection locked="0"/>
    </xf>
    <xf numFmtId="0" fontId="0" fillId="34" borderId="11" xfId="0" applyNumberForma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 horizontal="right" vertical="center"/>
      <protection locked="0"/>
    </xf>
    <xf numFmtId="4" fontId="0" fillId="34" borderId="11" xfId="0" applyNumberFormat="1" applyFill="1" applyBorder="1" applyAlignment="1" applyProtection="1">
      <alignment horizontal="right" vertical="center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0" xfId="0" applyNumberFormat="1" applyFill="1" applyBorder="1" applyAlignment="1" applyProtection="1">
      <alignment horizontal="left"/>
      <protection locked="0"/>
    </xf>
    <xf numFmtId="4" fontId="0" fillId="35" borderId="0" xfId="0" applyNumberFormat="1" applyFill="1" applyAlignment="1" applyProtection="1">
      <alignment horizontal="center" vertical="center" wrapText="1"/>
      <protection locked="0"/>
    </xf>
    <xf numFmtId="4" fontId="0" fillId="34" borderId="11" xfId="0" applyNumberForma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4" fillId="34" borderId="0" xfId="0" applyNumberFormat="1" applyFont="1" applyFill="1" applyBorder="1" applyAlignment="1" applyProtection="1">
      <alignment horizontal="left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/>
      <protection locked="0"/>
    </xf>
    <xf numFmtId="4" fontId="7" fillId="34" borderId="11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34" borderId="10" xfId="0" applyNumberFormat="1" applyFont="1" applyFill="1" applyBorder="1" applyAlignment="1" applyProtection="1">
      <alignment horizontal="right" vertical="center"/>
      <protection locked="0"/>
    </xf>
    <xf numFmtId="4" fontId="7" fillId="34" borderId="10" xfId="0" applyNumberFormat="1" applyFont="1" applyFill="1" applyBorder="1" applyAlignment="1" applyProtection="1">
      <alignment horizontal="left"/>
      <protection locked="0"/>
    </xf>
    <xf numFmtId="0" fontId="7" fillId="34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4" xfId="0" applyNumberFormat="1" applyFont="1" applyFill="1" applyBorder="1" applyAlignment="1" applyProtection="1">
      <alignment vertical="center"/>
      <protection locked="0"/>
    </xf>
    <xf numFmtId="0" fontId="4" fillId="34" borderId="14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0" fillId="34" borderId="11" xfId="0" applyNumberFormat="1" applyFill="1" applyBorder="1" applyAlignment="1" applyProtection="1">
      <alignment vertical="center"/>
      <protection locked="0"/>
    </xf>
    <xf numFmtId="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7" xfId="0" applyNumberFormat="1" applyFont="1" applyFill="1" applyBorder="1" applyAlignment="1" applyProtection="1">
      <alignment horizontal="center" vertical="center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3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2" xfId="0" applyNumberFormat="1" applyFont="1" applyBorder="1" applyAlignment="1">
      <alignment horizontal="center" wrapText="1"/>
    </xf>
    <xf numFmtId="4" fontId="4" fillId="34" borderId="14" xfId="0" applyNumberFormat="1" applyFont="1" applyFill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left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8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168" fontId="5" fillId="35" borderId="19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168" fontId="6" fillId="35" borderId="16" xfId="0" applyNumberFormat="1" applyFont="1" applyFill="1" applyBorder="1" applyAlignment="1" applyProtection="1">
      <alignment horizontal="left" vertical="center" wrapText="1"/>
      <protection locked="0"/>
    </xf>
    <xf numFmtId="3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168" fontId="6" fillId="35" borderId="19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4" xfId="0" applyNumberFormat="1" applyFont="1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>
      <alignment horizontal="justify" vertical="top" wrapText="1"/>
    </xf>
    <xf numFmtId="0" fontId="1" fillId="0" borderId="12" xfId="0" applyNumberFormat="1" applyFont="1" applyFill="1" applyBorder="1" applyAlignment="1" applyProtection="1">
      <alignment horizontal="justify" vertical="top" wrapText="1"/>
      <protection locked="0"/>
    </xf>
    <xf numFmtId="4" fontId="6" fillId="35" borderId="19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view="pageLayout" workbookViewId="0" topLeftCell="A45">
      <selection activeCell="C4" sqref="C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16015625" style="0" customWidth="1"/>
    <col min="4" max="4" width="12.66015625" style="0" customWidth="1"/>
    <col min="5" max="5" width="35.33203125" style="0" customWidth="1"/>
    <col min="6" max="6" width="8.83203125" style="0" customWidth="1"/>
    <col min="7" max="7" width="11.33203125" style="0" customWidth="1"/>
    <col min="8" max="8" width="1.171875" style="0" hidden="1" customWidth="1"/>
    <col min="9" max="9" width="18.83203125" style="0" customWidth="1"/>
    <col min="10" max="10" width="14.83203125" style="0" customWidth="1"/>
    <col min="12" max="12" width="10.83203125" style="28" customWidth="1"/>
    <col min="13" max="13" width="9.33203125" style="0" customWidth="1"/>
  </cols>
  <sheetData>
    <row r="1" spans="1:13" ht="59.25" customHeight="1">
      <c r="A1" s="84" t="s">
        <v>56</v>
      </c>
      <c r="B1" s="85"/>
      <c r="C1" s="85"/>
      <c r="D1" s="85"/>
      <c r="E1" s="85"/>
      <c r="F1" s="85"/>
      <c r="G1" s="85"/>
      <c r="H1" s="85"/>
      <c r="J1" s="83" t="s">
        <v>74</v>
      </c>
      <c r="K1" s="83"/>
      <c r="L1" s="83"/>
      <c r="M1" s="83"/>
    </row>
    <row r="2" spans="2:8" ht="34.5" customHeight="1">
      <c r="B2" s="86" t="s">
        <v>61</v>
      </c>
      <c r="C2" s="87"/>
      <c r="D2" s="87"/>
      <c r="E2" s="87"/>
      <c r="F2" s="87"/>
      <c r="G2" s="87"/>
      <c r="H2" s="87"/>
    </row>
    <row r="3" spans="2:12" s="48" customFormat="1" ht="34.5" customHeight="1">
      <c r="B3" s="49"/>
      <c r="C3" s="91" t="s">
        <v>55</v>
      </c>
      <c r="D3" s="92"/>
      <c r="E3" s="92"/>
      <c r="F3" s="49"/>
      <c r="G3" s="6"/>
      <c r="H3" s="6"/>
      <c r="I3" s="8"/>
      <c r="J3" s="7"/>
      <c r="L3" s="60"/>
    </row>
    <row r="4" spans="2:9" ht="34.5" customHeight="1" thickBot="1">
      <c r="B4" s="2"/>
      <c r="C4" s="2"/>
      <c r="D4" s="2"/>
      <c r="E4" s="2"/>
      <c r="F4" s="2"/>
      <c r="G4" s="2"/>
      <c r="H4" s="2"/>
      <c r="I4" s="9"/>
    </row>
    <row r="5" spans="2:16" ht="33" customHeight="1" thickBot="1" thickTop="1">
      <c r="B5" s="90" t="s">
        <v>0</v>
      </c>
      <c r="C5" s="90" t="s">
        <v>1</v>
      </c>
      <c r="D5" s="90" t="s">
        <v>46</v>
      </c>
      <c r="E5" s="90"/>
      <c r="F5" s="90" t="s">
        <v>47</v>
      </c>
      <c r="G5" s="90"/>
      <c r="H5" s="90"/>
      <c r="I5" s="95" t="s">
        <v>49</v>
      </c>
      <c r="J5" s="96"/>
      <c r="K5" s="96"/>
      <c r="L5" s="96"/>
      <c r="M5" s="96"/>
      <c r="N5" s="3"/>
      <c r="O5" s="3"/>
      <c r="P5" s="3"/>
    </row>
    <row r="6" spans="2:16" ht="82.5" customHeight="1" thickBot="1" thickTop="1">
      <c r="B6" s="90"/>
      <c r="C6" s="90"/>
      <c r="D6" s="90"/>
      <c r="E6" s="90"/>
      <c r="F6" s="90"/>
      <c r="G6" s="90"/>
      <c r="H6" s="90"/>
      <c r="I6" s="10" t="s">
        <v>50</v>
      </c>
      <c r="J6" s="10" t="s">
        <v>51</v>
      </c>
      <c r="K6" s="10" t="s">
        <v>52</v>
      </c>
      <c r="L6" s="61" t="s">
        <v>53</v>
      </c>
      <c r="M6" s="10" t="s">
        <v>54</v>
      </c>
      <c r="N6" s="3"/>
      <c r="O6" s="3"/>
      <c r="P6" s="3"/>
    </row>
    <row r="7" spans="1:16" s="37" customFormat="1" ht="16.5" customHeight="1" thickTop="1">
      <c r="A7" s="42"/>
      <c r="B7" s="43" t="s">
        <v>2</v>
      </c>
      <c r="C7" s="43"/>
      <c r="D7" s="88" t="s">
        <v>3</v>
      </c>
      <c r="E7" s="88"/>
      <c r="F7" s="89">
        <f>F9+F10+F11+F12</f>
        <v>2439450</v>
      </c>
      <c r="G7" s="89"/>
      <c r="H7" s="89"/>
      <c r="I7" s="44">
        <f>I8</f>
        <v>1339450</v>
      </c>
      <c r="J7" s="44">
        <f>SUM(J10)</f>
        <v>1100000</v>
      </c>
      <c r="K7" s="45"/>
      <c r="L7" s="62"/>
      <c r="M7" s="46"/>
      <c r="N7" s="36"/>
      <c r="O7" s="36"/>
      <c r="P7" s="36"/>
    </row>
    <row r="8" spans="1:16" ht="24" customHeight="1">
      <c r="A8" s="18"/>
      <c r="B8" s="19"/>
      <c r="C8" s="20" t="s">
        <v>4</v>
      </c>
      <c r="D8" s="93" t="s">
        <v>5</v>
      </c>
      <c r="E8" s="93"/>
      <c r="F8" s="94">
        <f>F9+F10+F11+F12</f>
        <v>2439450</v>
      </c>
      <c r="G8" s="94"/>
      <c r="H8" s="94"/>
      <c r="I8" s="12">
        <f>I9+I10+I11+I12</f>
        <v>1339450</v>
      </c>
      <c r="J8" s="63">
        <f>SUM(J10)</f>
        <v>1100000</v>
      </c>
      <c r="K8" s="11"/>
      <c r="L8" s="22"/>
      <c r="M8" s="4"/>
      <c r="N8" s="3"/>
      <c r="O8" s="3"/>
      <c r="P8" s="3"/>
    </row>
    <row r="9" spans="1:16" ht="40.5" customHeight="1">
      <c r="A9" s="18"/>
      <c r="B9" s="21"/>
      <c r="C9" s="21"/>
      <c r="D9" s="93" t="s">
        <v>6</v>
      </c>
      <c r="E9" s="93"/>
      <c r="F9" s="94">
        <v>418250</v>
      </c>
      <c r="G9" s="94"/>
      <c r="H9" s="94"/>
      <c r="I9" s="12">
        <v>418250</v>
      </c>
      <c r="J9" s="64"/>
      <c r="K9" s="11"/>
      <c r="L9" s="22"/>
      <c r="M9" s="4"/>
      <c r="N9" s="3"/>
      <c r="O9" s="3"/>
      <c r="P9" s="3"/>
    </row>
    <row r="10" spans="1:16" ht="36" customHeight="1">
      <c r="A10" s="18"/>
      <c r="B10" s="21"/>
      <c r="C10" s="21"/>
      <c r="D10" s="93" t="s">
        <v>7</v>
      </c>
      <c r="E10" s="93"/>
      <c r="F10" s="94">
        <v>1895200</v>
      </c>
      <c r="G10" s="94"/>
      <c r="H10" s="94"/>
      <c r="I10" s="12">
        <v>795200</v>
      </c>
      <c r="J10" s="63">
        <v>1100000</v>
      </c>
      <c r="K10" s="11"/>
      <c r="L10" s="22"/>
      <c r="M10" s="4"/>
      <c r="N10" s="3"/>
      <c r="O10" s="3"/>
      <c r="P10" s="3"/>
    </row>
    <row r="11" spans="1:16" ht="40.5" customHeight="1">
      <c r="A11" s="18"/>
      <c r="B11" s="21"/>
      <c r="C11" s="21"/>
      <c r="D11" s="93" t="s">
        <v>8</v>
      </c>
      <c r="E11" s="93"/>
      <c r="F11" s="94">
        <v>101000</v>
      </c>
      <c r="G11" s="94"/>
      <c r="H11" s="94"/>
      <c r="I11" s="12">
        <v>101000</v>
      </c>
      <c r="J11" s="22"/>
      <c r="K11" s="11"/>
      <c r="L11" s="22"/>
      <c r="M11" s="4"/>
      <c r="N11" s="3"/>
      <c r="O11" s="3"/>
      <c r="P11" s="3"/>
    </row>
    <row r="12" spans="1:16" ht="47.25" customHeight="1">
      <c r="A12" s="18"/>
      <c r="B12" s="21"/>
      <c r="C12" s="21"/>
      <c r="D12" s="70" t="s">
        <v>73</v>
      </c>
      <c r="E12" s="97"/>
      <c r="F12" s="72" t="s">
        <v>44</v>
      </c>
      <c r="G12" s="82"/>
      <c r="H12" s="23"/>
      <c r="I12" s="12">
        <v>25000</v>
      </c>
      <c r="J12" s="22"/>
      <c r="K12" s="11"/>
      <c r="L12" s="22"/>
      <c r="M12" s="4"/>
      <c r="N12" s="3"/>
      <c r="O12" s="3"/>
      <c r="P12" s="3"/>
    </row>
    <row r="13" spans="1:16" s="37" customFormat="1" ht="16.5" customHeight="1">
      <c r="A13" s="30"/>
      <c r="B13" s="31" t="s">
        <v>9</v>
      </c>
      <c r="C13" s="31"/>
      <c r="D13" s="98" t="s">
        <v>10</v>
      </c>
      <c r="E13" s="98"/>
      <c r="F13" s="99">
        <f>F14+F17</f>
        <v>991384</v>
      </c>
      <c r="G13" s="99"/>
      <c r="H13" s="99"/>
      <c r="I13" s="38">
        <f>I14+I17</f>
        <v>491384</v>
      </c>
      <c r="J13" s="38">
        <f>J14+J17</f>
        <v>500000</v>
      </c>
      <c r="K13" s="40"/>
      <c r="L13" s="39"/>
      <c r="M13" s="41"/>
      <c r="N13" s="36"/>
      <c r="O13" s="36"/>
      <c r="P13" s="36"/>
    </row>
    <row r="14" spans="1:16" ht="16.5" customHeight="1">
      <c r="A14" s="18"/>
      <c r="B14" s="19"/>
      <c r="C14" s="20" t="s">
        <v>11</v>
      </c>
      <c r="D14" s="93" t="s">
        <v>12</v>
      </c>
      <c r="E14" s="93"/>
      <c r="F14" s="94">
        <f>F15+F16</f>
        <v>60000</v>
      </c>
      <c r="G14" s="94"/>
      <c r="H14" s="94"/>
      <c r="I14" s="12">
        <f>I15+I16</f>
        <v>60000</v>
      </c>
      <c r="J14" s="22"/>
      <c r="K14" s="11"/>
      <c r="L14" s="22"/>
      <c r="M14" s="4"/>
      <c r="N14" s="3"/>
      <c r="O14" s="3"/>
      <c r="P14" s="3"/>
    </row>
    <row r="15" spans="1:16" ht="24.75" customHeight="1">
      <c r="A15" s="18"/>
      <c r="B15" s="21"/>
      <c r="C15" s="21"/>
      <c r="D15" s="93" t="s">
        <v>14</v>
      </c>
      <c r="E15" s="93"/>
      <c r="F15" s="94" t="s">
        <v>13</v>
      </c>
      <c r="G15" s="94"/>
      <c r="H15" s="94"/>
      <c r="I15" s="12">
        <v>50000</v>
      </c>
      <c r="J15" s="22"/>
      <c r="K15" s="11"/>
      <c r="L15" s="22"/>
      <c r="M15" s="4"/>
      <c r="N15" s="3"/>
      <c r="O15" s="3"/>
      <c r="P15" s="3"/>
    </row>
    <row r="16" spans="1:16" ht="24.75" customHeight="1">
      <c r="A16" s="18"/>
      <c r="B16" s="21"/>
      <c r="C16" s="21"/>
      <c r="D16" s="70" t="s">
        <v>57</v>
      </c>
      <c r="E16" s="97"/>
      <c r="F16" s="72" t="s">
        <v>58</v>
      </c>
      <c r="G16" s="82"/>
      <c r="H16" s="23"/>
      <c r="I16" s="12">
        <v>10000</v>
      </c>
      <c r="J16" s="22"/>
      <c r="K16" s="11"/>
      <c r="L16" s="22"/>
      <c r="M16" s="4"/>
      <c r="N16" s="3"/>
      <c r="O16" s="3"/>
      <c r="P16" s="3"/>
    </row>
    <row r="17" spans="1:16" ht="16.5" customHeight="1">
      <c r="A17" s="18"/>
      <c r="B17" s="19"/>
      <c r="C17" s="20" t="s">
        <v>15</v>
      </c>
      <c r="D17" s="93" t="s">
        <v>16</v>
      </c>
      <c r="E17" s="93"/>
      <c r="F17" s="94">
        <f>F18+F19+F20+F21</f>
        <v>931384</v>
      </c>
      <c r="G17" s="94"/>
      <c r="H17" s="94"/>
      <c r="I17" s="12">
        <f>I18+I19+I20</f>
        <v>431384</v>
      </c>
      <c r="J17" s="12">
        <f>J18+J19+J20+J21</f>
        <v>500000</v>
      </c>
      <c r="K17" s="11"/>
      <c r="L17" s="22"/>
      <c r="M17" s="4"/>
      <c r="N17" s="3"/>
      <c r="O17" s="3"/>
      <c r="P17" s="3"/>
    </row>
    <row r="18" spans="1:16" ht="33" customHeight="1">
      <c r="A18" s="18"/>
      <c r="B18" s="21"/>
      <c r="C18" s="21"/>
      <c r="D18" s="93" t="s">
        <v>17</v>
      </c>
      <c r="E18" s="93"/>
      <c r="F18" s="94">
        <v>23000</v>
      </c>
      <c r="G18" s="94"/>
      <c r="H18" s="94"/>
      <c r="I18" s="12">
        <v>23000</v>
      </c>
      <c r="J18" s="12"/>
      <c r="K18" s="11"/>
      <c r="L18" s="22"/>
      <c r="M18" s="4"/>
      <c r="N18" s="3"/>
      <c r="O18" s="3"/>
      <c r="P18" s="3"/>
    </row>
    <row r="19" spans="1:16" ht="22.5" customHeight="1">
      <c r="A19" s="18"/>
      <c r="B19" s="21"/>
      <c r="C19" s="21"/>
      <c r="D19" s="93" t="s">
        <v>67</v>
      </c>
      <c r="E19" s="93"/>
      <c r="F19" s="94">
        <v>384384</v>
      </c>
      <c r="G19" s="94"/>
      <c r="H19" s="94"/>
      <c r="I19" s="12">
        <v>384384</v>
      </c>
      <c r="J19" s="22"/>
      <c r="K19" s="11"/>
      <c r="L19" s="22"/>
      <c r="M19" s="4"/>
      <c r="N19" s="3"/>
      <c r="O19" s="3"/>
      <c r="P19" s="3"/>
    </row>
    <row r="20" spans="1:16" ht="37.5" customHeight="1">
      <c r="A20" s="18"/>
      <c r="B20" s="21"/>
      <c r="C20" s="21"/>
      <c r="D20" s="70" t="s">
        <v>59</v>
      </c>
      <c r="E20" s="97"/>
      <c r="F20" s="72" t="s">
        <v>60</v>
      </c>
      <c r="G20" s="82"/>
      <c r="H20" s="23"/>
      <c r="I20" s="12">
        <v>24000</v>
      </c>
      <c r="J20" s="22"/>
      <c r="K20" s="11"/>
      <c r="L20" s="22"/>
      <c r="M20" s="4"/>
      <c r="N20" s="3"/>
      <c r="O20" s="3"/>
      <c r="P20" s="3"/>
    </row>
    <row r="21" spans="1:16" ht="30.75" customHeight="1">
      <c r="A21" s="58"/>
      <c r="B21" s="21"/>
      <c r="C21" s="21"/>
      <c r="D21" s="70" t="s">
        <v>71</v>
      </c>
      <c r="E21" s="97"/>
      <c r="F21" s="72">
        <v>500000</v>
      </c>
      <c r="G21" s="82"/>
      <c r="H21" s="57"/>
      <c r="I21" s="12"/>
      <c r="J21" s="12">
        <v>500000</v>
      </c>
      <c r="K21" s="11"/>
      <c r="L21" s="22"/>
      <c r="M21" s="4"/>
      <c r="N21" s="3"/>
      <c r="O21" s="3"/>
      <c r="P21" s="3"/>
    </row>
    <row r="22" spans="1:16" ht="16.5" customHeight="1">
      <c r="A22" s="18"/>
      <c r="B22" s="24" t="s">
        <v>18</v>
      </c>
      <c r="C22" s="24"/>
      <c r="D22" s="100" t="s">
        <v>19</v>
      </c>
      <c r="E22" s="100"/>
      <c r="F22" s="101" t="str">
        <f>F23</f>
        <v>12 000,00</v>
      </c>
      <c r="G22" s="101"/>
      <c r="H22" s="101"/>
      <c r="I22" s="38">
        <f>I23</f>
        <v>12000</v>
      </c>
      <c r="J22" s="22"/>
      <c r="K22" s="11"/>
      <c r="L22" s="22"/>
      <c r="M22" s="4"/>
      <c r="N22" s="3"/>
      <c r="O22" s="3"/>
      <c r="P22" s="3"/>
    </row>
    <row r="23" spans="1:16" ht="16.5" customHeight="1">
      <c r="A23" s="18"/>
      <c r="B23" s="19"/>
      <c r="C23" s="20" t="s">
        <v>21</v>
      </c>
      <c r="D23" s="93" t="s">
        <v>22</v>
      </c>
      <c r="E23" s="93"/>
      <c r="F23" s="94" t="str">
        <f>F24</f>
        <v>12 000,00</v>
      </c>
      <c r="G23" s="94"/>
      <c r="H23" s="94"/>
      <c r="I23" s="12">
        <f>I24</f>
        <v>12000</v>
      </c>
      <c r="J23" s="22"/>
      <c r="K23" s="11"/>
      <c r="L23" s="22"/>
      <c r="M23" s="4"/>
      <c r="N23" s="3"/>
      <c r="O23" s="3"/>
      <c r="P23" s="3"/>
    </row>
    <row r="24" spans="1:16" ht="39" customHeight="1">
      <c r="A24" s="18"/>
      <c r="B24" s="21"/>
      <c r="C24" s="21"/>
      <c r="D24" s="93" t="s">
        <v>23</v>
      </c>
      <c r="E24" s="93"/>
      <c r="F24" s="94" t="s">
        <v>20</v>
      </c>
      <c r="G24" s="94"/>
      <c r="H24" s="94"/>
      <c r="I24" s="12">
        <v>12000</v>
      </c>
      <c r="J24" s="22"/>
      <c r="K24" s="11"/>
      <c r="L24" s="22"/>
      <c r="M24" s="4"/>
      <c r="N24" s="3"/>
      <c r="O24" s="3"/>
      <c r="P24" s="3"/>
    </row>
    <row r="25" spans="1:16" s="37" customFormat="1" ht="16.5" customHeight="1">
      <c r="A25" s="30"/>
      <c r="B25" s="31" t="s">
        <v>24</v>
      </c>
      <c r="C25" s="31"/>
      <c r="D25" s="98" t="s">
        <v>25</v>
      </c>
      <c r="E25" s="98"/>
      <c r="F25" s="99">
        <v>13759</v>
      </c>
      <c r="G25" s="99"/>
      <c r="H25" s="99"/>
      <c r="I25" s="38">
        <v>13759</v>
      </c>
      <c r="J25" s="39"/>
      <c r="K25" s="40"/>
      <c r="L25" s="39"/>
      <c r="M25" s="41"/>
      <c r="N25" s="36"/>
      <c r="O25" s="36"/>
      <c r="P25" s="36"/>
    </row>
    <row r="26" spans="1:16" ht="16.5" customHeight="1">
      <c r="A26" s="18"/>
      <c r="B26" s="19"/>
      <c r="C26" s="20" t="s">
        <v>26</v>
      </c>
      <c r="D26" s="93" t="s">
        <v>27</v>
      </c>
      <c r="E26" s="93"/>
      <c r="F26" s="94">
        <f>F27</f>
        <v>13759</v>
      </c>
      <c r="G26" s="94"/>
      <c r="H26" s="94"/>
      <c r="I26" s="12">
        <f>I27</f>
        <v>13759</v>
      </c>
      <c r="J26" s="22"/>
      <c r="K26" s="11"/>
      <c r="L26" s="22"/>
      <c r="M26" s="4"/>
      <c r="N26" s="3"/>
      <c r="O26" s="3"/>
      <c r="P26" s="3"/>
    </row>
    <row r="27" spans="1:16" ht="34.5" customHeight="1">
      <c r="A27" s="18"/>
      <c r="B27" s="21"/>
      <c r="C27" s="21"/>
      <c r="D27" s="93" t="s">
        <v>28</v>
      </c>
      <c r="E27" s="93"/>
      <c r="F27" s="94">
        <v>13759</v>
      </c>
      <c r="G27" s="94"/>
      <c r="H27" s="94"/>
      <c r="I27" s="12">
        <v>13759</v>
      </c>
      <c r="J27" s="22"/>
      <c r="K27" s="11"/>
      <c r="L27" s="22"/>
      <c r="M27" s="4"/>
      <c r="N27" s="3"/>
      <c r="O27" s="3"/>
      <c r="P27" s="3"/>
    </row>
    <row r="28" spans="1:16" ht="26.25" customHeight="1">
      <c r="A28" s="52"/>
      <c r="B28" s="55">
        <v>754</v>
      </c>
      <c r="C28" s="54"/>
      <c r="D28" s="109" t="s">
        <v>64</v>
      </c>
      <c r="E28" s="97"/>
      <c r="F28" s="76">
        <f>SUM(F30+G31+F32)</f>
        <v>31600</v>
      </c>
      <c r="G28" s="77"/>
      <c r="H28" s="50"/>
      <c r="I28" s="38">
        <v>31600</v>
      </c>
      <c r="J28" s="22"/>
      <c r="K28" s="11"/>
      <c r="L28" s="22"/>
      <c r="M28" s="4"/>
      <c r="N28" s="3"/>
      <c r="O28" s="3"/>
      <c r="P28" s="3"/>
    </row>
    <row r="29" spans="1:16" ht="17.25" customHeight="1">
      <c r="A29" s="52"/>
      <c r="B29" s="21"/>
      <c r="C29" s="56">
        <v>75412</v>
      </c>
      <c r="D29" s="70" t="s">
        <v>65</v>
      </c>
      <c r="E29" s="97"/>
      <c r="F29" s="72">
        <v>31600</v>
      </c>
      <c r="G29" s="82"/>
      <c r="H29" s="50"/>
      <c r="I29" s="12">
        <v>31600</v>
      </c>
      <c r="J29" s="22"/>
      <c r="K29" s="11"/>
      <c r="L29" s="22"/>
      <c r="M29" s="4"/>
      <c r="N29" s="3"/>
      <c r="O29" s="3"/>
      <c r="P29" s="3"/>
    </row>
    <row r="30" spans="1:16" ht="36.75" customHeight="1">
      <c r="A30" s="52"/>
      <c r="B30" s="21"/>
      <c r="C30" s="21"/>
      <c r="D30" s="70" t="s">
        <v>66</v>
      </c>
      <c r="E30" s="97"/>
      <c r="F30" s="72">
        <v>15000</v>
      </c>
      <c r="G30" s="82"/>
      <c r="H30" s="50"/>
      <c r="I30" s="12">
        <v>15000</v>
      </c>
      <c r="J30" s="22"/>
      <c r="K30" s="11"/>
      <c r="L30" s="22"/>
      <c r="M30" s="4"/>
      <c r="N30" s="3"/>
      <c r="O30" s="3"/>
      <c r="P30" s="3"/>
    </row>
    <row r="31" spans="1:16" ht="36.75" customHeight="1">
      <c r="A31" s="68"/>
      <c r="B31" s="21"/>
      <c r="C31" s="21"/>
      <c r="D31" s="70" t="s">
        <v>75</v>
      </c>
      <c r="E31" s="71"/>
      <c r="F31" s="65"/>
      <c r="G31" s="66">
        <v>2000</v>
      </c>
      <c r="H31" s="67"/>
      <c r="I31" s="12">
        <v>2000</v>
      </c>
      <c r="J31" s="22"/>
      <c r="K31" s="11"/>
      <c r="L31" s="22"/>
      <c r="M31" s="4"/>
      <c r="N31" s="3"/>
      <c r="O31" s="3"/>
      <c r="P31" s="3"/>
    </row>
    <row r="32" spans="1:16" ht="36.75" customHeight="1">
      <c r="A32" s="68"/>
      <c r="B32" s="21"/>
      <c r="C32" s="21"/>
      <c r="D32" s="70" t="s">
        <v>76</v>
      </c>
      <c r="E32" s="71"/>
      <c r="F32" s="72">
        <v>14600</v>
      </c>
      <c r="G32" s="73"/>
      <c r="H32" s="67"/>
      <c r="I32" s="12">
        <v>14600</v>
      </c>
      <c r="J32" s="22"/>
      <c r="K32" s="11"/>
      <c r="L32" s="22"/>
      <c r="M32" s="4"/>
      <c r="N32" s="3"/>
      <c r="O32" s="3"/>
      <c r="P32" s="3"/>
    </row>
    <row r="33" spans="1:16" ht="15.75" customHeight="1">
      <c r="A33" s="58"/>
      <c r="B33" s="55">
        <v>801</v>
      </c>
      <c r="C33" s="54"/>
      <c r="D33" s="74" t="s">
        <v>68</v>
      </c>
      <c r="E33" s="75"/>
      <c r="F33" s="76">
        <f>F34</f>
        <v>10000</v>
      </c>
      <c r="G33" s="77"/>
      <c r="H33" s="57"/>
      <c r="I33" s="12"/>
      <c r="J33" s="22"/>
      <c r="K33" s="11"/>
      <c r="L33" s="38">
        <f>L34</f>
        <v>10000</v>
      </c>
      <c r="M33" s="4"/>
      <c r="N33" s="3"/>
      <c r="O33" s="3"/>
      <c r="P33" s="3"/>
    </row>
    <row r="34" spans="1:16" ht="15.75" customHeight="1">
      <c r="A34" s="58"/>
      <c r="B34" s="79"/>
      <c r="C34" s="59">
        <v>80101</v>
      </c>
      <c r="D34" s="78" t="s">
        <v>69</v>
      </c>
      <c r="E34" s="75"/>
      <c r="F34" s="72">
        <f>F35</f>
        <v>10000</v>
      </c>
      <c r="G34" s="82"/>
      <c r="H34" s="57"/>
      <c r="I34" s="12"/>
      <c r="J34" s="22"/>
      <c r="K34" s="11"/>
      <c r="L34" s="12">
        <f>L35</f>
        <v>10000</v>
      </c>
      <c r="M34" s="4"/>
      <c r="N34" s="3"/>
      <c r="O34" s="3"/>
      <c r="P34" s="3"/>
    </row>
    <row r="35" spans="1:16" ht="30.75" customHeight="1">
      <c r="A35" s="58"/>
      <c r="B35" s="80"/>
      <c r="C35" s="59"/>
      <c r="D35" s="78" t="s">
        <v>70</v>
      </c>
      <c r="E35" s="81"/>
      <c r="F35" s="72">
        <v>10000</v>
      </c>
      <c r="G35" s="82"/>
      <c r="H35" s="57"/>
      <c r="I35" s="12"/>
      <c r="J35" s="22"/>
      <c r="K35" s="11"/>
      <c r="L35" s="12">
        <v>10000</v>
      </c>
      <c r="M35" s="4"/>
      <c r="N35" s="3"/>
      <c r="O35" s="3"/>
      <c r="P35" s="3"/>
    </row>
    <row r="36" spans="1:16" s="37" customFormat="1" ht="16.5" customHeight="1">
      <c r="A36" s="30"/>
      <c r="B36" s="47" t="s">
        <v>29</v>
      </c>
      <c r="C36" s="47"/>
      <c r="D36" s="98" t="s">
        <v>30</v>
      </c>
      <c r="E36" s="98"/>
      <c r="F36" s="99">
        <f>SUM(F37+F39)</f>
        <v>60400</v>
      </c>
      <c r="G36" s="99"/>
      <c r="H36" s="99"/>
      <c r="I36" s="38">
        <f>SUM(I37+I39)</f>
        <v>60400</v>
      </c>
      <c r="J36" s="39"/>
      <c r="K36" s="40"/>
      <c r="L36" s="39"/>
      <c r="M36" s="41"/>
      <c r="N36" s="36"/>
      <c r="O36" s="36"/>
      <c r="P36" s="36"/>
    </row>
    <row r="37" spans="1:16" s="37" customFormat="1" ht="16.5" customHeight="1">
      <c r="A37" s="30"/>
      <c r="B37" s="110"/>
      <c r="C37" s="111">
        <v>90005</v>
      </c>
      <c r="D37" s="70" t="s">
        <v>37</v>
      </c>
      <c r="E37" s="112"/>
      <c r="F37" s="72">
        <v>5400</v>
      </c>
      <c r="G37" s="73"/>
      <c r="H37" s="69"/>
      <c r="I37" s="113">
        <v>5400</v>
      </c>
      <c r="J37" s="114"/>
      <c r="K37" s="115"/>
      <c r="L37" s="114"/>
      <c r="M37" s="116"/>
      <c r="N37" s="36"/>
      <c r="O37" s="36"/>
      <c r="P37" s="36"/>
    </row>
    <row r="38" spans="1:16" s="37" customFormat="1" ht="65.25" customHeight="1">
      <c r="A38" s="30"/>
      <c r="B38" s="110"/>
      <c r="C38" s="117"/>
      <c r="D38" s="70" t="s">
        <v>77</v>
      </c>
      <c r="E38" s="97"/>
      <c r="F38" s="72">
        <v>5400</v>
      </c>
      <c r="G38" s="82"/>
      <c r="H38" s="69"/>
      <c r="I38" s="113">
        <v>5400</v>
      </c>
      <c r="J38" s="114"/>
      <c r="K38" s="115"/>
      <c r="L38" s="114"/>
      <c r="M38" s="116"/>
      <c r="N38" s="36"/>
      <c r="O38" s="36"/>
      <c r="P38" s="36"/>
    </row>
    <row r="39" spans="1:16" ht="16.5" customHeight="1">
      <c r="A39" s="18"/>
      <c r="B39" s="19"/>
      <c r="C39" s="20" t="s">
        <v>31</v>
      </c>
      <c r="D39" s="93" t="s">
        <v>32</v>
      </c>
      <c r="E39" s="93"/>
      <c r="F39" s="94">
        <f>F40</f>
        <v>55000</v>
      </c>
      <c r="G39" s="94"/>
      <c r="H39" s="94"/>
      <c r="I39" s="12">
        <f>I40</f>
        <v>55000</v>
      </c>
      <c r="J39" s="22"/>
      <c r="K39" s="11"/>
      <c r="L39" s="22"/>
      <c r="M39" s="4"/>
      <c r="N39" s="3"/>
      <c r="O39" s="3"/>
      <c r="P39" s="3"/>
    </row>
    <row r="40" spans="1:16" ht="48" customHeight="1">
      <c r="A40" s="18"/>
      <c r="B40" s="21"/>
      <c r="C40" s="21"/>
      <c r="D40" s="93" t="s">
        <v>33</v>
      </c>
      <c r="E40" s="93"/>
      <c r="F40" s="94">
        <v>55000</v>
      </c>
      <c r="G40" s="94"/>
      <c r="H40" s="94"/>
      <c r="I40" s="12">
        <v>55000</v>
      </c>
      <c r="J40" s="22"/>
      <c r="K40" s="11"/>
      <c r="L40" s="22"/>
      <c r="M40" s="4"/>
      <c r="N40" s="3"/>
      <c r="O40" s="3"/>
      <c r="P40" s="3"/>
    </row>
    <row r="41" spans="1:16" s="37" customFormat="1" ht="16.5" customHeight="1">
      <c r="A41" s="30"/>
      <c r="B41" s="31" t="s">
        <v>34</v>
      </c>
      <c r="C41" s="31"/>
      <c r="D41" s="98" t="s">
        <v>35</v>
      </c>
      <c r="E41" s="98"/>
      <c r="F41" s="99">
        <f>F45</f>
        <v>79000</v>
      </c>
      <c r="G41" s="99"/>
      <c r="H41" s="99"/>
      <c r="I41" s="38">
        <f>I45</f>
        <v>79000</v>
      </c>
      <c r="J41" s="39"/>
      <c r="K41" s="40"/>
      <c r="L41" s="39"/>
      <c r="M41" s="41"/>
      <c r="N41" s="36"/>
      <c r="O41" s="36"/>
      <c r="P41" s="36"/>
    </row>
    <row r="42" spans="1:16" ht="9.75" customHeight="1" hidden="1">
      <c r="A42" s="102"/>
      <c r="B42" s="102"/>
      <c r="C42" s="102"/>
      <c r="D42" s="102"/>
      <c r="E42" s="102"/>
      <c r="F42" s="102"/>
      <c r="G42" s="102"/>
      <c r="H42" s="102"/>
      <c r="I42" s="16"/>
      <c r="J42" s="25"/>
      <c r="K42" s="13"/>
      <c r="L42" s="25"/>
      <c r="M42" s="3"/>
      <c r="N42" s="3"/>
      <c r="O42" s="3"/>
      <c r="P42" s="3"/>
    </row>
    <row r="43" spans="1:16" ht="11.25" customHeight="1" hidden="1">
      <c r="A43" s="102"/>
      <c r="B43" s="102"/>
      <c r="C43" s="102"/>
      <c r="D43" s="102"/>
      <c r="E43" s="102"/>
      <c r="F43" s="102"/>
      <c r="G43" s="26"/>
      <c r="H43" s="18"/>
      <c r="I43" s="16"/>
      <c r="J43" s="25"/>
      <c r="K43" s="13"/>
      <c r="L43" s="25"/>
      <c r="M43" s="3"/>
      <c r="N43" s="3"/>
      <c r="O43" s="3"/>
      <c r="P43" s="3"/>
    </row>
    <row r="44" spans="1:16" ht="63.75" customHeight="1" hidden="1">
      <c r="A44" s="102"/>
      <c r="B44" s="102"/>
      <c r="C44" s="102"/>
      <c r="D44" s="102"/>
      <c r="E44" s="102"/>
      <c r="F44" s="102"/>
      <c r="G44" s="102"/>
      <c r="H44" s="102"/>
      <c r="I44" s="16"/>
      <c r="J44" s="25"/>
      <c r="K44" s="13"/>
      <c r="L44" s="25"/>
      <c r="M44" s="3"/>
      <c r="N44" s="3"/>
      <c r="O44" s="3"/>
      <c r="P44" s="3"/>
    </row>
    <row r="45" spans="1:16" ht="16.5" customHeight="1">
      <c r="A45" s="18"/>
      <c r="B45" s="19"/>
      <c r="C45" s="20" t="s">
        <v>36</v>
      </c>
      <c r="D45" s="93" t="s">
        <v>37</v>
      </c>
      <c r="E45" s="93"/>
      <c r="F45" s="94">
        <f>F46+F47</f>
        <v>79000</v>
      </c>
      <c r="G45" s="94"/>
      <c r="H45" s="72"/>
      <c r="I45" s="17">
        <f>I46+I47</f>
        <v>79000</v>
      </c>
      <c r="J45" s="27"/>
      <c r="K45" s="14"/>
      <c r="L45" s="27"/>
      <c r="M45" s="5"/>
      <c r="N45" s="3"/>
      <c r="O45" s="3"/>
      <c r="P45" s="3"/>
    </row>
    <row r="46" spans="1:16" ht="33" customHeight="1">
      <c r="A46" s="18"/>
      <c r="B46" s="21"/>
      <c r="C46" s="21"/>
      <c r="D46" s="93" t="s">
        <v>38</v>
      </c>
      <c r="E46" s="93"/>
      <c r="F46" s="94">
        <v>75000</v>
      </c>
      <c r="G46" s="94"/>
      <c r="H46" s="72"/>
      <c r="I46" s="17">
        <v>75000</v>
      </c>
      <c r="J46" s="27"/>
      <c r="K46" s="14"/>
      <c r="L46" s="27"/>
      <c r="M46" s="5"/>
      <c r="N46" s="3"/>
      <c r="O46" s="3"/>
      <c r="P46" s="3"/>
    </row>
    <row r="47" spans="1:16" ht="29.25" customHeight="1">
      <c r="A47" s="52"/>
      <c r="B47" s="21"/>
      <c r="C47" s="21"/>
      <c r="D47" s="70" t="s">
        <v>62</v>
      </c>
      <c r="E47" s="97"/>
      <c r="F47" s="72">
        <v>4000</v>
      </c>
      <c r="G47" s="82"/>
      <c r="H47" s="51"/>
      <c r="I47" s="53">
        <v>4000</v>
      </c>
      <c r="J47" s="27"/>
      <c r="K47" s="14"/>
      <c r="L47" s="27"/>
      <c r="M47" s="5"/>
      <c r="N47" s="3"/>
      <c r="O47" s="3"/>
      <c r="P47" s="3"/>
    </row>
    <row r="48" spans="1:16" s="37" customFormat="1" ht="16.5" customHeight="1">
      <c r="A48" s="30"/>
      <c r="B48" s="31" t="s">
        <v>39</v>
      </c>
      <c r="C48" s="31"/>
      <c r="D48" s="98" t="s">
        <v>40</v>
      </c>
      <c r="E48" s="98"/>
      <c r="F48" s="99">
        <f>F50+F51+F52</f>
        <v>1097263</v>
      </c>
      <c r="G48" s="99"/>
      <c r="H48" s="104"/>
      <c r="I48" s="32">
        <f>I50+I51+I52</f>
        <v>897263</v>
      </c>
      <c r="J48" s="33"/>
      <c r="K48" s="34"/>
      <c r="L48" s="32">
        <f>L49</f>
        <v>200000</v>
      </c>
      <c r="M48" s="35"/>
      <c r="N48" s="36"/>
      <c r="O48" s="36"/>
      <c r="P48" s="36"/>
    </row>
    <row r="49" spans="1:16" ht="16.5" customHeight="1">
      <c r="A49" s="18"/>
      <c r="B49" s="19"/>
      <c r="C49" s="20" t="s">
        <v>41</v>
      </c>
      <c r="D49" s="93" t="s">
        <v>42</v>
      </c>
      <c r="E49" s="93"/>
      <c r="F49" s="72">
        <f>F50+F51+F52</f>
        <v>1097263</v>
      </c>
      <c r="G49" s="105"/>
      <c r="H49" s="106"/>
      <c r="I49" s="17">
        <f>I50+I51+I52</f>
        <v>897263</v>
      </c>
      <c r="J49" s="27"/>
      <c r="K49" s="14"/>
      <c r="L49" s="17">
        <f>L50+L51+L52</f>
        <v>200000</v>
      </c>
      <c r="M49" s="5"/>
      <c r="N49" s="3"/>
      <c r="O49" s="3"/>
      <c r="P49" s="3"/>
    </row>
    <row r="50" spans="1:16" ht="19.5" customHeight="1">
      <c r="A50" s="18"/>
      <c r="B50" s="21"/>
      <c r="C50" s="21"/>
      <c r="D50" s="93" t="s">
        <v>43</v>
      </c>
      <c r="E50" s="93"/>
      <c r="F50" s="94" t="s">
        <v>44</v>
      </c>
      <c r="G50" s="94"/>
      <c r="H50" s="72"/>
      <c r="I50" s="17">
        <v>25000</v>
      </c>
      <c r="J50" s="27"/>
      <c r="K50" s="14"/>
      <c r="L50" s="27"/>
      <c r="M50" s="5"/>
      <c r="N50" s="3"/>
      <c r="O50" s="3"/>
      <c r="P50" s="3"/>
    </row>
    <row r="51" spans="1:16" ht="29.25" customHeight="1">
      <c r="A51" s="18"/>
      <c r="B51" s="21"/>
      <c r="C51" s="21"/>
      <c r="D51" s="93" t="s">
        <v>72</v>
      </c>
      <c r="E51" s="93"/>
      <c r="F51" s="94">
        <v>1067263</v>
      </c>
      <c r="G51" s="94"/>
      <c r="H51" s="72"/>
      <c r="I51" s="17">
        <v>867263</v>
      </c>
      <c r="J51" s="27"/>
      <c r="K51" s="14"/>
      <c r="L51" s="17">
        <v>200000</v>
      </c>
      <c r="M51" s="5"/>
      <c r="N51" s="3"/>
      <c r="O51" s="3"/>
      <c r="P51" s="3"/>
    </row>
    <row r="52" spans="1:16" ht="37.5" customHeight="1" thickBot="1">
      <c r="A52" s="18"/>
      <c r="B52" s="21"/>
      <c r="C52" s="21"/>
      <c r="D52" s="93" t="s">
        <v>63</v>
      </c>
      <c r="E52" s="93"/>
      <c r="F52" s="94">
        <v>5000</v>
      </c>
      <c r="G52" s="94"/>
      <c r="H52" s="72"/>
      <c r="I52" s="17">
        <v>5000</v>
      </c>
      <c r="J52" s="27"/>
      <c r="K52" s="14"/>
      <c r="L52" s="27"/>
      <c r="M52" s="5"/>
      <c r="N52" s="3"/>
      <c r="O52" s="3"/>
      <c r="P52" s="3"/>
    </row>
    <row r="53" spans="1:16" ht="16.5" customHeight="1" thickBot="1" thickTop="1">
      <c r="A53" s="28"/>
      <c r="B53" s="107" t="s">
        <v>48</v>
      </c>
      <c r="C53" s="107"/>
      <c r="D53" s="107"/>
      <c r="E53" s="107"/>
      <c r="F53" s="108">
        <f>SUM(F48+F41+F36+F33+F28+F25+F22+F13+F7)</f>
        <v>4734856</v>
      </c>
      <c r="G53" s="108"/>
      <c r="H53" s="108"/>
      <c r="I53" s="29">
        <f>SUM(I48+I41+I36+I28+I25+I22+I13+I7)</f>
        <v>2924856</v>
      </c>
      <c r="J53" s="29">
        <v>1600000</v>
      </c>
      <c r="K53" s="15"/>
      <c r="L53" s="29">
        <f>L33+L48</f>
        <v>210000</v>
      </c>
      <c r="M53" s="15"/>
      <c r="N53" s="3"/>
      <c r="O53" s="3"/>
      <c r="P53" s="3"/>
    </row>
    <row r="54" spans="1:8" ht="302.25" customHeight="1" thickTop="1">
      <c r="A54" s="103"/>
      <c r="B54" s="103"/>
      <c r="C54" s="103"/>
      <c r="D54" s="103"/>
      <c r="E54" s="103"/>
      <c r="F54" s="103"/>
      <c r="G54" s="103"/>
      <c r="H54" s="103"/>
    </row>
    <row r="55" spans="1:8" ht="302.25" customHeight="1">
      <c r="A55" s="103"/>
      <c r="B55" s="103"/>
      <c r="C55" s="103"/>
      <c r="D55" s="103"/>
      <c r="E55" s="103"/>
      <c r="F55" s="103"/>
      <c r="G55" s="103"/>
      <c r="H55" s="103"/>
    </row>
    <row r="56" spans="1:7" ht="11.25" customHeight="1">
      <c r="A56" s="103"/>
      <c r="B56" s="103"/>
      <c r="C56" s="103"/>
      <c r="D56" s="103"/>
      <c r="E56" s="103"/>
      <c r="F56" s="103"/>
      <c r="G56" s="1" t="s">
        <v>45</v>
      </c>
    </row>
  </sheetData>
  <sheetProtection/>
  <mergeCells count="103">
    <mergeCell ref="F51:H51"/>
    <mergeCell ref="A54:H54"/>
    <mergeCell ref="D28:E28"/>
    <mergeCell ref="F28:G28"/>
    <mergeCell ref="D29:E29"/>
    <mergeCell ref="F29:G29"/>
    <mergeCell ref="D30:E30"/>
    <mergeCell ref="F30:G30"/>
    <mergeCell ref="D38:E38"/>
    <mergeCell ref="F38:G38"/>
    <mergeCell ref="D47:E47"/>
    <mergeCell ref="F47:G47"/>
    <mergeCell ref="A56:F56"/>
    <mergeCell ref="D52:E52"/>
    <mergeCell ref="F52:H52"/>
    <mergeCell ref="B53:E53"/>
    <mergeCell ref="F53:H53"/>
    <mergeCell ref="D50:E50"/>
    <mergeCell ref="F50:H50"/>
    <mergeCell ref="D51:E51"/>
    <mergeCell ref="A44:H44"/>
    <mergeCell ref="D45:E45"/>
    <mergeCell ref="F45:H45"/>
    <mergeCell ref="A55:H55"/>
    <mergeCell ref="D46:E46"/>
    <mergeCell ref="F46:H46"/>
    <mergeCell ref="D48:E48"/>
    <mergeCell ref="F48:H48"/>
    <mergeCell ref="D49:E49"/>
    <mergeCell ref="F49:H49"/>
    <mergeCell ref="D40:E40"/>
    <mergeCell ref="F40:H40"/>
    <mergeCell ref="D41:E41"/>
    <mergeCell ref="F41:H41"/>
    <mergeCell ref="A42:H42"/>
    <mergeCell ref="A43:F43"/>
    <mergeCell ref="D27:E27"/>
    <mergeCell ref="F27:H27"/>
    <mergeCell ref="D36:E36"/>
    <mergeCell ref="F36:H36"/>
    <mergeCell ref="D39:E39"/>
    <mergeCell ref="F39:H39"/>
    <mergeCell ref="D37:E37"/>
    <mergeCell ref="F37:G37"/>
    <mergeCell ref="D24:E24"/>
    <mergeCell ref="F24:H24"/>
    <mergeCell ref="D25:E25"/>
    <mergeCell ref="F25:H25"/>
    <mergeCell ref="D26:E26"/>
    <mergeCell ref="F26:H26"/>
    <mergeCell ref="D19:E19"/>
    <mergeCell ref="F19:H19"/>
    <mergeCell ref="D22:E22"/>
    <mergeCell ref="F22:H22"/>
    <mergeCell ref="D23:E23"/>
    <mergeCell ref="F23:H23"/>
    <mergeCell ref="D20:E20"/>
    <mergeCell ref="F20:G20"/>
    <mergeCell ref="D21:E21"/>
    <mergeCell ref="F21:G21"/>
    <mergeCell ref="D15:E15"/>
    <mergeCell ref="F15:H15"/>
    <mergeCell ref="D17:E17"/>
    <mergeCell ref="F17:H17"/>
    <mergeCell ref="D18:E18"/>
    <mergeCell ref="F18:H18"/>
    <mergeCell ref="D16:E16"/>
    <mergeCell ref="F16:G16"/>
    <mergeCell ref="D12:E12"/>
    <mergeCell ref="F12:G12"/>
    <mergeCell ref="D13:E13"/>
    <mergeCell ref="F13:H13"/>
    <mergeCell ref="D14:E14"/>
    <mergeCell ref="F14:H14"/>
    <mergeCell ref="I5:M5"/>
    <mergeCell ref="D10:E10"/>
    <mergeCell ref="F10:H10"/>
    <mergeCell ref="D5:E6"/>
    <mergeCell ref="F5:H6"/>
    <mergeCell ref="D11:E11"/>
    <mergeCell ref="F11:H11"/>
    <mergeCell ref="C5:C6"/>
    <mergeCell ref="C3:E3"/>
    <mergeCell ref="D8:E8"/>
    <mergeCell ref="F8:H8"/>
    <mergeCell ref="D9:E9"/>
    <mergeCell ref="F9:H9"/>
    <mergeCell ref="B34:B35"/>
    <mergeCell ref="D35:E35"/>
    <mergeCell ref="F35:G35"/>
    <mergeCell ref="F34:G34"/>
    <mergeCell ref="J1:M1"/>
    <mergeCell ref="A1:H1"/>
    <mergeCell ref="B2:H2"/>
    <mergeCell ref="D7:E7"/>
    <mergeCell ref="F7:H7"/>
    <mergeCell ref="B5:B6"/>
    <mergeCell ref="D31:E31"/>
    <mergeCell ref="D32:E32"/>
    <mergeCell ref="F32:G32"/>
    <mergeCell ref="D33:E33"/>
    <mergeCell ref="F33:G33"/>
    <mergeCell ref="D34:E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MalgorzataW</cp:lastModifiedBy>
  <cp:lastPrinted>2010-10-27T11:04:04Z</cp:lastPrinted>
  <dcterms:created xsi:type="dcterms:W3CDTF">2009-11-06T13:42:56Z</dcterms:created>
  <dcterms:modified xsi:type="dcterms:W3CDTF">2010-11-02T08:23:13Z</dcterms:modified>
  <cp:category/>
  <cp:version/>
  <cp:contentType/>
  <cp:contentStatus/>
</cp:coreProperties>
</file>