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215"/>
  </bookViews>
  <sheets>
    <sheet name="Gmina" sheetId="1" r:id="rId1"/>
  </sheets>
  <calcPr calcId="152511"/>
</workbook>
</file>

<file path=xl/calcChain.xml><?xml version="1.0" encoding="utf-8"?>
<calcChain xmlns="http://schemas.openxmlformats.org/spreadsheetml/2006/main">
  <c r="B53" i="1" l="1"/>
  <c r="E59" i="1" s="1"/>
  <c r="C7" i="1"/>
  <c r="C59" i="1"/>
  <c r="G59" i="1"/>
  <c r="D59" i="1"/>
  <c r="B59" i="1"/>
  <c r="C53" i="1"/>
  <c r="F59" i="1" s="1"/>
  <c r="D14" i="1" l="1"/>
  <c r="D18" i="1"/>
  <c r="D22" i="1"/>
  <c r="D26" i="1"/>
  <c r="D30" i="1"/>
  <c r="D34" i="1"/>
  <c r="D38" i="1"/>
  <c r="D42" i="1"/>
  <c r="D46" i="1"/>
  <c r="D50" i="1"/>
  <c r="D51" i="1"/>
  <c r="D29" i="1"/>
  <c r="D33" i="1"/>
  <c r="D45" i="1"/>
  <c r="D15" i="1"/>
  <c r="D19" i="1"/>
  <c r="D23" i="1"/>
  <c r="D27" i="1"/>
  <c r="D31" i="1"/>
  <c r="D35" i="1"/>
  <c r="D39" i="1"/>
  <c r="D43" i="1"/>
  <c r="D47" i="1"/>
  <c r="D21" i="1"/>
  <c r="D41" i="1"/>
  <c r="D49" i="1"/>
  <c r="D16" i="1"/>
  <c r="D20" i="1"/>
  <c r="D24" i="1"/>
  <c r="D28" i="1"/>
  <c r="D32" i="1"/>
  <c r="D36" i="1"/>
  <c r="D40" i="1"/>
  <c r="D44" i="1"/>
  <c r="D48" i="1"/>
  <c r="D52" i="1"/>
  <c r="D17" i="1"/>
  <c r="D25" i="1"/>
  <c r="D37" i="1"/>
  <c r="H59" i="1"/>
  <c r="D13" i="1"/>
  <c r="D53" i="1" l="1"/>
  <c r="I59" i="1" s="1"/>
</calcChain>
</file>

<file path=xl/sharedStrings.xml><?xml version="1.0" encoding="utf-8"?>
<sst xmlns="http://schemas.openxmlformats.org/spreadsheetml/2006/main" count="79" uniqueCount="76">
  <si>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</si>
  <si>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</si>
  <si>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</si>
  <si>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</si>
  <si>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</si>
  <si>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</si>
  <si>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</si>
  <si>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</si>
  <si>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</si>
  <si>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</si>
  <si>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</si>
  <si>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</si>
  <si>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</si>
  <si>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</si>
  <si>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</si>
  <si>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</si>
  <si>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</si>
  <si>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</si>
  <si>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</si>
  <si>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</si>
  <si>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</si>
  <si>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t>KOBYLIN BORZYMY</t>
  </si>
  <si>
    <t>2013052</t>
  </si>
  <si>
    <t>WOJEWODA PODLASKI</t>
  </si>
  <si>
    <t>Kobylin-Borzymy</t>
  </si>
  <si>
    <t>Franki-Dabrowa</t>
  </si>
  <si>
    <t>Franki-Piaski</t>
  </si>
  <si>
    <t>Garbowo Kolonia</t>
  </si>
  <si>
    <t>Kierzki</t>
  </si>
  <si>
    <t>Kłoski-Młynowieta</t>
  </si>
  <si>
    <t>Kłoski-Świgonie</t>
  </si>
  <si>
    <t>Kobylin-Cieszymy</t>
  </si>
  <si>
    <t>Kobylin-Kruszewo</t>
  </si>
  <si>
    <t>Kobylin-Kuleszki</t>
  </si>
  <si>
    <t>Kobylin-Latki</t>
  </si>
  <si>
    <t>Kobylin-Pieniązki</t>
  </si>
  <si>
    <t>Kobylin-Pogorzałki</t>
  </si>
  <si>
    <t>Kropiewnica Gajki</t>
  </si>
  <si>
    <t>Kropiewnica Racibory</t>
  </si>
  <si>
    <t>Kurowo</t>
  </si>
  <si>
    <t>Kurowo-Kolonia</t>
  </si>
  <si>
    <t>Kurzymy</t>
  </si>
  <si>
    <t>Makowo</t>
  </si>
  <si>
    <t>Milewo Zabielne</t>
  </si>
  <si>
    <t>Mojki</t>
  </si>
  <si>
    <t>Nowe Garbowo</t>
  </si>
  <si>
    <t>Piszczaty-Kończany</t>
  </si>
  <si>
    <t>Piszczaty-Piotrowięta</t>
  </si>
  <si>
    <t>Pszczółczyn</t>
  </si>
  <si>
    <t>Sikory -Pawłowięta</t>
  </si>
  <si>
    <t>Sikory Wojciechowięta</t>
  </si>
  <si>
    <t>Sikory-Bartkowięta</t>
  </si>
  <si>
    <t>Sikory-Bartyczki</t>
  </si>
  <si>
    <t>Sikory-Janowięta</t>
  </si>
  <si>
    <t>Sikory-Piotrowięta</t>
  </si>
  <si>
    <t>Sikory-Tomkowięta</t>
  </si>
  <si>
    <t>Stare Garbowo</t>
  </si>
  <si>
    <t>Stare Wnory</t>
  </si>
  <si>
    <t>Stypułki-Borki</t>
  </si>
  <si>
    <t>Stypułki-Szymany</t>
  </si>
  <si>
    <t>Stypułki-Święchy</t>
  </si>
  <si>
    <t>Wnory-Kużele</t>
  </si>
  <si>
    <t>Wnory-Wandy</t>
  </si>
  <si>
    <t>Zalesie Łabędzkie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</si>
  <si>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Times New Roman"/>
        <family val="1"/>
        <charset val="238"/>
      </rPr>
      <t>(K</t>
    </r>
    <r>
      <rPr>
        <b/>
        <i/>
        <vertAlign val="subscript"/>
        <sz val="12"/>
        <color indexed="8"/>
        <rFont val="Times New Roman"/>
        <family val="1"/>
        <charset val="238"/>
      </rPr>
      <t>b</t>
    </r>
    <r>
      <rPr>
        <b/>
        <i/>
        <sz val="12"/>
        <color indexed="8"/>
        <rFont val="Times New Roman"/>
        <family val="1"/>
        <charset val="238"/>
      </rPr>
      <t>)</t>
    </r>
    <r>
      <rPr>
        <b/>
        <sz val="12"/>
        <color indexed="8"/>
        <rFont val="Times New Roman"/>
        <family val="1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</si>
  <si>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2"/>
        <color indexed="8"/>
        <rFont val="Times New Roman"/>
        <family val="1"/>
        <charset val="238"/>
      </rPr>
      <t>K</t>
    </r>
    <r>
      <rPr>
        <b/>
        <i/>
        <vertAlign val="subscript"/>
        <sz val="12"/>
        <color indexed="8"/>
        <rFont val="Times New Roman"/>
        <family val="1"/>
        <charset val="238"/>
      </rPr>
      <t>b</t>
    </r>
    <r>
      <rPr>
        <b/>
        <sz val="12"/>
        <color indexed="8"/>
        <rFont val="Times New Roman"/>
        <family val="1"/>
        <charset val="238"/>
      </rPr>
      <t xml:space="preserve"> (1)</t>
    </r>
  </si>
  <si>
    <r>
      <t xml:space="preserve">Liczba mieszkańców danego sołectwa </t>
    </r>
    <r>
      <rPr>
        <b/>
        <i/>
        <sz val="12"/>
        <color indexed="8"/>
        <rFont val="Times New Roman"/>
        <family val="1"/>
        <charset val="238"/>
      </rPr>
      <t>(L</t>
    </r>
    <r>
      <rPr>
        <b/>
        <i/>
        <vertAlign val="subscript"/>
        <sz val="12"/>
        <color indexed="8"/>
        <rFont val="Times New Roman"/>
        <family val="1"/>
        <charset val="238"/>
      </rPr>
      <t>m</t>
    </r>
    <r>
      <rPr>
        <b/>
        <i/>
        <sz val="12"/>
        <color indexed="8"/>
        <rFont val="Times New Roman"/>
        <family val="1"/>
        <charset val="238"/>
      </rPr>
      <t>)</t>
    </r>
  </si>
  <si>
    <r>
      <t xml:space="preserve">Wysokość </t>
    </r>
    <r>
      <rPr>
        <b/>
        <i/>
        <sz val="11"/>
        <color indexed="8"/>
        <rFont val="Times New Roman"/>
        <family val="1"/>
        <charset val="238"/>
      </rPr>
      <t>K</t>
    </r>
    <r>
      <rPr>
        <b/>
        <i/>
        <vertAlign val="subscript"/>
        <sz val="11"/>
        <color indexed="8"/>
        <rFont val="Times New Roman"/>
        <family val="1"/>
        <charset val="238"/>
      </rPr>
      <t>b</t>
    </r>
  </si>
  <si>
    <r>
      <t>(1) Kb</t>
    </r>
    <r>
      <rPr>
        <sz val="11"/>
        <color theme="1"/>
        <rFont val="Times New Roman"/>
        <family val="1"/>
        <charset val="238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</t>
    </r>
  </si>
  <si>
    <r>
      <rPr>
        <b/>
        <sz val="11"/>
        <color indexed="8"/>
        <rFont val="Times New Roman"/>
        <family val="1"/>
        <charset val="238"/>
      </rPr>
      <t xml:space="preserve">(2) Wykonane dochody bieżące gminy, </t>
    </r>
    <r>
      <rPr>
        <sz val="11"/>
        <color theme="1"/>
        <rFont val="Times New Roman"/>
        <family val="1"/>
        <charset val="238"/>
      </rPr>
      <t>o których mowa w ustawie o finansach publicznych,</t>
    </r>
    <r>
      <rPr>
        <b/>
        <sz val="11"/>
        <color indexed="8"/>
        <rFont val="Times New Roman"/>
        <family val="1"/>
        <charset val="238"/>
      </rPr>
      <t xml:space="preserve">  </t>
    </r>
    <r>
      <rPr>
        <sz val="11"/>
        <color theme="1"/>
        <rFont val="Times New Roman"/>
        <family val="1"/>
        <charset val="238"/>
      </rPr>
      <t>za rok poprzedzający rok budżetowy o dwa lata.</t>
    </r>
  </si>
  <si>
    <r>
      <rPr>
        <b/>
        <sz val="11"/>
        <color indexed="8"/>
        <rFont val="Times New Roman"/>
        <family val="1"/>
        <charset val="238"/>
      </rPr>
      <t>(3)</t>
    </r>
    <r>
      <rPr>
        <sz val="11"/>
        <color theme="1"/>
        <rFont val="Times New Roman"/>
        <family val="1"/>
        <charset val="238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</si>
  <si>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Times New Roman"/>
        <family val="1"/>
        <charset val="238"/>
      </rPr>
      <t xml:space="preserve">(4) </t>
    </r>
    <r>
      <rPr>
        <b/>
        <i/>
        <sz val="11"/>
        <color indexed="8"/>
        <rFont val="Times New Roman"/>
        <family val="1"/>
        <charset val="238"/>
      </rPr>
      <t>L</t>
    </r>
    <r>
      <rPr>
        <b/>
        <i/>
        <vertAlign val="subscript"/>
        <sz val="11"/>
        <color indexed="8"/>
        <rFont val="Times New Roman"/>
        <family val="1"/>
        <charset val="238"/>
      </rPr>
      <t>m</t>
    </r>
    <r>
      <rPr>
        <sz val="11"/>
        <color theme="1"/>
        <rFont val="Times New Roman"/>
        <family val="1"/>
        <charset val="238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</si>
  <si>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indexed="8"/>
        <rFont val="Times New Roman"/>
        <family val="1"/>
        <charset val="238"/>
      </rPr>
      <t>(5) Liczba mieszkańców sołectw</t>
    </r>
    <r>
      <rPr>
        <sz val="11"/>
        <color theme="1"/>
        <rFont val="Times New Roman"/>
        <family val="1"/>
        <charset val="238"/>
      </rPr>
      <t xml:space="preserve"> według stanu na dzień 30 czerwca roku poprzedzającego rok budżetowy, określona na podstawie prowadzonego przez gminę rejestru mieszkańców o którym mowa w przepisach o ewidencji ludności.</t>
    </r>
  </si>
  <si>
    <t>Sikorska Helena</t>
  </si>
  <si>
    <t>08.08.2016.</t>
  </si>
  <si>
    <t>Mojkowski Wojciech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</si>
</sst>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vertAlign val="subscript"/>
      <sz val="12"/>
      <color indexed="8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rgb="FF3F3F3F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vertAlign val="subscript"/>
      <sz val="11"/>
      <color indexed="8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1" applyNumberFormat="0" applyAlignment="0" applyProtection="0"/>
    <xf numFmtId="0" fontId="3" fillId="3" borderId="12" applyNumberFormat="0" applyAlignment="0" applyProtection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4" fontId="4" fillId="4" borderId="0" xfId="0" applyNumberFormat="1" applyFont="1" applyFill="1"/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0" fillId="4" borderId="11" xfId="1" applyFont="1" applyFill="1"/>
    <xf numFmtId="49" fontId="10" fillId="4" borderId="11" xfId="1" applyNumberFormat="1" applyFont="1" applyFill="1"/>
    <xf numFmtId="164" fontId="12" fillId="3" borderId="12" xfId="2" applyNumberFormat="1" applyFont="1"/>
    <xf numFmtId="3" fontId="10" fillId="4" borderId="11" xfId="1" applyNumberFormat="1" applyFont="1" applyFill="1"/>
    <xf numFmtId="0" fontId="7" fillId="0" borderId="0" xfId="0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164" fontId="12" fillId="3" borderId="17" xfId="2" applyNumberFormat="1" applyFont="1" applyBorder="1"/>
    <xf numFmtId="164" fontId="12" fillId="3" borderId="18" xfId="2" applyNumberFormat="1" applyFont="1" applyBorder="1"/>
    <xf numFmtId="164" fontId="12" fillId="3" borderId="19" xfId="2" applyNumberFormat="1" applyFont="1" applyBorder="1"/>
    <xf numFmtId="0" fontId="11" fillId="0" borderId="4" xfId="0" applyFont="1" applyBorder="1"/>
    <xf numFmtId="0" fontId="5" fillId="0" borderId="0" xfId="0" applyFont="1" applyBorder="1"/>
    <xf numFmtId="0" fontId="5" fillId="0" borderId="4" xfId="0" applyFont="1" applyBorder="1"/>
    <xf numFmtId="0" fontId="15" fillId="3" borderId="1" xfId="2" applyFont="1" applyBorder="1"/>
    <xf numFmtId="0" fontId="15" fillId="3" borderId="2" xfId="2" applyFont="1" applyBorder="1"/>
    <xf numFmtId="49" fontId="15" fillId="3" borderId="2" xfId="2" applyNumberFormat="1" applyFont="1" applyBorder="1"/>
    <xf numFmtId="3" fontId="15" fillId="3" borderId="2" xfId="2" applyNumberFormat="1" applyFont="1" applyBorder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wrapText="1" readingOrder="1"/>
    </xf>
    <xf numFmtId="0" fontId="5" fillId="0" borderId="0" xfId="0" applyFont="1" applyAlignment="1"/>
    <xf numFmtId="0" fontId="5" fillId="0" borderId="0" xfId="0" applyFont="1" applyAlignment="1">
      <alignment wrapText="1"/>
    </xf>
    <xf numFmtId="164" fontId="15" fillId="3" borderId="22" xfId="2" applyNumberFormat="1" applyFont="1" applyBorder="1"/>
    <xf numFmtId="164" fontId="15" fillId="3" borderId="13" xfId="2" applyNumberFormat="1" applyFont="1" applyBorder="1"/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right"/>
    </xf>
    <xf numFmtId="0" fontId="12" fillId="3" borderId="24" xfId="2" applyFont="1" applyBorder="1"/>
    <xf numFmtId="3" fontId="12" fillId="3" borderId="24" xfId="2" applyNumberFormat="1" applyFont="1" applyBorder="1"/>
    <xf numFmtId="164" fontId="12" fillId="3" borderId="25" xfId="2" applyNumberFormat="1" applyFont="1" applyBorder="1"/>
    <xf numFmtId="0" fontId="7" fillId="0" borderId="23" xfId="0" applyFont="1" applyBorder="1"/>
    <xf numFmtId="0" fontId="7" fillId="0" borderId="24" xfId="0" applyFont="1" applyBorder="1"/>
    <xf numFmtId="3" fontId="7" fillId="0" borderId="24" xfId="0" applyNumberFormat="1" applyFont="1" applyBorder="1"/>
    <xf numFmtId="164" fontId="7" fillId="0" borderId="25" xfId="0" applyNumberFormat="1" applyFont="1" applyBorder="1"/>
    <xf numFmtId="0" fontId="7" fillId="0" borderId="0" xfId="0" applyFont="1" applyAlignment="1">
      <alignment horizontal="center" wrapText="1"/>
    </xf>
    <xf numFmtId="0" fontId="11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wrapText="1" readingOrder="1"/>
    </xf>
    <xf numFmtId="0" fontId="5" fillId="0" borderId="7" xfId="0" applyFont="1" applyBorder="1" applyAlignment="1">
      <alignment wrapText="1" readingOrder="1"/>
    </xf>
    <xf numFmtId="0" fontId="5" fillId="0" borderId="8" xfId="0" applyFont="1" applyBorder="1" applyAlignment="1">
      <alignment wrapText="1" readingOrder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workbookViewId="0">
      <selection activeCell="A57" sqref="A57"/>
    </sheetView>
  </sheetViews>
  <sheetFormatPr defaultRowHeight="15" x14ac:dyDescent="0.25"/>
  <cols>
    <col min="1" max="1" width="8.7109375" customWidth="1"/>
    <col min="2" max="2" width="23" customWidth="1"/>
    <col min="3" max="3" width="42.28515625" customWidth="1"/>
    <col min="4" max="4" width="52.7109375" bestFit="1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9.5703125" bestFit="1" customWidth="1"/>
    <col min="10" max="10" width="0.140625" customWidth="1"/>
  </cols>
  <sheetData>
    <row r="1" spans="1:8" ht="15.75" x14ac:dyDescent="0.25">
      <c r="A1" s="16" t="s">
        <v>15</v>
      </c>
      <c r="B1" s="11"/>
      <c r="C1" s="11"/>
      <c r="D1" s="11"/>
    </row>
    <row r="2" spans="1:8" ht="71.25" customHeight="1" x14ac:dyDescent="0.25">
      <c r="A2" s="52" t="s">
        <v>64</v>
      </c>
      <c r="B2" s="52"/>
      <c r="C2" s="52"/>
      <c r="D2" s="52"/>
      <c r="E2" s="2"/>
      <c r="F2" s="2"/>
      <c r="G2" s="2"/>
      <c r="H2" s="2"/>
    </row>
    <row r="3" spans="1:8" ht="15.75" x14ac:dyDescent="0.25">
      <c r="A3" s="11"/>
      <c r="B3" s="11"/>
      <c r="C3" s="11"/>
      <c r="D3" s="11"/>
    </row>
    <row r="4" spans="1:8" ht="15.75" x14ac:dyDescent="0.25">
      <c r="A4" s="60" t="s">
        <v>1</v>
      </c>
      <c r="B4" s="61"/>
      <c r="C4" s="12" t="s">
        <v>21</v>
      </c>
      <c r="D4" s="11"/>
    </row>
    <row r="5" spans="1:8" ht="15.75" x14ac:dyDescent="0.25">
      <c r="A5" s="60" t="s">
        <v>0</v>
      </c>
      <c r="B5" s="61"/>
      <c r="C5" s="13" t="s">
        <v>22</v>
      </c>
      <c r="D5" s="11"/>
    </row>
    <row r="6" spans="1:8" ht="15.75" x14ac:dyDescent="0.25">
      <c r="A6" s="60" t="s">
        <v>16</v>
      </c>
      <c r="B6" s="61"/>
      <c r="C6" s="12">
        <v>2017</v>
      </c>
      <c r="D6" s="11"/>
    </row>
    <row r="7" spans="1:8" ht="18.75" x14ac:dyDescent="0.35">
      <c r="A7" s="60" t="s">
        <v>65</v>
      </c>
      <c r="B7" s="62"/>
      <c r="C7" s="14">
        <f>ROUND(C8/C9,2)</f>
        <v>3392.89</v>
      </c>
      <c r="D7" s="11"/>
    </row>
    <row r="8" spans="1:8" ht="15.75" x14ac:dyDescent="0.25">
      <c r="A8" s="60" t="s">
        <v>19</v>
      </c>
      <c r="B8" s="61"/>
      <c r="C8" s="6">
        <v>11210119.42</v>
      </c>
      <c r="D8" s="11"/>
    </row>
    <row r="9" spans="1:8" ht="15.75" x14ac:dyDescent="0.25">
      <c r="A9" s="60" t="s">
        <v>17</v>
      </c>
      <c r="B9" s="61"/>
      <c r="C9" s="15">
        <v>3304</v>
      </c>
      <c r="D9" s="11"/>
    </row>
    <row r="10" spans="1:8" ht="15.75" x14ac:dyDescent="0.25">
      <c r="A10" s="60" t="s">
        <v>8</v>
      </c>
      <c r="B10" s="61"/>
      <c r="C10" s="12" t="s">
        <v>23</v>
      </c>
      <c r="D10" s="11"/>
    </row>
    <row r="11" spans="1:8" ht="16.5" thickBot="1" x14ac:dyDescent="0.3">
      <c r="A11" s="11"/>
      <c r="B11" s="11"/>
      <c r="C11" s="11"/>
      <c r="D11" s="11"/>
    </row>
    <row r="12" spans="1:8" ht="19.5" thickBot="1" x14ac:dyDescent="0.4">
      <c r="A12" s="48" t="s">
        <v>2</v>
      </c>
      <c r="B12" s="49" t="s">
        <v>3</v>
      </c>
      <c r="C12" s="50" t="s">
        <v>66</v>
      </c>
      <c r="D12" s="51" t="s">
        <v>4</v>
      </c>
    </row>
    <row r="13" spans="1:8" ht="16.5" thickBot="1" x14ac:dyDescent="0.3">
      <c r="A13" s="7">
        <v>1</v>
      </c>
      <c r="B13" s="8" t="s">
        <v>24</v>
      </c>
      <c r="C13" s="9">
        <v>174</v>
      </c>
      <c r="D13" s="20">
        <f>ROUND(MIN(10*$C$7,(2+(C13/100))*$C$7),2)</f>
        <v>12689.41</v>
      </c>
    </row>
    <row r="14" spans="1:8" ht="16.5" thickBot="1" x14ac:dyDescent="0.3">
      <c r="A14" s="7">
        <v>2</v>
      </c>
      <c r="B14" s="8" t="s">
        <v>25</v>
      </c>
      <c r="C14" s="9">
        <v>112</v>
      </c>
      <c r="D14" s="21">
        <f t="shared" ref="D14:D52" si="0">ROUND(MIN(10*$C$7,(2+(C14/100))*$C$7),2)</f>
        <v>10585.82</v>
      </c>
    </row>
    <row r="15" spans="1:8" ht="16.5" thickBot="1" x14ac:dyDescent="0.3">
      <c r="A15" s="7">
        <v>3</v>
      </c>
      <c r="B15" s="8" t="s">
        <v>26</v>
      </c>
      <c r="C15" s="9">
        <v>73</v>
      </c>
      <c r="D15" s="21">
        <f t="shared" si="0"/>
        <v>9262.59</v>
      </c>
    </row>
    <row r="16" spans="1:8" ht="16.5" thickBot="1" x14ac:dyDescent="0.3">
      <c r="A16" s="7">
        <v>4</v>
      </c>
      <c r="B16" s="8" t="s">
        <v>27</v>
      </c>
      <c r="C16" s="9">
        <v>35</v>
      </c>
      <c r="D16" s="21">
        <f t="shared" si="0"/>
        <v>7973.29</v>
      </c>
    </row>
    <row r="17" spans="1:4" ht="16.5" thickBot="1" x14ac:dyDescent="0.3">
      <c r="A17" s="7">
        <v>5</v>
      </c>
      <c r="B17" s="8" t="s">
        <v>28</v>
      </c>
      <c r="C17" s="9">
        <v>34</v>
      </c>
      <c r="D17" s="21">
        <f t="shared" si="0"/>
        <v>7939.36</v>
      </c>
    </row>
    <row r="18" spans="1:4" ht="16.5" thickBot="1" x14ac:dyDescent="0.3">
      <c r="A18" s="7">
        <v>6</v>
      </c>
      <c r="B18" s="8" t="s">
        <v>29</v>
      </c>
      <c r="C18" s="9">
        <v>61</v>
      </c>
      <c r="D18" s="21">
        <f t="shared" si="0"/>
        <v>8855.44</v>
      </c>
    </row>
    <row r="19" spans="1:4" ht="16.5" thickBot="1" x14ac:dyDescent="0.3">
      <c r="A19" s="7">
        <v>7</v>
      </c>
      <c r="B19" s="8" t="s">
        <v>30</v>
      </c>
      <c r="C19" s="9">
        <v>33</v>
      </c>
      <c r="D19" s="21">
        <f t="shared" si="0"/>
        <v>7905.43</v>
      </c>
    </row>
    <row r="20" spans="1:4" ht="16.5" thickBot="1" x14ac:dyDescent="0.3">
      <c r="A20" s="7">
        <v>8</v>
      </c>
      <c r="B20" s="8" t="s">
        <v>31</v>
      </c>
      <c r="C20" s="9">
        <v>102</v>
      </c>
      <c r="D20" s="21">
        <f t="shared" si="0"/>
        <v>10246.530000000001</v>
      </c>
    </row>
    <row r="21" spans="1:4" ht="16.5" thickBot="1" x14ac:dyDescent="0.3">
      <c r="A21" s="7">
        <v>9</v>
      </c>
      <c r="B21" s="8" t="s">
        <v>32</v>
      </c>
      <c r="C21" s="9">
        <v>170</v>
      </c>
      <c r="D21" s="21">
        <f t="shared" si="0"/>
        <v>12553.69</v>
      </c>
    </row>
    <row r="22" spans="1:4" ht="16.5" thickBot="1" x14ac:dyDescent="0.3">
      <c r="A22" s="7">
        <v>10</v>
      </c>
      <c r="B22" s="8" t="s">
        <v>33</v>
      </c>
      <c r="C22" s="9">
        <v>37</v>
      </c>
      <c r="D22" s="21">
        <f t="shared" si="0"/>
        <v>8041.15</v>
      </c>
    </row>
    <row r="23" spans="1:4" ht="16.5" thickBot="1" x14ac:dyDescent="0.3">
      <c r="A23" s="7">
        <v>11</v>
      </c>
      <c r="B23" s="8" t="s">
        <v>34</v>
      </c>
      <c r="C23" s="9">
        <v>117</v>
      </c>
      <c r="D23" s="21">
        <f t="shared" si="0"/>
        <v>10755.46</v>
      </c>
    </row>
    <row r="24" spans="1:4" ht="16.5" thickBot="1" x14ac:dyDescent="0.3">
      <c r="A24" s="7">
        <v>12</v>
      </c>
      <c r="B24" s="8" t="s">
        <v>35</v>
      </c>
      <c r="C24" s="9">
        <v>76</v>
      </c>
      <c r="D24" s="21">
        <f t="shared" si="0"/>
        <v>9364.3799999999992</v>
      </c>
    </row>
    <row r="25" spans="1:4" ht="16.5" thickBot="1" x14ac:dyDescent="0.3">
      <c r="A25" s="7">
        <v>13</v>
      </c>
      <c r="B25" s="8" t="s">
        <v>36</v>
      </c>
      <c r="C25" s="9">
        <v>131</v>
      </c>
      <c r="D25" s="21">
        <f t="shared" si="0"/>
        <v>11230.47</v>
      </c>
    </row>
    <row r="26" spans="1:4" ht="16.5" thickBot="1" x14ac:dyDescent="0.3">
      <c r="A26" s="7">
        <v>14</v>
      </c>
      <c r="B26" s="8" t="s">
        <v>37</v>
      </c>
      <c r="C26" s="9">
        <v>190</v>
      </c>
      <c r="D26" s="21">
        <f t="shared" si="0"/>
        <v>13232.27</v>
      </c>
    </row>
    <row r="27" spans="1:4" ht="16.5" thickBot="1" x14ac:dyDescent="0.3">
      <c r="A27" s="7">
        <v>15</v>
      </c>
      <c r="B27" s="8" t="s">
        <v>38</v>
      </c>
      <c r="C27" s="9">
        <v>59</v>
      </c>
      <c r="D27" s="21">
        <f t="shared" si="0"/>
        <v>8787.59</v>
      </c>
    </row>
    <row r="28" spans="1:4" ht="16.5" thickBot="1" x14ac:dyDescent="0.3">
      <c r="A28" s="7">
        <v>16</v>
      </c>
      <c r="B28" s="8" t="s">
        <v>39</v>
      </c>
      <c r="C28" s="9">
        <v>37</v>
      </c>
      <c r="D28" s="21">
        <f t="shared" si="0"/>
        <v>8041.15</v>
      </c>
    </row>
    <row r="29" spans="1:4" ht="16.5" thickBot="1" x14ac:dyDescent="0.3">
      <c r="A29" s="7">
        <v>17</v>
      </c>
      <c r="B29" s="8" t="s">
        <v>40</v>
      </c>
      <c r="C29" s="9">
        <v>54</v>
      </c>
      <c r="D29" s="21">
        <f t="shared" si="0"/>
        <v>8617.94</v>
      </c>
    </row>
    <row r="30" spans="1:4" ht="16.5" thickBot="1" x14ac:dyDescent="0.3">
      <c r="A30" s="7">
        <v>18</v>
      </c>
      <c r="B30" s="8" t="s">
        <v>41</v>
      </c>
      <c r="C30" s="9">
        <v>23</v>
      </c>
      <c r="D30" s="21">
        <f t="shared" si="0"/>
        <v>7566.14</v>
      </c>
    </row>
    <row r="31" spans="1:4" ht="16.5" thickBot="1" x14ac:dyDescent="0.3">
      <c r="A31" s="7">
        <v>19</v>
      </c>
      <c r="B31" s="8" t="s">
        <v>42</v>
      </c>
      <c r="C31" s="9">
        <v>81</v>
      </c>
      <c r="D31" s="21">
        <f t="shared" si="0"/>
        <v>9534.02</v>
      </c>
    </row>
    <row r="32" spans="1:4" ht="16.5" thickBot="1" x14ac:dyDescent="0.3">
      <c r="A32" s="7">
        <v>20</v>
      </c>
      <c r="B32" s="8" t="s">
        <v>43</v>
      </c>
      <c r="C32" s="9">
        <v>118</v>
      </c>
      <c r="D32" s="21">
        <f t="shared" si="0"/>
        <v>10789.39</v>
      </c>
    </row>
    <row r="33" spans="1:4" ht="16.5" thickBot="1" x14ac:dyDescent="0.3">
      <c r="A33" s="7">
        <v>21</v>
      </c>
      <c r="B33" s="8" t="s">
        <v>44</v>
      </c>
      <c r="C33" s="9">
        <v>39</v>
      </c>
      <c r="D33" s="21">
        <f t="shared" si="0"/>
        <v>8109.01</v>
      </c>
    </row>
    <row r="34" spans="1:4" ht="16.5" thickBot="1" x14ac:dyDescent="0.3">
      <c r="A34" s="7">
        <v>22</v>
      </c>
      <c r="B34" s="8" t="s">
        <v>45</v>
      </c>
      <c r="C34" s="9">
        <v>103</v>
      </c>
      <c r="D34" s="21">
        <f t="shared" si="0"/>
        <v>10280.459999999999</v>
      </c>
    </row>
    <row r="35" spans="1:4" ht="16.5" thickBot="1" x14ac:dyDescent="0.3">
      <c r="A35" s="7">
        <v>23</v>
      </c>
      <c r="B35" s="8" t="s">
        <v>46</v>
      </c>
      <c r="C35" s="9">
        <v>92</v>
      </c>
      <c r="D35" s="21">
        <f t="shared" si="0"/>
        <v>9907.24</v>
      </c>
    </row>
    <row r="36" spans="1:4" ht="16.5" thickBot="1" x14ac:dyDescent="0.3">
      <c r="A36" s="7">
        <v>24</v>
      </c>
      <c r="B36" s="8" t="s">
        <v>47</v>
      </c>
      <c r="C36" s="9">
        <v>78</v>
      </c>
      <c r="D36" s="21">
        <f t="shared" si="0"/>
        <v>9432.23</v>
      </c>
    </row>
    <row r="37" spans="1:4" ht="16.5" thickBot="1" x14ac:dyDescent="0.3">
      <c r="A37" s="7">
        <v>25</v>
      </c>
      <c r="B37" s="8" t="s">
        <v>48</v>
      </c>
      <c r="C37" s="9">
        <v>251</v>
      </c>
      <c r="D37" s="21">
        <f t="shared" si="0"/>
        <v>15301.93</v>
      </c>
    </row>
    <row r="38" spans="1:4" ht="16.5" thickBot="1" x14ac:dyDescent="0.3">
      <c r="A38" s="7">
        <v>26</v>
      </c>
      <c r="B38" s="8" t="s">
        <v>49</v>
      </c>
      <c r="C38" s="9">
        <v>53</v>
      </c>
      <c r="D38" s="21">
        <f t="shared" si="0"/>
        <v>8584.01</v>
      </c>
    </row>
    <row r="39" spans="1:4" ht="16.5" thickBot="1" x14ac:dyDescent="0.3">
      <c r="A39" s="7">
        <v>27</v>
      </c>
      <c r="B39" s="8" t="s">
        <v>50</v>
      </c>
      <c r="C39" s="9">
        <v>47</v>
      </c>
      <c r="D39" s="21">
        <f t="shared" si="0"/>
        <v>8380.44</v>
      </c>
    </row>
    <row r="40" spans="1:4" ht="16.5" thickBot="1" x14ac:dyDescent="0.3">
      <c r="A40" s="7">
        <v>28</v>
      </c>
      <c r="B40" s="8" t="s">
        <v>51</v>
      </c>
      <c r="C40" s="9">
        <v>88</v>
      </c>
      <c r="D40" s="21">
        <f t="shared" si="0"/>
        <v>9771.52</v>
      </c>
    </row>
    <row r="41" spans="1:4" ht="16.5" thickBot="1" x14ac:dyDescent="0.3">
      <c r="A41" s="7">
        <v>29</v>
      </c>
      <c r="B41" s="8" t="s">
        <v>52</v>
      </c>
      <c r="C41" s="9">
        <v>37</v>
      </c>
      <c r="D41" s="21">
        <f t="shared" si="0"/>
        <v>8041.15</v>
      </c>
    </row>
    <row r="42" spans="1:4" ht="16.5" thickBot="1" x14ac:dyDescent="0.3">
      <c r="A42" s="7">
        <v>30</v>
      </c>
      <c r="B42" s="8" t="s">
        <v>53</v>
      </c>
      <c r="C42" s="9">
        <v>35</v>
      </c>
      <c r="D42" s="21">
        <f t="shared" si="0"/>
        <v>7973.29</v>
      </c>
    </row>
    <row r="43" spans="1:4" ht="16.5" thickBot="1" x14ac:dyDescent="0.3">
      <c r="A43" s="7">
        <v>31</v>
      </c>
      <c r="B43" s="8" t="s">
        <v>54</v>
      </c>
      <c r="C43" s="9">
        <v>53</v>
      </c>
      <c r="D43" s="21">
        <f t="shared" si="0"/>
        <v>8584.01</v>
      </c>
    </row>
    <row r="44" spans="1:4" ht="16.5" thickBot="1" x14ac:dyDescent="0.3">
      <c r="A44" s="7">
        <v>32</v>
      </c>
      <c r="B44" s="8" t="s">
        <v>55</v>
      </c>
      <c r="C44" s="9">
        <v>31</v>
      </c>
      <c r="D44" s="21">
        <f t="shared" si="0"/>
        <v>7837.58</v>
      </c>
    </row>
    <row r="45" spans="1:4" ht="16.5" thickBot="1" x14ac:dyDescent="0.3">
      <c r="A45" s="7">
        <v>33</v>
      </c>
      <c r="B45" s="8" t="s">
        <v>56</v>
      </c>
      <c r="C45" s="9">
        <v>80</v>
      </c>
      <c r="D45" s="21">
        <f t="shared" si="0"/>
        <v>9500.09</v>
      </c>
    </row>
    <row r="46" spans="1:4" ht="16.5" thickBot="1" x14ac:dyDescent="0.3">
      <c r="A46" s="7">
        <v>34</v>
      </c>
      <c r="B46" s="8" t="s">
        <v>57</v>
      </c>
      <c r="C46" s="9">
        <v>186</v>
      </c>
      <c r="D46" s="21">
        <f t="shared" si="0"/>
        <v>13096.56</v>
      </c>
    </row>
    <row r="47" spans="1:4" ht="16.5" thickBot="1" x14ac:dyDescent="0.3">
      <c r="A47" s="7">
        <v>35</v>
      </c>
      <c r="B47" s="8" t="s">
        <v>58</v>
      </c>
      <c r="C47" s="9">
        <v>45</v>
      </c>
      <c r="D47" s="21">
        <f t="shared" si="0"/>
        <v>8312.58</v>
      </c>
    </row>
    <row r="48" spans="1:4" ht="16.5" thickBot="1" x14ac:dyDescent="0.3">
      <c r="A48" s="7">
        <v>36</v>
      </c>
      <c r="B48" s="8" t="s">
        <v>59</v>
      </c>
      <c r="C48" s="9">
        <v>93</v>
      </c>
      <c r="D48" s="21">
        <f t="shared" si="0"/>
        <v>9941.17</v>
      </c>
    </row>
    <row r="49" spans="1:9" ht="16.5" thickBot="1" x14ac:dyDescent="0.3">
      <c r="A49" s="7">
        <v>37</v>
      </c>
      <c r="B49" s="8" t="s">
        <v>60</v>
      </c>
      <c r="C49" s="9">
        <v>72</v>
      </c>
      <c r="D49" s="21">
        <f t="shared" si="0"/>
        <v>9228.66</v>
      </c>
    </row>
    <row r="50" spans="1:9" ht="16.5" thickBot="1" x14ac:dyDescent="0.3">
      <c r="A50" s="7">
        <v>38</v>
      </c>
      <c r="B50" s="8" t="s">
        <v>61</v>
      </c>
      <c r="C50" s="9">
        <v>108</v>
      </c>
      <c r="D50" s="21">
        <f t="shared" si="0"/>
        <v>10450.1</v>
      </c>
    </row>
    <row r="51" spans="1:9" ht="16.5" thickBot="1" x14ac:dyDescent="0.3">
      <c r="A51" s="7">
        <v>39</v>
      </c>
      <c r="B51" s="8" t="s">
        <v>62</v>
      </c>
      <c r="C51" s="9">
        <v>114</v>
      </c>
      <c r="D51" s="21">
        <f t="shared" si="0"/>
        <v>10653.67</v>
      </c>
    </row>
    <row r="52" spans="1:9" ht="16.5" thickBot="1" x14ac:dyDescent="0.3">
      <c r="A52" s="17">
        <v>40</v>
      </c>
      <c r="B52" s="18" t="s">
        <v>63</v>
      </c>
      <c r="C52" s="19">
        <v>104</v>
      </c>
      <c r="D52" s="22">
        <f t="shared" si="0"/>
        <v>10314.39</v>
      </c>
    </row>
    <row r="53" spans="1:9" ht="16.5" thickBot="1" x14ac:dyDescent="0.3">
      <c r="A53" s="44" t="s">
        <v>9</v>
      </c>
      <c r="B53" s="45">
        <f>ROWS(B13:B52)</f>
        <v>40</v>
      </c>
      <c r="C53" s="46">
        <f>SUM(C13:C52)</f>
        <v>3426</v>
      </c>
      <c r="D53" s="47">
        <f>SUM(D13:D52)</f>
        <v>387671.61000000004</v>
      </c>
    </row>
    <row r="56" spans="1:9" x14ac:dyDescent="0.25">
      <c r="A56" s="1"/>
      <c r="B56" s="1"/>
      <c r="C56" s="1"/>
      <c r="D56" s="1"/>
      <c r="E56" s="1"/>
      <c r="F56" s="1"/>
      <c r="G56" s="1"/>
      <c r="H56" s="1"/>
    </row>
    <row r="57" spans="1:9" ht="15.75" thickBot="1" x14ac:dyDescent="0.3">
      <c r="A57" s="10"/>
      <c r="B57" s="23" t="s">
        <v>5</v>
      </c>
      <c r="C57" s="24"/>
      <c r="D57" s="24"/>
      <c r="E57" s="24"/>
      <c r="F57" s="24"/>
      <c r="G57" s="25"/>
      <c r="H57" s="24"/>
      <c r="I57" s="24"/>
    </row>
    <row r="58" spans="1:9" ht="57.75" thickBot="1" x14ac:dyDescent="0.3">
      <c r="A58" s="10"/>
      <c r="B58" s="39" t="s">
        <v>1</v>
      </c>
      <c r="C58" s="40" t="s">
        <v>6</v>
      </c>
      <c r="D58" s="40" t="s">
        <v>0</v>
      </c>
      <c r="E58" s="41" t="s">
        <v>14</v>
      </c>
      <c r="F58" s="41" t="s">
        <v>18</v>
      </c>
      <c r="G58" s="41" t="s">
        <v>17</v>
      </c>
      <c r="H58" s="42" t="s">
        <v>67</v>
      </c>
      <c r="I58" s="43" t="s">
        <v>7</v>
      </c>
    </row>
    <row r="59" spans="1:9" ht="15.75" thickBot="1" x14ac:dyDescent="0.3">
      <c r="A59" s="10"/>
      <c r="B59" s="26" t="str">
        <f>C4</f>
        <v>KOBYLIN BORZYMY</v>
      </c>
      <c r="C59" s="27" t="str">
        <f>RIGHT(C5,1)</f>
        <v>2</v>
      </c>
      <c r="D59" s="28" t="str">
        <f>C5</f>
        <v>2013052</v>
      </c>
      <c r="E59" s="27">
        <f>B53</f>
        <v>40</v>
      </c>
      <c r="F59" s="29">
        <f>C53</f>
        <v>3426</v>
      </c>
      <c r="G59" s="29">
        <f>C9</f>
        <v>3304</v>
      </c>
      <c r="H59" s="37">
        <f>C7</f>
        <v>3392.89</v>
      </c>
      <c r="I59" s="38">
        <f>D53</f>
        <v>387671.61000000004</v>
      </c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30" t="s">
        <v>73</v>
      </c>
      <c r="C62" s="30" t="s">
        <v>74</v>
      </c>
      <c r="D62" s="30" t="s">
        <v>75</v>
      </c>
      <c r="E62" s="10"/>
      <c r="F62" s="10"/>
      <c r="G62" s="10"/>
      <c r="H62" s="10"/>
      <c r="I62" s="10"/>
    </row>
    <row r="63" spans="1:9" x14ac:dyDescent="0.25">
      <c r="A63" s="10"/>
      <c r="B63" s="31" t="s">
        <v>10</v>
      </c>
      <c r="C63" s="31" t="s">
        <v>11</v>
      </c>
      <c r="D63" s="32" t="s">
        <v>12</v>
      </c>
      <c r="E63" s="10"/>
      <c r="F63" s="10"/>
      <c r="G63" s="10"/>
      <c r="H63" s="10"/>
      <c r="I63" s="10"/>
    </row>
    <row r="64" spans="1:9" x14ac:dyDescent="0.25">
      <c r="A64" s="10"/>
      <c r="B64" s="10"/>
      <c r="C64" s="30"/>
      <c r="D64" s="30"/>
      <c r="E64" s="10"/>
      <c r="F64" s="10"/>
      <c r="G64" s="10"/>
      <c r="H64" s="10"/>
      <c r="I64" s="10"/>
    </row>
    <row r="65" spans="1:9" x14ac:dyDescent="0.25">
      <c r="A65" s="10"/>
      <c r="B65" s="10"/>
      <c r="C65" s="30"/>
      <c r="D65" s="30"/>
      <c r="E65" s="10"/>
      <c r="F65" s="10"/>
      <c r="G65" s="10"/>
      <c r="H65" s="10"/>
      <c r="I65" s="10"/>
    </row>
    <row r="66" spans="1:9" x14ac:dyDescent="0.25">
      <c r="A66" s="10"/>
      <c r="B66" s="30" t="s">
        <v>13</v>
      </c>
      <c r="C66" s="10"/>
      <c r="D66" s="10"/>
      <c r="E66" s="10"/>
      <c r="F66" s="10"/>
      <c r="G66" s="10"/>
      <c r="H66" s="10"/>
      <c r="I66" s="10"/>
    </row>
    <row r="67" spans="1:9" ht="54" customHeight="1" x14ac:dyDescent="0.25">
      <c r="A67" s="10"/>
      <c r="B67" s="33" t="s">
        <v>20</v>
      </c>
      <c r="C67" s="10"/>
      <c r="D67" s="10"/>
      <c r="E67" s="10"/>
      <c r="F67" s="10"/>
      <c r="G67" s="10"/>
      <c r="H67" s="10"/>
      <c r="I67" s="10"/>
    </row>
    <row r="68" spans="1:9" ht="14.25" customHeight="1" x14ac:dyDescent="0.25">
      <c r="A68" s="10"/>
      <c r="B68" s="33"/>
      <c r="C68" s="10"/>
      <c r="D68" s="10"/>
      <c r="E68" s="10"/>
      <c r="F68" s="10"/>
      <c r="G68" s="10"/>
      <c r="H68" s="10"/>
      <c r="I68" s="10"/>
    </row>
    <row r="69" spans="1:9" ht="51.75" customHeight="1" x14ac:dyDescent="0.25">
      <c r="A69" s="53" t="s">
        <v>68</v>
      </c>
      <c r="B69" s="54"/>
      <c r="C69" s="54"/>
      <c r="D69" s="55"/>
      <c r="E69" s="10"/>
      <c r="F69" s="10"/>
      <c r="G69" s="10"/>
      <c r="H69" s="10"/>
      <c r="I69" s="10"/>
    </row>
    <row r="70" spans="1:9" ht="30.75" customHeight="1" x14ac:dyDescent="0.25">
      <c r="A70" s="63" t="s">
        <v>69</v>
      </c>
      <c r="B70" s="64"/>
      <c r="C70" s="64"/>
      <c r="D70" s="65"/>
      <c r="E70" s="10"/>
      <c r="F70" s="10"/>
      <c r="G70" s="10"/>
      <c r="H70" s="10"/>
      <c r="I70" s="10"/>
    </row>
    <row r="71" spans="1:9" s="5" customFormat="1" ht="38.25" customHeight="1" x14ac:dyDescent="0.25">
      <c r="A71" s="57" t="s">
        <v>70</v>
      </c>
      <c r="B71" s="58"/>
      <c r="C71" s="58"/>
      <c r="D71" s="59"/>
      <c r="E71" s="34"/>
      <c r="F71" s="34"/>
      <c r="G71" s="34"/>
      <c r="H71" s="34"/>
      <c r="I71" s="34"/>
    </row>
    <row r="72" spans="1:9" s="4" customFormat="1" ht="47.25" customHeight="1" x14ac:dyDescent="0.25">
      <c r="A72" s="56" t="s">
        <v>71</v>
      </c>
      <c r="B72" s="54"/>
      <c r="C72" s="54"/>
      <c r="D72" s="55"/>
      <c r="E72" s="35"/>
      <c r="F72" s="35"/>
      <c r="G72" s="35"/>
      <c r="H72" s="35"/>
      <c r="I72" s="35"/>
    </row>
    <row r="73" spans="1:9" s="3" customFormat="1" ht="48.75" customHeight="1" x14ac:dyDescent="0.25">
      <c r="A73" s="57" t="s">
        <v>72</v>
      </c>
      <c r="B73" s="58"/>
      <c r="C73" s="58"/>
      <c r="D73" s="59"/>
      <c r="E73" s="36"/>
      <c r="F73" s="36"/>
      <c r="G73" s="36"/>
      <c r="H73" s="36"/>
      <c r="I73" s="36"/>
    </row>
    <row r="76" spans="1:9" ht="16.5" customHeight="1" x14ac:dyDescent="0.25">
      <c r="A76" s="3"/>
      <c r="B76" s="3"/>
      <c r="C76" s="3"/>
      <c r="D76" s="3"/>
    </row>
  </sheetData>
  <mergeCells count="13">
    <mergeCell ref="A2:D2"/>
    <mergeCell ref="A69:D69"/>
    <mergeCell ref="A72:D72"/>
    <mergeCell ref="A71:D71"/>
    <mergeCell ref="A73:D73"/>
    <mergeCell ref="A4:B4"/>
    <mergeCell ref="A5:B5"/>
    <mergeCell ref="A6:B6"/>
    <mergeCell ref="A7:B7"/>
    <mergeCell ref="A8:B8"/>
    <mergeCell ref="A9:B9"/>
    <mergeCell ref="A10:B10"/>
    <mergeCell ref="A70:D70"/>
  </mergeCells>
  <phoneticPr fontId="0" type="noConversion"/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2016-07-06T06:54:24Z</cp:lastPrinted>
  <dcterms:created xsi:type="dcterms:W3CDTF">2014-03-31T11:48:06Z</dcterms:created>
  <dcterms:modified xsi:type="dcterms:W3CDTF">2016-08-31T12:55:55Z</dcterms:modified>
</cp:coreProperties>
</file>