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000" windowHeight="9270" activeTab="0"/>
  </bookViews>
  <sheets>
    <sheet name="Uproszcz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<sst xmlns="http://schemas.openxmlformats.org/spreadsheetml/2006/main" count="192" uniqueCount="168">
  <si>
    <t>REMONT DROGI DOJAZDOWEJ DO PÓL W M. STARE GRABOWO OD KM 0+000,00 DO KM 1+217,64</t>
  </si>
  <si>
    <t>J.m.</t>
  </si>
  <si>
    <t>ilość</t>
  </si>
  <si>
    <t>Cena</t>
  </si>
  <si>
    <t>Wartość</t>
  </si>
  <si>
    <t>Element nr 1. D.01.01.01.11. ODTWORZENIE TRASY I PUNKTÓW WYSOKOŚCIOWYCH  W TERENIE RÓWNINNYM</t>
  </si>
  <si>
    <t xml:space="preserve">1. KNNR 1  0111-0100   </t>
  </si>
  <si>
    <t>km trasy</t>
  </si>
  <si>
    <t>Roboty pomiarowe przy liniowych robotach (drogi). Trasa</t>
  </si>
  <si>
    <t xml:space="preserve"> dróg w terenie równinnym</t>
  </si>
  <si>
    <t>KM 0+000,00-1+217,64</t>
  </si>
  <si>
    <t>Razem wartość elementu nr 1.</t>
  </si>
  <si>
    <t>Element nr 2. D.01.02.01 USUNIĘCIE DRZEW LUB KRZAKÓW</t>
  </si>
  <si>
    <t>Razem wartość elementu nr 2.</t>
  </si>
  <si>
    <t>Element nr 3. D.01.02.01.10 KARCZOWANIE DRZEW /KARCZOWANIE PNI/</t>
  </si>
  <si>
    <t xml:space="preserve">2. KNNR 1  0104-0900   </t>
  </si>
  <si>
    <t>szt</t>
  </si>
  <si>
    <t xml:space="preserve">Karczowanie pni koparką podsiębierną w gruntach o </t>
  </si>
  <si>
    <t xml:space="preserve">normalnej wilgotności. Średnica pni101-130cm, grunt </t>
  </si>
  <si>
    <t>kat. I-II</t>
  </si>
  <si>
    <t>zgodnie z zał. Nr 11      1 szt.</t>
  </si>
  <si>
    <t>Razem wartość elementu nr 3.</t>
  </si>
  <si>
    <t>Element nr 4. D.01.02.01.11 KARCZOWANIE DRZEW O ŚREDNICY 10-35 CM</t>
  </si>
  <si>
    <t xml:space="preserve">3. KNNR 1  0101-0100   </t>
  </si>
  <si>
    <t xml:space="preserve">Mechaniczne ścinanie drzew i karczowanie pni. Średnica </t>
  </si>
  <si>
    <t>drzew 10-15cm</t>
  </si>
  <si>
    <t>zgodnie z zał. Nr 11     7 szt.</t>
  </si>
  <si>
    <t>Razem wartość elementu nr 4.</t>
  </si>
  <si>
    <t>Element nr 5. D.01.02.01.12 KARCZOWANIE DRZEW O ŚREDNICY 36-55 CM</t>
  </si>
  <si>
    <t xml:space="preserve">4. KNNR 1  0101-0500   </t>
  </si>
  <si>
    <t>drzew 46-55cm</t>
  </si>
  <si>
    <t xml:space="preserve">5. KNNR 1  0107-0100   </t>
  </si>
  <si>
    <t>m-p</t>
  </si>
  <si>
    <t>Wywożenie dłużyc, karpiny i gałęzi. Transport dłużyc na</t>
  </si>
  <si>
    <t xml:space="preserve"> odległość do 2km</t>
  </si>
  <si>
    <t>0,07x7+0,42x1=0,91 mp</t>
  </si>
  <si>
    <t xml:space="preserve">6. KNNR 1  0107-0200   </t>
  </si>
  <si>
    <t xml:space="preserve">Wywożenie dłużyc, karpiny i gałęzi. Transport karpiny </t>
  </si>
  <si>
    <t>na odległość do 2km</t>
  </si>
  <si>
    <t>0,05x7+0,45x1+1,18x1=1,98 mp</t>
  </si>
  <si>
    <t xml:space="preserve">7. KNNR 1  0107-0300   </t>
  </si>
  <si>
    <t>Wywożenie dłużyc, karpiny i gałęzi. Transport gałęzi na</t>
  </si>
  <si>
    <t>0,06x7+1,35x1=1,77 mp</t>
  </si>
  <si>
    <t>Razem wartość elementu nr 5.</t>
  </si>
  <si>
    <t xml:space="preserve">Element nr 6. D.01.02.02.13. MECHANICZNE USUNIĘCIE WARSTWY ZIEMI URODZAJNEJ (HUMUSU) GR. W-WY  </t>
  </si>
  <si>
    <t>20 CM</t>
  </si>
  <si>
    <t xml:space="preserve">8. KNNR 1  0113-0100   </t>
  </si>
  <si>
    <t>m2</t>
  </si>
  <si>
    <t xml:space="preserve">Usunięcie warstwy ziemi urodzajnej (humusu) za pomocą </t>
  </si>
  <si>
    <t>spycharek. Grubość warstwy do 20 cm</t>
  </si>
  <si>
    <t>zgodnie z zał. Nr 9     1154,73/0,20=5773,65 m2</t>
  </si>
  <si>
    <t>zgodnie z zał. Nr 7              6,50 m2</t>
  </si>
  <si>
    <t>RAZEM    5780,15 m2</t>
  </si>
  <si>
    <t xml:space="preserve">9. KNNR 1  0203-0300   </t>
  </si>
  <si>
    <t>m3</t>
  </si>
  <si>
    <t xml:space="preserve">Roboty ziemne wykonywane koparkami zgarniakowymi, z </t>
  </si>
  <si>
    <t xml:space="preserve">transportem urobku samochodami samowyładowczymi na </t>
  </si>
  <si>
    <t xml:space="preserve">odległość do 1km. Koparką o pojemności zgarniaka do </t>
  </si>
  <si>
    <t>0,60m3 w gruncie kat. I-II transport samochodami do 5t-</t>
  </si>
  <si>
    <t>odwóz humusu</t>
  </si>
  <si>
    <t>zgodnie z zał. Nr 9      1154,73 m3</t>
  </si>
  <si>
    <t>zgodnie z zał. Nr 7      6,50x0,20=1,30 m3</t>
  </si>
  <si>
    <t>RAZEM    1156,03 m3</t>
  </si>
  <si>
    <t>Razem wartość elementu nr 6.</t>
  </si>
  <si>
    <t>Element nr 7. D.02.00.00 ROBOTY ZIEMNE</t>
  </si>
  <si>
    <t>Element nr 7.1. D.02.01.01.10 WYKONANIE WYKOPÓW MECHANICZNIE W GRUNTACH I-V KAT.</t>
  </si>
  <si>
    <t xml:space="preserve">10. KNNR 1  0202-1001   </t>
  </si>
  <si>
    <t xml:space="preserve">Roboty ziemne wykonywane koparkami podsiębiernymi na </t>
  </si>
  <si>
    <t xml:space="preserve">odkład poza plac budowy, z transportem urobku </t>
  </si>
  <si>
    <t xml:space="preserve">samochodami samowyładowczymi. Koparką w gruncie </t>
  </si>
  <si>
    <t>kat.III-IV transport samochodami.</t>
  </si>
  <si>
    <t>zgodnie z zał. Nr 7       na zjazdach    6,20 m3</t>
  </si>
  <si>
    <t xml:space="preserve">11. KNNR 1  0202-1001   </t>
  </si>
  <si>
    <t xml:space="preserve">Roboty ziemne wykonywane koparkami podsiębiernymi - do </t>
  </si>
  <si>
    <t xml:space="preserve">wbudowania w nasyp, z transportem urobku samochodami </t>
  </si>
  <si>
    <t>samowyładowczymi na odległość do 1km. Koparką w gruncie</t>
  </si>
  <si>
    <t xml:space="preserve"> kat.III-IV transport samochodami.</t>
  </si>
  <si>
    <t>zgodnie z zał. Nr 8      63,73 m3</t>
  </si>
  <si>
    <t xml:space="preserve">12. KNNR 1  0210-0301   </t>
  </si>
  <si>
    <t xml:space="preserve">Wykopy oraz przekopy wykonywane koparkami </t>
  </si>
  <si>
    <t xml:space="preserve">podsiębiernymi na odkład - zużycie na miejscu. Koparką </t>
  </si>
  <si>
    <t>w gruncie kat. III-IV</t>
  </si>
  <si>
    <t>zgodnie z zał. Nr 8      421,80 m3</t>
  </si>
  <si>
    <t xml:space="preserve">13. KNNR 1  0503-0300   </t>
  </si>
  <si>
    <t xml:space="preserve">Plantowanie powierzchni skarp, dna i korony wykopów </t>
  </si>
  <si>
    <t>wykonywanych mechanicznie w gruncie kat. I-III</t>
  </si>
  <si>
    <t>Zgodnie z zał. Nr 10      1163,31 m2</t>
  </si>
  <si>
    <t>Razem wartość elementu nr 7.1.</t>
  </si>
  <si>
    <t>Element nr 7.2. D.02.03.01.10  WYKONANIE NASYPÓW MECHANICZNIE Z GRUNTU KAT. I-IV</t>
  </si>
  <si>
    <t>Razem wartość elementu nr 7.2.</t>
  </si>
  <si>
    <t xml:space="preserve">Element nr 7.3. D.02.03.01.14 WYKONANIE NASYPÓW MECHANICZNIE Z GRUNTU KAT.I-VI Z POZYSKANIEM I </t>
  </si>
  <si>
    <t>TRANSPORTEM GRUNTU</t>
  </si>
  <si>
    <t xml:space="preserve">14. KNNR 1  0202-0701   </t>
  </si>
  <si>
    <t xml:space="preserve">Roboty ziemne wykonywane koparkami podsiębiernymi, z </t>
  </si>
  <si>
    <t xml:space="preserve">transportem urobku samochodami samowyładowczymi - </t>
  </si>
  <si>
    <t xml:space="preserve">dokop. Koparką w gruncie kat.I-II transport </t>
  </si>
  <si>
    <t>samochodami.</t>
  </si>
  <si>
    <t>zgodnie z zał. Nr 7    na zjazdach    13,60 m3</t>
  </si>
  <si>
    <t>zgodnie z zał. Nr 8    816,10 m3</t>
  </si>
  <si>
    <t xml:space="preserve">uzupełnienie poboczy gr. 10 cm     </t>
  </si>
  <si>
    <t>1217,64x2x0,75x0,10=182,65 m3</t>
  </si>
  <si>
    <t>RAZEM     1012,35 m3</t>
  </si>
  <si>
    <t xml:space="preserve">15. KNR 2-01  0235-0201   </t>
  </si>
  <si>
    <t xml:space="preserve">Formowanie nasypów w gruncie kat. III-IV spycharką </t>
  </si>
  <si>
    <t>gąsienicową o mocy 74kW (100KM) z gruntu pochodzącego z</t>
  </si>
  <si>
    <t xml:space="preserve"> wykopów.</t>
  </si>
  <si>
    <t>zgodnie z zał. Nr 7    13,60 m3</t>
  </si>
  <si>
    <t>zgodnie z zał. Nr 8    1301,63 m3</t>
  </si>
  <si>
    <t>pobocza    182,65 m3</t>
  </si>
  <si>
    <t>RAZEM      1497,88 m3</t>
  </si>
  <si>
    <t xml:space="preserve">16. KNNR 1  0409-0300   </t>
  </si>
  <si>
    <t xml:space="preserve">Zagęszczenie nasypów walcami. Nasypy z gruntu sypkiego </t>
  </si>
  <si>
    <t>kat. I-II zagęszczane walcamistatycznymi samojezdnymi</t>
  </si>
  <si>
    <t>1497,88 m3</t>
  </si>
  <si>
    <t xml:space="preserve">17. KNNR 1  0503-0500   </t>
  </si>
  <si>
    <t xml:space="preserve">Plantowanie powierzchni skarp, dna i korony nasypów w </t>
  </si>
  <si>
    <t>gruncie kat. I-III</t>
  </si>
  <si>
    <t>Zgodnie z zał. Nr 10    1096,03 m2</t>
  </si>
  <si>
    <t xml:space="preserve">18. KNNR 6  1308-0300   </t>
  </si>
  <si>
    <t xml:space="preserve">Transport wody beczkowozem. Na odległość do 1 </t>
  </si>
  <si>
    <t xml:space="preserve">km,napełnienie beczkowozu z wodociągu. Beczkowóz o </t>
  </si>
  <si>
    <t>poj.do 3000 dm3</t>
  </si>
  <si>
    <t>1497,88x0,03=44,94 m3</t>
  </si>
  <si>
    <t xml:space="preserve">19. KNNR 6  0112-0100   </t>
  </si>
  <si>
    <t xml:space="preserve">Nasyp z gruntu niweysadzinowego. Warstwa grubości 20 </t>
  </si>
  <si>
    <t>cm.</t>
  </si>
  <si>
    <t>zgodnie z zał. Nr 7</t>
  </si>
  <si>
    <t>km 1+100,00-1+217,64       117,64x5,00=588,20 m2</t>
  </si>
  <si>
    <t xml:space="preserve">20. KNNR 6  0112-0100   </t>
  </si>
  <si>
    <t xml:space="preserve">Nasyp z gruntu niweysadzinowego. Warstwa grubości 10 </t>
  </si>
  <si>
    <t>km 0+000,00-1+100,00      1100,00x5,00=5500,00 m2</t>
  </si>
  <si>
    <t>Krotność = 0,50</t>
  </si>
  <si>
    <t>Razem wartość elementu nr 7.3.</t>
  </si>
  <si>
    <t>Razem wartość elementu nr 7.</t>
  </si>
  <si>
    <t>Element nr 8. D.05.00.00. NAWIERZCHNIE</t>
  </si>
  <si>
    <t>Razem wartość elementu nr 8.</t>
  </si>
  <si>
    <t>Element nr 9. D.05.01.03 NAWIERZCHNIA ŻWIROWA</t>
  </si>
  <si>
    <t xml:space="preserve">21. KSNR 6  0202-0600   </t>
  </si>
  <si>
    <t xml:space="preserve">Nawierzchnie żwirowe jezdni. Rozścielenie kruszywa </t>
  </si>
  <si>
    <t>mechanicznie. Warstwa grubości 20 cm</t>
  </si>
  <si>
    <t>zgdonie z zał. Nr 7</t>
  </si>
  <si>
    <t>km 0+000,00-1+100,00     1100,00x5,00=5500,00 m2</t>
  </si>
  <si>
    <t>na zjazdach    211,00 m2</t>
  </si>
  <si>
    <t>RAZEM    6299,20 m2</t>
  </si>
  <si>
    <t>Razem wartość elementu nr 9.</t>
  </si>
  <si>
    <t>Element nr 10. D.06.00.00 ROBOTY WYKOŃCZENIOWE</t>
  </si>
  <si>
    <t>Element nr 10.1. D.06.01.01 UMOCNIENIE SKARP BRUKIEM, ROWÓW I UŁOŻENIE ŚCIEKÓW</t>
  </si>
  <si>
    <t xml:space="preserve">22. KNNR 1  0509-0200   </t>
  </si>
  <si>
    <t xml:space="preserve">Brukowanie skarp przekopów i nasypów na podsypce z </t>
  </si>
  <si>
    <t xml:space="preserve">piaskowo-cementowej gr. 5 cm z wypełnieniem spoin </t>
  </si>
  <si>
    <t>zaprawą cementową.</t>
  </si>
  <si>
    <t>zgodnie z zał. Nr 7    na zjazdach      24,00 m2</t>
  </si>
  <si>
    <t>Razem wartość elementu nr 10.1.</t>
  </si>
  <si>
    <t>Element nr 10.2. D.06.02.01 PRZEPUSTY POD ZJAZDAMI</t>
  </si>
  <si>
    <t xml:space="preserve">23. KNNR 6  0112-0100   </t>
  </si>
  <si>
    <t>Ławy pod przepusty z kruszyw naturalnych grubości 20 cm</t>
  </si>
  <si>
    <t>zgodnie z zał. Nr 7      61,50x0,50=30,75 m2</t>
  </si>
  <si>
    <t xml:space="preserve">24. KNNR 4  1308-0500   </t>
  </si>
  <si>
    <t>m</t>
  </si>
  <si>
    <t>Przepusty z rur PEHD pod zjazdami o średnicy 300mm</t>
  </si>
  <si>
    <t>zgodnie z zał. Nr 7       61,50 m</t>
  </si>
  <si>
    <t>Razem wartość elementu nr 10.2.</t>
  </si>
  <si>
    <t>Razem wartość elementu nr 10.</t>
  </si>
  <si>
    <t>Wyniki kosztorysu :</t>
  </si>
  <si>
    <t>Razem wartość pozycji kosztorysu :</t>
  </si>
  <si>
    <t>Całkowita wartość wyceny</t>
  </si>
  <si>
    <t>KOSZTORYS OFERTOWY</t>
  </si>
  <si>
    <t xml:space="preserve">VAT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</si>
</sst>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,###,##0.0000"/>
    <numFmt numFmtId="165" formatCode="#,###,###,##0.000"/>
    <numFmt numFmtId="166" formatCode="#,###,###,##0.00"/>
    <numFmt numFmtId="167" formatCode="##,###,###,##0.00"/>
    <numFmt numFmtId="168" formatCode="0.0000"/>
    <numFmt numFmtId="169" formatCode="[$-415]d\ mmmm\ yyyy"/>
    <numFmt numFmtId="170" formatCode="#,##0.00\ &quot;zł&quot;;[Red]#,##0.00\ &quot;zł&quot;"/>
    <numFmt numFmtId="171" formatCode="0.00;[Red]0.00"/>
    <numFmt numFmtId="172" formatCode="#&quot; &quot;?/10"/>
  </numFmts>
  <fonts count="27">
    <font>
      <sz val="8"/>
      <color indexed="8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8"/>
      <name val="Arial CE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sz val="8"/>
      <color indexed="8"/>
      <name val="Arial CE"/>
      <family val="0"/>
    </font>
    <font>
      <b/>
      <sz val="9"/>
      <color indexed="1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18"/>
      <name val="Arial CE"/>
      <family val="0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1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5" fontId="18" fillId="0" borderId="0" xfId="0" applyNumberFormat="1" applyFont="1" applyAlignment="1">
      <alignment/>
    </xf>
    <xf numFmtId="165" fontId="18" fillId="0" borderId="10" xfId="0" applyNumberFormat="1" applyFont="1" applyBorder="1" applyAlignment="1">
      <alignment/>
    </xf>
    <xf numFmtId="166" fontId="18" fillId="0" borderId="0" xfId="0" applyNumberFormat="1" applyFont="1" applyAlignment="1">
      <alignment/>
    </xf>
    <xf numFmtId="166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5" fontId="21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4" xfId="0" applyFont="1" applyBorder="1" applyAlignment="1">
      <alignment/>
    </xf>
    <xf numFmtId="0" fontId="18" fillId="0" borderId="26" xfId="0" applyFont="1" applyBorder="1" applyAlignment="1">
      <alignment/>
    </xf>
    <xf numFmtId="166" fontId="21" fillId="0" borderId="27" xfId="0" applyNumberFormat="1" applyFont="1" applyBorder="1" applyAlignment="1">
      <alignment horizontal="center"/>
    </xf>
    <xf numFmtId="166" fontId="18" fillId="0" borderId="28" xfId="0" applyNumberFormat="1" applyFont="1" applyBorder="1" applyAlignment="1">
      <alignment/>
    </xf>
    <xf numFmtId="166" fontId="18" fillId="0" borderId="29" xfId="0" applyNumberFormat="1" applyFont="1" applyBorder="1" applyAlignment="1">
      <alignment/>
    </xf>
    <xf numFmtId="164" fontId="18" fillId="0" borderId="14" xfId="0" applyNumberFormat="1" applyFont="1" applyBorder="1" applyAlignment="1" applyProtection="1">
      <alignment/>
      <protection/>
    </xf>
    <xf numFmtId="0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9" fontId="18" fillId="0" borderId="11" xfId="0" applyNumberFormat="1" applyFont="1" applyBorder="1" applyAlignment="1">
      <alignment/>
    </xf>
    <xf numFmtId="2" fontId="18" fillId="0" borderId="30" xfId="0" applyNumberFormat="1" applyFont="1" applyBorder="1" applyAlignment="1" applyProtection="1">
      <alignment/>
      <protection/>
    </xf>
    <xf numFmtId="2" fontId="18" fillId="0" borderId="31" xfId="0" applyNumberFormat="1" applyFont="1" applyBorder="1" applyAlignment="1" applyProtection="1">
      <alignment/>
      <protection/>
    </xf>
    <xf numFmtId="2" fontId="18" fillId="0" borderId="32" xfId="0" applyNumberFormat="1" applyFont="1" applyBorder="1" applyAlignment="1" applyProtection="1">
      <alignment/>
      <protection/>
    </xf>
    <xf numFmtId="2" fontId="18" fillId="0" borderId="33" xfId="0" applyNumberFormat="1" applyFont="1" applyBorder="1" applyAlignment="1" applyProtection="1">
      <alignment/>
      <protection/>
    </xf>
    <xf numFmtId="2" fontId="22" fillId="0" borderId="28" xfId="0" applyNumberFormat="1" applyFont="1" applyBorder="1" applyAlignment="1" applyProtection="1">
      <alignment/>
      <protection/>
    </xf>
    <xf numFmtId="2" fontId="18" fillId="0" borderId="28" xfId="0" applyNumberFormat="1" applyFont="1" applyBorder="1" applyAlignment="1" applyProtection="1">
      <alignment/>
      <protection/>
    </xf>
    <xf numFmtId="2" fontId="18" fillId="0" borderId="34" xfId="0" applyNumberFormat="1" applyFont="1" applyBorder="1" applyAlignment="1" applyProtection="1">
      <alignment/>
      <protection/>
    </xf>
    <xf numFmtId="166" fontId="18" fillId="0" borderId="33" xfId="0" applyNumberFormat="1" applyFont="1" applyBorder="1" applyAlignment="1" applyProtection="1">
      <alignment/>
      <protection/>
    </xf>
    <xf numFmtId="166" fontId="18" fillId="0" borderId="28" xfId="0" applyNumberFormat="1" applyFont="1" applyBorder="1" applyAlignment="1" applyProtection="1">
      <alignment/>
      <protection/>
    </xf>
    <xf numFmtId="43" fontId="18" fillId="0" borderId="33" xfId="0" applyNumberFormat="1" applyFont="1" applyBorder="1" applyAlignment="1" applyProtection="1">
      <alignment/>
      <protection/>
    </xf>
    <xf numFmtId="43" fontId="18" fillId="0" borderId="28" xfId="0" applyNumberFormat="1" applyFont="1" applyBorder="1" applyAlignment="1" applyProtection="1">
      <alignment/>
      <protection/>
    </xf>
    <xf numFmtId="0" fontId="18" fillId="0" borderId="30" xfId="0" applyNumberFormat="1" applyFont="1" applyBorder="1" applyAlignment="1" applyProtection="1">
      <alignment/>
      <protection/>
    </xf>
    <xf numFmtId="0" fontId="18" fillId="0" borderId="34" xfId="0" applyNumberFormat="1" applyFont="1" applyBorder="1" applyAlignment="1" applyProtection="1">
      <alignment/>
      <protection/>
    </xf>
    <xf numFmtId="2" fontId="24" fillId="0" borderId="30" xfId="0" applyNumberFormat="1" applyFont="1" applyBorder="1" applyAlignment="1" applyProtection="1">
      <alignment horizontal="right"/>
      <protection/>
    </xf>
    <xf numFmtId="2" fontId="18" fillId="0" borderId="35" xfId="0" applyNumberFormat="1" applyFont="1" applyBorder="1" applyAlignment="1" applyProtection="1">
      <alignment horizontal="right"/>
      <protection/>
    </xf>
    <xf numFmtId="2" fontId="25" fillId="0" borderId="35" xfId="0" applyNumberFormat="1" applyFont="1" applyBorder="1" applyAlignment="1" applyProtection="1">
      <alignment horizontal="right"/>
      <protection/>
    </xf>
    <xf numFmtId="164" fontId="18" fillId="0" borderId="15" xfId="0" applyNumberFormat="1" applyFont="1" applyBorder="1" applyAlignment="1" applyProtection="1">
      <alignment/>
      <protection/>
    </xf>
    <xf numFmtId="164" fontId="18" fillId="0" borderId="16" xfId="0" applyNumberFormat="1" applyFont="1" applyBorder="1" applyAlignment="1" applyProtection="1">
      <alignment/>
      <protection/>
    </xf>
    <xf numFmtId="164" fontId="18" fillId="0" borderId="0" xfId="0" applyNumberFormat="1" applyFont="1" applyBorder="1" applyAlignment="1" applyProtection="1">
      <alignment/>
      <protection/>
    </xf>
    <xf numFmtId="164" fontId="18" fillId="0" borderId="11" xfId="0" applyNumberFormat="1" applyFont="1" applyBorder="1" applyAlignment="1" applyProtection="1">
      <alignment/>
      <protection/>
    </xf>
    <xf numFmtId="164" fontId="18" fillId="0" borderId="17" xfId="0" applyNumberFormat="1" applyFont="1" applyBorder="1" applyAlignment="1" applyProtection="1">
      <alignment/>
      <protection/>
    </xf>
    <xf numFmtId="164" fontId="18" fillId="0" borderId="13" xfId="0" applyNumberFormat="1" applyFont="1" applyBorder="1" applyAlignment="1" applyProtection="1">
      <alignment horizontal="right"/>
      <protection/>
    </xf>
    <xf numFmtId="164" fontId="18" fillId="0" borderId="11" xfId="0" applyNumberFormat="1" applyFont="1" applyBorder="1" applyAlignment="1" applyProtection="1">
      <alignment horizontal="right"/>
      <protection/>
    </xf>
    <xf numFmtId="165" fontId="18" fillId="0" borderId="0" xfId="0" applyNumberFormat="1" applyFont="1" applyBorder="1" applyAlignment="1" applyProtection="1">
      <alignment/>
      <protection locked="0"/>
    </xf>
    <xf numFmtId="165" fontId="18" fillId="0" borderId="11" xfId="0" applyNumberFormat="1" applyFont="1" applyBorder="1" applyAlignment="1" applyProtection="1">
      <alignment/>
      <protection locked="0"/>
    </xf>
    <xf numFmtId="165" fontId="18" fillId="0" borderId="15" xfId="0" applyNumberFormat="1" applyFont="1" applyBorder="1" applyAlignment="1" applyProtection="1">
      <alignment/>
      <protection/>
    </xf>
    <xf numFmtId="165" fontId="18" fillId="0" borderId="16" xfId="0" applyNumberFormat="1" applyFont="1" applyBorder="1" applyAlignment="1" applyProtection="1">
      <alignment/>
      <protection/>
    </xf>
    <xf numFmtId="165" fontId="18" fillId="0" borderId="0" xfId="0" applyNumberFormat="1" applyFont="1" applyBorder="1" applyAlignment="1" applyProtection="1">
      <alignment/>
      <protection/>
    </xf>
    <xf numFmtId="165" fontId="18" fillId="0" borderId="11" xfId="0" applyNumberFormat="1" applyFont="1" applyBorder="1" applyAlignment="1" applyProtection="1">
      <alignment/>
      <protection/>
    </xf>
    <xf numFmtId="165" fontId="18" fillId="0" borderId="13" xfId="0" applyNumberFormat="1" applyFont="1" applyBorder="1" applyAlignment="1" applyProtection="1">
      <alignment horizontal="right"/>
      <protection/>
    </xf>
    <xf numFmtId="165" fontId="18" fillId="0" borderId="11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 horizontal="justify"/>
    </xf>
    <xf numFmtId="0" fontId="18" fillId="0" borderId="14" xfId="0" applyFont="1" applyBorder="1" applyAlignment="1">
      <alignment vertical="center"/>
    </xf>
    <xf numFmtId="2" fontId="18" fillId="24" borderId="14" xfId="0" applyNumberFormat="1" applyFont="1" applyFill="1" applyBorder="1" applyAlignment="1" applyProtection="1">
      <alignment/>
      <protection locked="0"/>
    </xf>
    <xf numFmtId="2" fontId="18" fillId="24" borderId="17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14"/>
  <sheetViews>
    <sheetView tabSelected="1" zoomScaleSheetLayoutView="100" zoomScalePageLayoutView="0" workbookViewId="0" topLeftCell="A187">
      <selection activeCell="I200" sqref="I200"/>
    </sheetView>
  </sheetViews>
  <sheetFormatPr defaultColWidth="9.140625" defaultRowHeight="12"/>
  <cols>
    <col min="1" max="1" width="56.28125" style="1" customWidth="1"/>
    <col min="2" max="2" width="10.00390625" style="1" customWidth="1"/>
    <col min="3" max="3" width="15.7109375" style="5" customWidth="1"/>
    <col min="4" max="4" width="15.00390625" style="7" customWidth="1"/>
    <col min="5" max="5" width="16.8515625" style="9" customWidth="1"/>
    <col min="6" max="6" width="9.28125" style="1" customWidth="1"/>
    <col min="7" max="7" width="15.8515625" style="1" customWidth="1"/>
    <col min="8" max="16384" width="9.28125" style="1" customWidth="1"/>
  </cols>
  <sheetData>
    <row r="1" ht="15" customHeight="1" hidden="1"/>
    <row r="2" ht="12" hidden="1"/>
    <row r="3" ht="15" customHeight="1" hidden="1"/>
    <row r="5" spans="1:5" ht="15" customHeight="1" thickBot="1">
      <c r="A5" s="3" t="s">
        <v>0</v>
      </c>
      <c r="B5" s="4"/>
      <c r="C5" s="6"/>
      <c r="D5" s="8"/>
      <c r="E5" s="10"/>
    </row>
    <row r="6" ht="12.75" thickTop="1"/>
    <row r="7" ht="15" customHeight="1">
      <c r="A7" s="73" t="s">
        <v>166</v>
      </c>
    </row>
    <row r="9" spans="1:5" ht="12">
      <c r="A9" s="11"/>
      <c r="B9" s="11"/>
      <c r="C9" s="12"/>
      <c r="D9" s="13"/>
      <c r="E9" s="14"/>
    </row>
    <row r="10" spans="1:5" ht="15" customHeight="1">
      <c r="A10" s="26"/>
      <c r="B10" s="15" t="s">
        <v>1</v>
      </c>
      <c r="C10" s="16" t="s">
        <v>2</v>
      </c>
      <c r="D10" s="17" t="s">
        <v>3</v>
      </c>
      <c r="E10" s="35" t="s">
        <v>4</v>
      </c>
    </row>
    <row r="11" spans="1:5" ht="13.5" customHeight="1">
      <c r="A11" s="27" t="s">
        <v>5</v>
      </c>
      <c r="B11" s="11"/>
      <c r="C11" s="12"/>
      <c r="D11" s="13"/>
      <c r="E11" s="36"/>
    </row>
    <row r="12" spans="1:5" ht="19.5" customHeight="1">
      <c r="A12" s="28" t="s">
        <v>6</v>
      </c>
      <c r="B12" s="74" t="s">
        <v>7</v>
      </c>
      <c r="C12" s="38">
        <v>1.2176</v>
      </c>
      <c r="D12" s="75"/>
      <c r="E12" s="42">
        <f>C12*D12</f>
        <v>0</v>
      </c>
    </row>
    <row r="13" spans="1:5" ht="12">
      <c r="A13" s="29" t="s">
        <v>8</v>
      </c>
      <c r="B13" s="20"/>
      <c r="C13" s="58"/>
      <c r="D13" s="67"/>
      <c r="E13" s="43"/>
    </row>
    <row r="14" spans="1:5" ht="12">
      <c r="A14" s="29" t="s">
        <v>9</v>
      </c>
      <c r="B14" s="20"/>
      <c r="C14" s="58"/>
      <c r="D14" s="67"/>
      <c r="E14" s="43"/>
    </row>
    <row r="15" spans="1:5" ht="12">
      <c r="A15" s="30" t="s">
        <v>10</v>
      </c>
      <c r="B15" s="21"/>
      <c r="C15" s="59"/>
      <c r="D15" s="68"/>
      <c r="E15" s="44"/>
    </row>
    <row r="16" spans="1:5" ht="12">
      <c r="A16" s="31"/>
      <c r="B16" s="2"/>
      <c r="C16" s="60"/>
      <c r="D16" s="69"/>
      <c r="E16" s="45"/>
    </row>
    <row r="17" spans="1:5" ht="13.5" customHeight="1">
      <c r="A17" s="27" t="s">
        <v>11</v>
      </c>
      <c r="B17" s="11"/>
      <c r="C17" s="61"/>
      <c r="D17" s="70"/>
      <c r="E17" s="46">
        <f>ROUND(E12,2)</f>
        <v>0</v>
      </c>
    </row>
    <row r="18" spans="1:5" ht="12">
      <c r="A18" s="31"/>
      <c r="B18" s="2"/>
      <c r="C18" s="60"/>
      <c r="D18" s="69"/>
      <c r="E18" s="45"/>
    </row>
    <row r="19" spans="1:5" ht="12">
      <c r="A19" s="31"/>
      <c r="B19" s="2"/>
      <c r="C19" s="60"/>
      <c r="D19" s="69"/>
      <c r="E19" s="45"/>
    </row>
    <row r="20" spans="1:5" ht="13.5" customHeight="1">
      <c r="A20" s="27" t="s">
        <v>12</v>
      </c>
      <c r="B20" s="11"/>
      <c r="C20" s="61"/>
      <c r="D20" s="70"/>
      <c r="E20" s="47"/>
    </row>
    <row r="21" spans="1:5" ht="12">
      <c r="A21" s="31"/>
      <c r="B21" s="2"/>
      <c r="C21" s="60"/>
      <c r="D21" s="69"/>
      <c r="E21" s="45"/>
    </row>
    <row r="22" spans="1:5" ht="13.5" customHeight="1">
      <c r="A22" s="27" t="s">
        <v>13</v>
      </c>
      <c r="B22" s="11"/>
      <c r="C22" s="61"/>
      <c r="D22" s="70"/>
      <c r="E22" s="46"/>
    </row>
    <row r="23" spans="1:5" ht="12">
      <c r="A23" s="31"/>
      <c r="B23" s="2"/>
      <c r="C23" s="60"/>
      <c r="D23" s="69"/>
      <c r="E23" s="45"/>
    </row>
    <row r="24" spans="1:5" ht="12">
      <c r="A24" s="31"/>
      <c r="B24" s="2"/>
      <c r="C24" s="60"/>
      <c r="D24" s="69"/>
      <c r="E24" s="45"/>
    </row>
    <row r="25" spans="1:5" ht="13.5" customHeight="1">
      <c r="A25" s="27" t="s">
        <v>14</v>
      </c>
      <c r="B25" s="11"/>
      <c r="C25" s="61"/>
      <c r="D25" s="70"/>
      <c r="E25" s="47"/>
    </row>
    <row r="26" spans="1:5" ht="19.5" customHeight="1">
      <c r="A26" s="28" t="s">
        <v>15</v>
      </c>
      <c r="B26" s="19" t="s">
        <v>16</v>
      </c>
      <c r="C26" s="38">
        <v>1</v>
      </c>
      <c r="D26" s="75"/>
      <c r="E26" s="42">
        <f>C26*D26</f>
        <v>0</v>
      </c>
    </row>
    <row r="27" spans="1:5" ht="12">
      <c r="A27" s="29" t="s">
        <v>17</v>
      </c>
      <c r="B27" s="20"/>
      <c r="C27" s="58"/>
      <c r="D27" s="67"/>
      <c r="E27" s="43"/>
    </row>
    <row r="28" spans="1:5" ht="12">
      <c r="A28" s="29" t="s">
        <v>18</v>
      </c>
      <c r="B28" s="20"/>
      <c r="C28" s="58"/>
      <c r="D28" s="67"/>
      <c r="E28" s="43"/>
    </row>
    <row r="29" spans="1:5" ht="12">
      <c r="A29" s="29" t="s">
        <v>19</v>
      </c>
      <c r="B29" s="20"/>
      <c r="C29" s="58"/>
      <c r="D29" s="67"/>
      <c r="E29" s="43"/>
    </row>
    <row r="30" spans="1:5" ht="12">
      <c r="A30" s="30" t="s">
        <v>20</v>
      </c>
      <c r="B30" s="21"/>
      <c r="C30" s="59"/>
      <c r="D30" s="68"/>
      <c r="E30" s="44"/>
    </row>
    <row r="31" spans="1:5" ht="12">
      <c r="A31" s="31"/>
      <c r="B31" s="2"/>
      <c r="C31" s="60"/>
      <c r="D31" s="69"/>
      <c r="E31" s="45"/>
    </row>
    <row r="32" spans="1:5" ht="13.5" customHeight="1">
      <c r="A32" s="27" t="s">
        <v>21</v>
      </c>
      <c r="B32" s="11"/>
      <c r="C32" s="61"/>
      <c r="D32" s="70"/>
      <c r="E32" s="46">
        <f>ROUND(E26,2)</f>
        <v>0</v>
      </c>
    </row>
    <row r="33" spans="1:5" ht="12">
      <c r="A33" s="31"/>
      <c r="B33" s="2"/>
      <c r="C33" s="60"/>
      <c r="D33" s="69"/>
      <c r="E33" s="45"/>
    </row>
    <row r="34" spans="1:5" ht="12">
      <c r="A34" s="31"/>
      <c r="B34" s="2"/>
      <c r="C34" s="60"/>
      <c r="D34" s="69"/>
      <c r="E34" s="45"/>
    </row>
    <row r="35" spans="1:5" ht="13.5" customHeight="1">
      <c r="A35" s="27" t="s">
        <v>22</v>
      </c>
      <c r="B35" s="11"/>
      <c r="C35" s="61"/>
      <c r="D35" s="70"/>
      <c r="E35" s="47"/>
    </row>
    <row r="36" spans="1:5" ht="19.5" customHeight="1">
      <c r="A36" s="28" t="s">
        <v>23</v>
      </c>
      <c r="B36" s="19" t="s">
        <v>16</v>
      </c>
      <c r="C36" s="38">
        <v>7</v>
      </c>
      <c r="D36" s="75"/>
      <c r="E36" s="42">
        <f>C36*D36</f>
        <v>0</v>
      </c>
    </row>
    <row r="37" spans="1:5" ht="12">
      <c r="A37" s="29" t="s">
        <v>24</v>
      </c>
      <c r="B37" s="20"/>
      <c r="C37" s="58"/>
      <c r="D37" s="67"/>
      <c r="E37" s="43"/>
    </row>
    <row r="38" spans="1:5" ht="12">
      <c r="A38" s="29" t="s">
        <v>25</v>
      </c>
      <c r="B38" s="20"/>
      <c r="C38" s="58"/>
      <c r="D38" s="67"/>
      <c r="E38" s="43"/>
    </row>
    <row r="39" spans="1:5" ht="12">
      <c r="A39" s="30" t="s">
        <v>26</v>
      </c>
      <c r="B39" s="21"/>
      <c r="C39" s="59"/>
      <c r="D39" s="68"/>
      <c r="E39" s="44"/>
    </row>
    <row r="40" spans="1:5" ht="12">
      <c r="A40" s="31"/>
      <c r="B40" s="2"/>
      <c r="C40" s="60"/>
      <c r="D40" s="69"/>
      <c r="E40" s="45"/>
    </row>
    <row r="41" spans="1:5" ht="13.5" customHeight="1">
      <c r="A41" s="27" t="s">
        <v>27</v>
      </c>
      <c r="B41" s="11"/>
      <c r="C41" s="61"/>
      <c r="D41" s="70"/>
      <c r="E41" s="46">
        <f>ROUND(E36,2)</f>
        <v>0</v>
      </c>
    </row>
    <row r="42" spans="1:5" ht="12">
      <c r="A42" s="31"/>
      <c r="B42" s="2"/>
      <c r="C42" s="60"/>
      <c r="D42" s="69"/>
      <c r="E42" s="45"/>
    </row>
    <row r="43" spans="1:5" ht="12">
      <c r="A43" s="31"/>
      <c r="B43" s="2"/>
      <c r="C43" s="60"/>
      <c r="D43" s="69"/>
      <c r="E43" s="45"/>
    </row>
    <row r="44" spans="1:5" ht="13.5" customHeight="1">
      <c r="A44" s="27" t="s">
        <v>28</v>
      </c>
      <c r="B44" s="11"/>
      <c r="C44" s="61"/>
      <c r="D44" s="70"/>
      <c r="E44" s="47"/>
    </row>
    <row r="45" spans="1:5" ht="19.5" customHeight="1">
      <c r="A45" s="28" t="s">
        <v>29</v>
      </c>
      <c r="B45" s="19" t="s">
        <v>16</v>
      </c>
      <c r="C45" s="38">
        <v>1</v>
      </c>
      <c r="D45" s="75"/>
      <c r="E45" s="42">
        <f>C45*D45</f>
        <v>0</v>
      </c>
    </row>
    <row r="46" spans="1:5" ht="12">
      <c r="A46" s="29" t="s">
        <v>24</v>
      </c>
      <c r="B46" s="20"/>
      <c r="C46" s="58"/>
      <c r="D46" s="67"/>
      <c r="E46" s="43"/>
    </row>
    <row r="47" spans="1:5" ht="12">
      <c r="A47" s="29" t="s">
        <v>30</v>
      </c>
      <c r="B47" s="20"/>
      <c r="C47" s="58"/>
      <c r="D47" s="67"/>
      <c r="E47" s="43"/>
    </row>
    <row r="48" spans="1:5" ht="12">
      <c r="A48" s="30" t="s">
        <v>20</v>
      </c>
      <c r="B48" s="21"/>
      <c r="C48" s="59"/>
      <c r="D48" s="68"/>
      <c r="E48" s="44"/>
    </row>
    <row r="49" spans="1:5" ht="19.5" customHeight="1">
      <c r="A49" s="32" t="s">
        <v>31</v>
      </c>
      <c r="B49" s="22" t="s">
        <v>32</v>
      </c>
      <c r="C49" s="62">
        <v>0.91</v>
      </c>
      <c r="D49" s="76"/>
      <c r="E49" s="48">
        <f>C49*D49</f>
        <v>0</v>
      </c>
    </row>
    <row r="50" spans="1:5" ht="12">
      <c r="A50" s="29" t="s">
        <v>33</v>
      </c>
      <c r="B50" s="20"/>
      <c r="C50" s="58"/>
      <c r="D50" s="67"/>
      <c r="E50" s="43"/>
    </row>
    <row r="51" spans="1:5" ht="12">
      <c r="A51" s="29" t="s">
        <v>34</v>
      </c>
      <c r="B51" s="20"/>
      <c r="C51" s="58"/>
      <c r="D51" s="67"/>
      <c r="E51" s="43"/>
    </row>
    <row r="52" spans="1:5" ht="12">
      <c r="A52" s="30" t="s">
        <v>35</v>
      </c>
      <c r="B52" s="21"/>
      <c r="C52" s="59"/>
      <c r="D52" s="68"/>
      <c r="E52" s="44"/>
    </row>
    <row r="53" spans="1:5" ht="19.5" customHeight="1">
      <c r="A53" s="32" t="s">
        <v>36</v>
      </c>
      <c r="B53" s="22" t="s">
        <v>32</v>
      </c>
      <c r="C53" s="62">
        <v>1.98</v>
      </c>
      <c r="D53" s="76"/>
      <c r="E53" s="48">
        <f>C53*D53</f>
        <v>0</v>
      </c>
    </row>
    <row r="54" spans="1:5" ht="12">
      <c r="A54" s="29" t="s">
        <v>37</v>
      </c>
      <c r="B54" s="20"/>
      <c r="C54" s="58"/>
      <c r="D54" s="67"/>
      <c r="E54" s="43"/>
    </row>
    <row r="55" spans="1:5" ht="12">
      <c r="A55" s="29" t="s">
        <v>38</v>
      </c>
      <c r="B55" s="20"/>
      <c r="C55" s="58"/>
      <c r="D55" s="67"/>
      <c r="E55" s="43"/>
    </row>
    <row r="56" spans="1:5" ht="12">
      <c r="A56" s="29" t="s">
        <v>39</v>
      </c>
      <c r="B56" s="20"/>
      <c r="C56" s="58"/>
      <c r="D56" s="67"/>
      <c r="E56" s="43"/>
    </row>
    <row r="57" spans="1:5" ht="12">
      <c r="A57" s="30"/>
      <c r="B57" s="21"/>
      <c r="C57" s="59"/>
      <c r="D57" s="68"/>
      <c r="E57" s="44"/>
    </row>
    <row r="58" spans="1:5" ht="19.5" customHeight="1">
      <c r="A58" s="32" t="s">
        <v>40</v>
      </c>
      <c r="B58" s="22" t="s">
        <v>32</v>
      </c>
      <c r="C58" s="62">
        <v>1.77</v>
      </c>
      <c r="D58" s="76"/>
      <c r="E58" s="48">
        <f>C58*D58</f>
        <v>0</v>
      </c>
    </row>
    <row r="59" spans="1:5" ht="12">
      <c r="A59" s="29" t="s">
        <v>41</v>
      </c>
      <c r="B59" s="20"/>
      <c r="C59" s="58"/>
      <c r="D59" s="67"/>
      <c r="E59" s="43"/>
    </row>
    <row r="60" spans="1:5" ht="12">
      <c r="A60" s="29" t="s">
        <v>34</v>
      </c>
      <c r="B60" s="20"/>
      <c r="C60" s="58"/>
      <c r="D60" s="67"/>
      <c r="E60" s="43"/>
    </row>
    <row r="61" spans="1:5" ht="12">
      <c r="A61" s="30" t="s">
        <v>42</v>
      </c>
      <c r="B61" s="21"/>
      <c r="C61" s="59"/>
      <c r="D61" s="68"/>
      <c r="E61" s="44"/>
    </row>
    <row r="62" spans="1:5" ht="12">
      <c r="A62" s="31"/>
      <c r="B62" s="2"/>
      <c r="C62" s="60"/>
      <c r="D62" s="69"/>
      <c r="E62" s="45"/>
    </row>
    <row r="63" spans="1:5" ht="13.5" customHeight="1">
      <c r="A63" s="27" t="s">
        <v>43</v>
      </c>
      <c r="B63" s="11"/>
      <c r="C63" s="61"/>
      <c r="D63" s="70"/>
      <c r="E63" s="46">
        <f>ROUND(E45,2)+ROUND(E49,2)+ROUND(E53,2)+ROUND(E58,2)</f>
        <v>0</v>
      </c>
    </row>
    <row r="64" spans="1:5" ht="12">
      <c r="A64" s="31"/>
      <c r="B64" s="2"/>
      <c r="C64" s="60"/>
      <c r="D64" s="69"/>
      <c r="E64" s="49"/>
    </row>
    <row r="65" spans="1:5" ht="12">
      <c r="A65" s="31"/>
      <c r="B65" s="2"/>
      <c r="C65" s="60"/>
      <c r="D65" s="69"/>
      <c r="E65" s="49"/>
    </row>
    <row r="66" spans="1:5" ht="13.5" customHeight="1">
      <c r="A66" s="33" t="s">
        <v>44</v>
      </c>
      <c r="B66" s="2"/>
      <c r="C66" s="60"/>
      <c r="D66" s="65"/>
      <c r="E66" s="49"/>
    </row>
    <row r="67" spans="1:5" ht="12">
      <c r="A67" s="27" t="s">
        <v>45</v>
      </c>
      <c r="B67" s="11"/>
      <c r="C67" s="61"/>
      <c r="D67" s="66"/>
      <c r="E67" s="50"/>
    </row>
    <row r="68" spans="1:5" ht="19.5" customHeight="1">
      <c r="A68" s="28" t="s">
        <v>46</v>
      </c>
      <c r="B68" s="19" t="s">
        <v>47</v>
      </c>
      <c r="C68" s="38">
        <v>5780.15</v>
      </c>
      <c r="D68" s="75"/>
      <c r="E68" s="42">
        <f>C68*D68</f>
        <v>0</v>
      </c>
    </row>
    <row r="69" spans="1:5" ht="12">
      <c r="A69" s="29" t="s">
        <v>48</v>
      </c>
      <c r="B69" s="20"/>
      <c r="C69" s="58"/>
      <c r="D69" s="67"/>
      <c r="E69" s="43"/>
    </row>
    <row r="70" spans="1:5" ht="12">
      <c r="A70" s="29" t="s">
        <v>49</v>
      </c>
      <c r="B70" s="20"/>
      <c r="C70" s="58"/>
      <c r="D70" s="67"/>
      <c r="E70" s="43"/>
    </row>
    <row r="71" spans="1:5" ht="12">
      <c r="A71" s="29" t="s">
        <v>50</v>
      </c>
      <c r="B71" s="20"/>
      <c r="C71" s="58"/>
      <c r="D71" s="67"/>
      <c r="E71" s="43"/>
    </row>
    <row r="72" spans="1:5" ht="12">
      <c r="A72" s="29" t="s">
        <v>51</v>
      </c>
      <c r="B72" s="20"/>
      <c r="C72" s="58"/>
      <c r="D72" s="67"/>
      <c r="E72" s="43"/>
    </row>
    <row r="73" spans="1:5" ht="12">
      <c r="A73" s="30" t="s">
        <v>52</v>
      </c>
      <c r="B73" s="21"/>
      <c r="C73" s="59"/>
      <c r="D73" s="68"/>
      <c r="E73" s="44"/>
    </row>
    <row r="74" spans="1:5" ht="19.5" customHeight="1">
      <c r="A74" s="32" t="s">
        <v>53</v>
      </c>
      <c r="B74" s="22" t="s">
        <v>54</v>
      </c>
      <c r="C74" s="62">
        <v>1156.03</v>
      </c>
      <c r="D74" s="76"/>
      <c r="E74" s="48">
        <f>C74*D74</f>
        <v>0</v>
      </c>
    </row>
    <row r="75" spans="1:5" ht="12">
      <c r="A75" s="29" t="s">
        <v>55</v>
      </c>
      <c r="B75" s="20"/>
      <c r="C75" s="58"/>
      <c r="D75" s="67"/>
      <c r="E75" s="43"/>
    </row>
    <row r="76" spans="1:5" ht="12">
      <c r="A76" s="29" t="s">
        <v>56</v>
      </c>
      <c r="B76" s="20"/>
      <c r="C76" s="58"/>
      <c r="D76" s="67"/>
      <c r="E76" s="43"/>
    </row>
    <row r="77" spans="1:5" ht="12">
      <c r="A77" s="29" t="s">
        <v>57</v>
      </c>
      <c r="B77" s="20"/>
      <c r="C77" s="58"/>
      <c r="D77" s="67"/>
      <c r="E77" s="43"/>
    </row>
    <row r="78" spans="1:5" ht="12">
      <c r="A78" s="29" t="s">
        <v>58</v>
      </c>
      <c r="B78" s="20"/>
      <c r="C78" s="58"/>
      <c r="D78" s="67"/>
      <c r="E78" s="43"/>
    </row>
    <row r="79" spans="1:5" ht="12">
      <c r="A79" s="29" t="s">
        <v>59</v>
      </c>
      <c r="B79" s="20"/>
      <c r="C79" s="58"/>
      <c r="D79" s="67"/>
      <c r="E79" s="43"/>
    </row>
    <row r="80" spans="1:5" ht="12">
      <c r="A80" s="29" t="s">
        <v>60</v>
      </c>
      <c r="B80" s="20"/>
      <c r="C80" s="58"/>
      <c r="D80" s="67"/>
      <c r="E80" s="43"/>
    </row>
    <row r="81" spans="1:5" ht="12">
      <c r="A81" s="29" t="s">
        <v>61</v>
      </c>
      <c r="B81" s="20"/>
      <c r="C81" s="58"/>
      <c r="D81" s="67"/>
      <c r="E81" s="43"/>
    </row>
    <row r="82" spans="1:5" ht="12">
      <c r="A82" s="30" t="s">
        <v>62</v>
      </c>
      <c r="B82" s="21"/>
      <c r="C82" s="59"/>
      <c r="D82" s="68"/>
      <c r="E82" s="44"/>
    </row>
    <row r="83" spans="1:5" ht="12">
      <c r="A83" s="31"/>
      <c r="B83" s="2"/>
      <c r="C83" s="60"/>
      <c r="D83" s="69"/>
      <c r="E83" s="45"/>
    </row>
    <row r="84" spans="1:5" ht="13.5" customHeight="1">
      <c r="A84" s="27" t="s">
        <v>63</v>
      </c>
      <c r="B84" s="11"/>
      <c r="C84" s="61"/>
      <c r="D84" s="70"/>
      <c r="E84" s="46">
        <f>ROUND(E68,2)+ROUND(E74,2)</f>
        <v>0</v>
      </c>
    </row>
    <row r="85" spans="1:5" ht="12">
      <c r="A85" s="31"/>
      <c r="B85" s="2"/>
      <c r="C85" s="60"/>
      <c r="D85" s="69"/>
      <c r="E85" s="45"/>
    </row>
    <row r="86" spans="1:5" ht="12">
      <c r="A86" s="31"/>
      <c r="B86" s="2"/>
      <c r="C86" s="60"/>
      <c r="D86" s="69"/>
      <c r="E86" s="45"/>
    </row>
    <row r="87" spans="1:5" ht="13.5" customHeight="1">
      <c r="A87" s="27" t="s">
        <v>64</v>
      </c>
      <c r="B87" s="11"/>
      <c r="C87" s="61"/>
      <c r="D87" s="70"/>
      <c r="E87" s="47"/>
    </row>
    <row r="88" spans="1:5" ht="13.5" customHeight="1">
      <c r="A88" s="27" t="s">
        <v>65</v>
      </c>
      <c r="B88" s="11"/>
      <c r="C88" s="61"/>
      <c r="D88" s="66"/>
      <c r="E88" s="47"/>
    </row>
    <row r="89" spans="1:5" ht="19.5" customHeight="1">
      <c r="A89" s="28" t="s">
        <v>66</v>
      </c>
      <c r="B89" s="19" t="s">
        <v>54</v>
      </c>
      <c r="C89" s="38">
        <v>6.2</v>
      </c>
      <c r="D89" s="75"/>
      <c r="E89" s="42">
        <f>C89*D89</f>
        <v>0</v>
      </c>
    </row>
    <row r="90" spans="1:5" ht="12">
      <c r="A90" s="29" t="s">
        <v>67</v>
      </c>
      <c r="B90" s="20"/>
      <c r="C90" s="58"/>
      <c r="D90" s="67"/>
      <c r="E90" s="43"/>
    </row>
    <row r="91" spans="1:5" ht="12">
      <c r="A91" s="29" t="s">
        <v>68</v>
      </c>
      <c r="B91" s="20"/>
      <c r="C91" s="58"/>
      <c r="D91" s="67"/>
      <c r="E91" s="43"/>
    </row>
    <row r="92" spans="1:5" ht="12">
      <c r="A92" s="29" t="s">
        <v>69</v>
      </c>
      <c r="B92" s="20"/>
      <c r="C92" s="58"/>
      <c r="D92" s="67"/>
      <c r="E92" s="43"/>
    </row>
    <row r="93" spans="1:5" ht="12">
      <c r="A93" s="29" t="s">
        <v>70</v>
      </c>
      <c r="B93" s="20"/>
      <c r="C93" s="58"/>
      <c r="D93" s="67"/>
      <c r="E93" s="43"/>
    </row>
    <row r="94" spans="1:5" ht="12">
      <c r="A94" s="30" t="s">
        <v>71</v>
      </c>
      <c r="B94" s="21"/>
      <c r="C94" s="59"/>
      <c r="D94" s="68"/>
      <c r="E94" s="44"/>
    </row>
    <row r="95" spans="1:5" ht="19.5" customHeight="1">
      <c r="A95" s="32" t="s">
        <v>72</v>
      </c>
      <c r="B95" s="22" t="s">
        <v>54</v>
      </c>
      <c r="C95" s="62">
        <v>63.73</v>
      </c>
      <c r="D95" s="76"/>
      <c r="E95" s="48">
        <f>C95*D95</f>
        <v>0</v>
      </c>
    </row>
    <row r="96" spans="1:5" ht="12">
      <c r="A96" s="29" t="s">
        <v>73</v>
      </c>
      <c r="B96" s="20"/>
      <c r="C96" s="58"/>
      <c r="D96" s="67"/>
      <c r="E96" s="43"/>
    </row>
    <row r="97" spans="1:5" ht="12">
      <c r="A97" s="29" t="s">
        <v>74</v>
      </c>
      <c r="B97" s="20"/>
      <c r="C97" s="58"/>
      <c r="D97" s="67"/>
      <c r="E97" s="43"/>
    </row>
    <row r="98" spans="1:5" ht="12">
      <c r="A98" s="29" t="s">
        <v>75</v>
      </c>
      <c r="B98" s="20"/>
      <c r="C98" s="58"/>
      <c r="D98" s="67"/>
      <c r="E98" s="43"/>
    </row>
    <row r="99" spans="1:5" ht="12">
      <c r="A99" s="29" t="s">
        <v>76</v>
      </c>
      <c r="B99" s="20"/>
      <c r="C99" s="58"/>
      <c r="D99" s="67"/>
      <c r="E99" s="43"/>
    </row>
    <row r="100" spans="1:5" ht="12">
      <c r="A100" s="30" t="s">
        <v>77</v>
      </c>
      <c r="B100" s="21"/>
      <c r="C100" s="59"/>
      <c r="D100" s="68"/>
      <c r="E100" s="44"/>
    </row>
    <row r="101" spans="1:5" ht="19.5" customHeight="1">
      <c r="A101" s="32" t="s">
        <v>78</v>
      </c>
      <c r="B101" s="22" t="s">
        <v>54</v>
      </c>
      <c r="C101" s="62">
        <v>421.8</v>
      </c>
      <c r="D101" s="76"/>
      <c r="E101" s="48">
        <f>C101*D101</f>
        <v>0</v>
      </c>
    </row>
    <row r="102" spans="1:5" ht="12">
      <c r="A102" s="29" t="s">
        <v>79</v>
      </c>
      <c r="B102" s="20"/>
      <c r="C102" s="58"/>
      <c r="D102" s="67"/>
      <c r="E102" s="43"/>
    </row>
    <row r="103" spans="1:5" ht="12">
      <c r="A103" s="29" t="s">
        <v>80</v>
      </c>
      <c r="B103" s="20"/>
      <c r="C103" s="58"/>
      <c r="D103" s="67"/>
      <c r="E103" s="43"/>
    </row>
    <row r="104" spans="1:5" ht="12">
      <c r="A104" s="29" t="s">
        <v>81</v>
      </c>
      <c r="B104" s="20"/>
      <c r="C104" s="58"/>
      <c r="D104" s="67"/>
      <c r="E104" s="43"/>
    </row>
    <row r="105" spans="1:5" ht="12">
      <c r="A105" s="30" t="s">
        <v>82</v>
      </c>
      <c r="B105" s="21"/>
      <c r="C105" s="59"/>
      <c r="D105" s="68"/>
      <c r="E105" s="44"/>
    </row>
    <row r="106" spans="1:5" ht="19.5" customHeight="1">
      <c r="A106" s="32" t="s">
        <v>83</v>
      </c>
      <c r="B106" s="22" t="s">
        <v>47</v>
      </c>
      <c r="C106" s="62">
        <v>1163.31</v>
      </c>
      <c r="D106" s="76"/>
      <c r="E106" s="48">
        <f>C106*D106</f>
        <v>0</v>
      </c>
    </row>
    <row r="107" spans="1:5" ht="12">
      <c r="A107" s="29" t="s">
        <v>84</v>
      </c>
      <c r="B107" s="20"/>
      <c r="C107" s="58"/>
      <c r="D107" s="67"/>
      <c r="E107" s="43"/>
    </row>
    <row r="108" spans="1:5" ht="12">
      <c r="A108" s="29" t="s">
        <v>85</v>
      </c>
      <c r="B108" s="20"/>
      <c r="C108" s="58"/>
      <c r="D108" s="67"/>
      <c r="E108" s="43"/>
    </row>
    <row r="109" spans="1:5" ht="12">
      <c r="A109" s="30" t="s">
        <v>86</v>
      </c>
      <c r="B109" s="21"/>
      <c r="C109" s="59"/>
      <c r="D109" s="68"/>
      <c r="E109" s="44"/>
    </row>
    <row r="110" spans="1:5" ht="12">
      <c r="A110" s="31"/>
      <c r="B110" s="2"/>
      <c r="C110" s="60"/>
      <c r="D110" s="69"/>
      <c r="E110" s="45"/>
    </row>
    <row r="111" spans="1:5" ht="13.5" customHeight="1">
      <c r="A111" s="27" t="s">
        <v>87</v>
      </c>
      <c r="B111" s="11"/>
      <c r="C111" s="61"/>
      <c r="D111" s="70"/>
      <c r="E111" s="46">
        <f>ROUND(E89,2)+ROUND(E95,2)+ROUND(E101,2)+ROUND(E106,2)</f>
        <v>0</v>
      </c>
    </row>
    <row r="112" spans="1:5" ht="12">
      <c r="A112" s="31"/>
      <c r="B112" s="2"/>
      <c r="C112" s="60"/>
      <c r="D112" s="69"/>
      <c r="E112" s="45"/>
    </row>
    <row r="113" spans="1:5" ht="12">
      <c r="A113" s="31"/>
      <c r="B113" s="2"/>
      <c r="C113" s="60"/>
      <c r="D113" s="69"/>
      <c r="E113" s="45"/>
    </row>
    <row r="114" spans="1:5" ht="13.5" customHeight="1">
      <c r="A114" s="27" t="s">
        <v>88</v>
      </c>
      <c r="B114" s="11"/>
      <c r="C114" s="61"/>
      <c r="D114" s="66"/>
      <c r="E114" s="47"/>
    </row>
    <row r="115" spans="1:5" ht="12">
      <c r="A115" s="31"/>
      <c r="B115" s="2"/>
      <c r="C115" s="60"/>
      <c r="D115" s="69"/>
      <c r="E115" s="45"/>
    </row>
    <row r="116" spans="1:5" ht="13.5" customHeight="1">
      <c r="A116" s="27" t="s">
        <v>89</v>
      </c>
      <c r="B116" s="11"/>
      <c r="C116" s="61"/>
      <c r="D116" s="70"/>
      <c r="E116" s="46"/>
    </row>
    <row r="117" spans="1:5" ht="12">
      <c r="A117" s="31"/>
      <c r="B117" s="2"/>
      <c r="C117" s="60"/>
      <c r="D117" s="69"/>
      <c r="E117" s="45"/>
    </row>
    <row r="118" spans="1:5" ht="12">
      <c r="A118" s="31"/>
      <c r="B118" s="2"/>
      <c r="C118" s="60"/>
      <c r="D118" s="69"/>
      <c r="E118" s="45"/>
    </row>
    <row r="119" spans="1:5" ht="13.5" customHeight="1">
      <c r="A119" s="33" t="s">
        <v>90</v>
      </c>
      <c r="B119" s="2"/>
      <c r="C119" s="60"/>
      <c r="D119" s="65"/>
      <c r="E119" s="45"/>
    </row>
    <row r="120" spans="1:5" ht="12">
      <c r="A120" s="27" t="s">
        <v>91</v>
      </c>
      <c r="B120" s="11"/>
      <c r="C120" s="61"/>
      <c r="D120" s="66"/>
      <c r="E120" s="47"/>
    </row>
    <row r="121" spans="1:5" ht="19.5" customHeight="1">
      <c r="A121" s="28" t="s">
        <v>92</v>
      </c>
      <c r="B121" s="19" t="s">
        <v>54</v>
      </c>
      <c r="C121" s="38">
        <v>1012.35</v>
      </c>
      <c r="D121" s="75"/>
      <c r="E121" s="42">
        <f>C121*D121</f>
        <v>0</v>
      </c>
    </row>
    <row r="122" spans="1:5" ht="12">
      <c r="A122" s="29" t="s">
        <v>93</v>
      </c>
      <c r="B122" s="20"/>
      <c r="C122" s="58"/>
      <c r="D122" s="67"/>
      <c r="E122" s="43"/>
    </row>
    <row r="123" spans="1:5" ht="12">
      <c r="A123" s="29" t="s">
        <v>94</v>
      </c>
      <c r="B123" s="20"/>
      <c r="C123" s="58"/>
      <c r="D123" s="67"/>
      <c r="E123" s="43"/>
    </row>
    <row r="124" spans="1:5" ht="12">
      <c r="A124" s="29" t="s">
        <v>95</v>
      </c>
      <c r="B124" s="20"/>
      <c r="C124" s="58"/>
      <c r="D124" s="67"/>
      <c r="E124" s="43"/>
    </row>
    <row r="125" spans="1:5" ht="12">
      <c r="A125" s="29" t="s">
        <v>96</v>
      </c>
      <c r="B125" s="20"/>
      <c r="C125" s="58"/>
      <c r="D125" s="67"/>
      <c r="E125" s="43"/>
    </row>
    <row r="126" spans="1:5" ht="12">
      <c r="A126" s="29" t="s">
        <v>97</v>
      </c>
      <c r="B126" s="20"/>
      <c r="C126" s="58"/>
      <c r="D126" s="67"/>
      <c r="E126" s="43"/>
    </row>
    <row r="127" spans="1:5" ht="12">
      <c r="A127" s="29" t="s">
        <v>98</v>
      </c>
      <c r="B127" s="20"/>
      <c r="C127" s="58"/>
      <c r="D127" s="67"/>
      <c r="E127" s="43"/>
    </row>
    <row r="128" spans="1:5" ht="12">
      <c r="A128" s="29" t="s">
        <v>99</v>
      </c>
      <c r="B128" s="20"/>
      <c r="C128" s="58"/>
      <c r="D128" s="67"/>
      <c r="E128" s="43"/>
    </row>
    <row r="129" spans="1:5" ht="12">
      <c r="A129" s="29" t="s">
        <v>100</v>
      </c>
      <c r="B129" s="20"/>
      <c r="C129" s="58"/>
      <c r="D129" s="67"/>
      <c r="E129" s="43"/>
    </row>
    <row r="130" spans="1:5" ht="12">
      <c r="A130" s="29" t="s">
        <v>101</v>
      </c>
      <c r="B130" s="20"/>
      <c r="C130" s="58"/>
      <c r="D130" s="67"/>
      <c r="E130" s="43"/>
    </row>
    <row r="131" spans="1:5" ht="12">
      <c r="A131" s="30"/>
      <c r="B131" s="21"/>
      <c r="C131" s="59"/>
      <c r="D131" s="68"/>
      <c r="E131" s="44"/>
    </row>
    <row r="132" spans="1:5" ht="19.5" customHeight="1">
      <c r="A132" s="32" t="s">
        <v>102</v>
      </c>
      <c r="B132" s="22" t="s">
        <v>54</v>
      </c>
      <c r="C132" s="62">
        <v>1497.88</v>
      </c>
      <c r="D132" s="76"/>
      <c r="E132" s="48">
        <f>C132*D132</f>
        <v>0</v>
      </c>
    </row>
    <row r="133" spans="1:5" ht="12">
      <c r="A133" s="29" t="s">
        <v>103</v>
      </c>
      <c r="B133" s="20"/>
      <c r="C133" s="58"/>
      <c r="D133" s="67"/>
      <c r="E133" s="43"/>
    </row>
    <row r="134" spans="1:5" ht="12">
      <c r="A134" s="29" t="s">
        <v>104</v>
      </c>
      <c r="B134" s="20"/>
      <c r="C134" s="58"/>
      <c r="D134" s="67"/>
      <c r="E134" s="43"/>
    </row>
    <row r="135" spans="1:5" ht="12">
      <c r="A135" s="29" t="s">
        <v>105</v>
      </c>
      <c r="B135" s="20"/>
      <c r="C135" s="58"/>
      <c r="D135" s="67"/>
      <c r="E135" s="43"/>
    </row>
    <row r="136" spans="1:5" ht="12">
      <c r="A136" s="29" t="s">
        <v>106</v>
      </c>
      <c r="B136" s="20"/>
      <c r="C136" s="58"/>
      <c r="D136" s="67"/>
      <c r="E136" s="43"/>
    </row>
    <row r="137" spans="1:5" ht="12">
      <c r="A137" s="29" t="s">
        <v>107</v>
      </c>
      <c r="B137" s="20"/>
      <c r="C137" s="58"/>
      <c r="D137" s="67"/>
      <c r="E137" s="43"/>
    </row>
    <row r="138" spans="1:5" ht="12">
      <c r="A138" s="29" t="s">
        <v>108</v>
      </c>
      <c r="B138" s="20"/>
      <c r="C138" s="58"/>
      <c r="D138" s="67"/>
      <c r="E138" s="43"/>
    </row>
    <row r="139" spans="1:5" ht="12">
      <c r="A139" s="30" t="s">
        <v>109</v>
      </c>
      <c r="B139" s="21"/>
      <c r="C139" s="59"/>
      <c r="D139" s="68"/>
      <c r="E139" s="44"/>
    </row>
    <row r="140" spans="1:5" ht="19.5" customHeight="1">
      <c r="A140" s="32" t="s">
        <v>110</v>
      </c>
      <c r="B140" s="22" t="s">
        <v>54</v>
      </c>
      <c r="C140" s="62">
        <v>1497.88</v>
      </c>
      <c r="D140" s="76"/>
      <c r="E140" s="48">
        <f>C140*D140</f>
        <v>0</v>
      </c>
    </row>
    <row r="141" spans="1:5" ht="12">
      <c r="A141" s="29" t="s">
        <v>111</v>
      </c>
      <c r="B141" s="20"/>
      <c r="C141" s="58"/>
      <c r="D141" s="67"/>
      <c r="E141" s="43"/>
    </row>
    <row r="142" spans="1:5" ht="12">
      <c r="A142" s="29" t="s">
        <v>112</v>
      </c>
      <c r="B142" s="20"/>
      <c r="C142" s="58"/>
      <c r="D142" s="67"/>
      <c r="E142" s="43"/>
    </row>
    <row r="143" spans="1:5" ht="12">
      <c r="A143" s="30" t="s">
        <v>113</v>
      </c>
      <c r="B143" s="21"/>
      <c r="C143" s="59"/>
      <c r="D143" s="68"/>
      <c r="E143" s="44"/>
    </row>
    <row r="144" spans="1:5" ht="19.5" customHeight="1">
      <c r="A144" s="32" t="s">
        <v>114</v>
      </c>
      <c r="B144" s="22" t="s">
        <v>47</v>
      </c>
      <c r="C144" s="62">
        <v>1096.03</v>
      </c>
      <c r="D144" s="76"/>
      <c r="E144" s="48">
        <f>C144*D144</f>
        <v>0</v>
      </c>
    </row>
    <row r="145" spans="1:5" ht="12">
      <c r="A145" s="29" t="s">
        <v>115</v>
      </c>
      <c r="B145" s="20"/>
      <c r="C145" s="58"/>
      <c r="D145" s="67"/>
      <c r="E145" s="43"/>
    </row>
    <row r="146" spans="1:5" ht="12">
      <c r="A146" s="29" t="s">
        <v>116</v>
      </c>
      <c r="B146" s="20"/>
      <c r="C146" s="58"/>
      <c r="D146" s="67"/>
      <c r="E146" s="43"/>
    </row>
    <row r="147" spans="1:5" ht="12">
      <c r="A147" s="30" t="s">
        <v>117</v>
      </c>
      <c r="B147" s="21"/>
      <c r="C147" s="59"/>
      <c r="D147" s="68"/>
      <c r="E147" s="44"/>
    </row>
    <row r="148" spans="1:5" ht="19.5" customHeight="1">
      <c r="A148" s="32" t="s">
        <v>118</v>
      </c>
      <c r="B148" s="22" t="s">
        <v>54</v>
      </c>
      <c r="C148" s="62">
        <v>44.94</v>
      </c>
      <c r="D148" s="76"/>
      <c r="E148" s="48">
        <f>C148*D148</f>
        <v>0</v>
      </c>
    </row>
    <row r="149" spans="1:5" ht="12">
      <c r="A149" s="29" t="s">
        <v>119</v>
      </c>
      <c r="B149" s="20"/>
      <c r="C149" s="58"/>
      <c r="D149" s="67"/>
      <c r="E149" s="43"/>
    </row>
    <row r="150" spans="1:5" ht="12">
      <c r="A150" s="29" t="s">
        <v>120</v>
      </c>
      <c r="B150" s="20"/>
      <c r="C150" s="58"/>
      <c r="D150" s="67"/>
      <c r="E150" s="43"/>
    </row>
    <row r="151" spans="1:5" ht="12">
      <c r="A151" s="29" t="s">
        <v>121</v>
      </c>
      <c r="B151" s="20"/>
      <c r="C151" s="58"/>
      <c r="D151" s="67"/>
      <c r="E151" s="43"/>
    </row>
    <row r="152" spans="1:5" ht="12">
      <c r="A152" s="30" t="s">
        <v>122</v>
      </c>
      <c r="B152" s="21"/>
      <c r="C152" s="59"/>
      <c r="D152" s="68"/>
      <c r="E152" s="44"/>
    </row>
    <row r="153" spans="1:5" ht="19.5" customHeight="1">
      <c r="A153" s="32" t="s">
        <v>123</v>
      </c>
      <c r="B153" s="22" t="s">
        <v>47</v>
      </c>
      <c r="C153" s="62">
        <v>588.2</v>
      </c>
      <c r="D153" s="76"/>
      <c r="E153" s="48">
        <f>C153*D153</f>
        <v>0</v>
      </c>
    </row>
    <row r="154" spans="1:5" ht="12">
      <c r="A154" s="29" t="s">
        <v>124</v>
      </c>
      <c r="B154" s="20"/>
      <c r="C154" s="58"/>
      <c r="D154" s="67"/>
      <c r="E154" s="43"/>
    </row>
    <row r="155" spans="1:5" ht="12">
      <c r="A155" s="29" t="s">
        <v>125</v>
      </c>
      <c r="B155" s="20"/>
      <c r="C155" s="58"/>
      <c r="D155" s="67"/>
      <c r="E155" s="43"/>
    </row>
    <row r="156" spans="1:5" ht="12">
      <c r="A156" s="29" t="s">
        <v>126</v>
      </c>
      <c r="B156" s="20"/>
      <c r="C156" s="58"/>
      <c r="D156" s="67"/>
      <c r="E156" s="43"/>
    </row>
    <row r="157" spans="1:5" ht="12">
      <c r="A157" s="30" t="s">
        <v>127</v>
      </c>
      <c r="B157" s="21"/>
      <c r="C157" s="59"/>
      <c r="D157" s="68"/>
      <c r="E157" s="44"/>
    </row>
    <row r="158" spans="1:5" ht="19.5" customHeight="1">
      <c r="A158" s="32" t="s">
        <v>128</v>
      </c>
      <c r="B158" s="22" t="s">
        <v>47</v>
      </c>
      <c r="C158" s="62">
        <v>5500</v>
      </c>
      <c r="D158" s="76"/>
      <c r="E158" s="48">
        <f>C158*D158</f>
        <v>0</v>
      </c>
    </row>
    <row r="159" spans="1:5" ht="12">
      <c r="A159" s="29" t="s">
        <v>129</v>
      </c>
      <c r="B159" s="20"/>
      <c r="C159" s="58"/>
      <c r="D159" s="67"/>
      <c r="E159" s="43"/>
    </row>
    <row r="160" spans="1:5" ht="12">
      <c r="A160" s="29" t="s">
        <v>125</v>
      </c>
      <c r="B160" s="20"/>
      <c r="C160" s="58"/>
      <c r="D160" s="67"/>
      <c r="E160" s="43"/>
    </row>
    <row r="161" spans="1:5" ht="12">
      <c r="A161" s="29" t="s">
        <v>126</v>
      </c>
      <c r="B161" s="20"/>
      <c r="C161" s="58"/>
      <c r="D161" s="67"/>
      <c r="E161" s="43"/>
    </row>
    <row r="162" spans="1:5" ht="12">
      <c r="A162" s="29" t="s">
        <v>130</v>
      </c>
      <c r="B162" s="20"/>
      <c r="C162" s="58"/>
      <c r="D162" s="67"/>
      <c r="E162" s="43"/>
    </row>
    <row r="163" spans="1:5" ht="12">
      <c r="A163" s="30" t="s">
        <v>131</v>
      </c>
      <c r="B163" s="21"/>
      <c r="C163" s="59"/>
      <c r="D163" s="68"/>
      <c r="E163" s="44"/>
    </row>
    <row r="164" spans="1:5" ht="12">
      <c r="A164" s="31"/>
      <c r="B164" s="2"/>
      <c r="C164" s="60"/>
      <c r="D164" s="69"/>
      <c r="E164" s="45"/>
    </row>
    <row r="165" spans="1:5" ht="13.5" customHeight="1">
      <c r="A165" s="27" t="s">
        <v>132</v>
      </c>
      <c r="B165" s="11"/>
      <c r="C165" s="61"/>
      <c r="D165" s="70"/>
      <c r="E165" s="46">
        <f>ROUND(E121,2)+ROUND(E132,2)+ROUND(E140,2)+ROUND(E144,2)+ROUND(E148,2)+ROUND(E153,2)+ROUND(E158,2)</f>
        <v>0</v>
      </c>
    </row>
    <row r="166" spans="1:5" ht="13.5" customHeight="1">
      <c r="A166" s="27" t="s">
        <v>133</v>
      </c>
      <c r="B166" s="11"/>
      <c r="C166" s="61"/>
      <c r="D166" s="70"/>
      <c r="E166" s="46">
        <f>ROUND(E111,2)+ROUND(E116,2)+ROUND(E165,2)</f>
        <v>0</v>
      </c>
    </row>
    <row r="167" spans="1:5" ht="12">
      <c r="A167" s="31"/>
      <c r="B167" s="2"/>
      <c r="C167" s="60"/>
      <c r="D167" s="69"/>
      <c r="E167" s="45"/>
    </row>
    <row r="168" spans="1:5" ht="12">
      <c r="A168" s="31"/>
      <c r="B168" s="2"/>
      <c r="C168" s="60"/>
      <c r="D168" s="69"/>
      <c r="E168" s="45"/>
    </row>
    <row r="169" spans="1:5" ht="13.5" customHeight="1">
      <c r="A169" s="27" t="s">
        <v>134</v>
      </c>
      <c r="B169" s="11"/>
      <c r="C169" s="61"/>
      <c r="D169" s="70"/>
      <c r="E169" s="47"/>
    </row>
    <row r="170" spans="1:5" ht="12">
      <c r="A170" s="31"/>
      <c r="B170" s="2"/>
      <c r="C170" s="60"/>
      <c r="D170" s="69"/>
      <c r="E170" s="45"/>
    </row>
    <row r="171" spans="1:5" ht="13.5" customHeight="1">
      <c r="A171" s="27" t="s">
        <v>135</v>
      </c>
      <c r="B171" s="11"/>
      <c r="C171" s="61"/>
      <c r="D171" s="70"/>
      <c r="E171" s="46"/>
    </row>
    <row r="172" spans="1:5" ht="12">
      <c r="A172" s="31"/>
      <c r="B172" s="2"/>
      <c r="C172" s="60"/>
      <c r="D172" s="69"/>
      <c r="E172" s="45"/>
    </row>
    <row r="173" spans="1:5" ht="12">
      <c r="A173" s="31"/>
      <c r="B173" s="2"/>
      <c r="C173" s="60"/>
      <c r="D173" s="69"/>
      <c r="E173" s="51"/>
    </row>
    <row r="174" spans="1:5" ht="13.5" customHeight="1">
      <c r="A174" s="27" t="s">
        <v>136</v>
      </c>
      <c r="B174" s="11"/>
      <c r="C174" s="61"/>
      <c r="D174" s="70"/>
      <c r="E174" s="52"/>
    </row>
    <row r="175" spans="1:5" ht="19.5" customHeight="1">
      <c r="A175" s="28" t="s">
        <v>137</v>
      </c>
      <c r="B175" s="19" t="s">
        <v>47</v>
      </c>
      <c r="C175" s="38">
        <v>6299.2</v>
      </c>
      <c r="D175" s="75"/>
      <c r="E175" s="42">
        <f>C175*D175</f>
        <v>0</v>
      </c>
    </row>
    <row r="176" spans="1:5" ht="12">
      <c r="A176" s="29" t="s">
        <v>138</v>
      </c>
      <c r="B176" s="20"/>
      <c r="C176" s="58"/>
      <c r="D176" s="67"/>
      <c r="E176" s="43"/>
    </row>
    <row r="177" spans="1:5" ht="12">
      <c r="A177" s="29" t="s">
        <v>139</v>
      </c>
      <c r="B177" s="20"/>
      <c r="C177" s="58"/>
      <c r="D177" s="67"/>
      <c r="E177" s="43"/>
    </row>
    <row r="178" spans="1:5" ht="12">
      <c r="A178" s="29" t="s">
        <v>140</v>
      </c>
      <c r="B178" s="20"/>
      <c r="C178" s="58"/>
      <c r="D178" s="67"/>
      <c r="E178" s="43"/>
    </row>
    <row r="179" spans="1:5" ht="12">
      <c r="A179" s="29" t="s">
        <v>141</v>
      </c>
      <c r="B179" s="20"/>
      <c r="C179" s="58"/>
      <c r="D179" s="67"/>
      <c r="E179" s="43"/>
    </row>
    <row r="180" spans="1:5" ht="12">
      <c r="A180" s="29" t="s">
        <v>127</v>
      </c>
      <c r="B180" s="20"/>
      <c r="C180" s="58"/>
      <c r="D180" s="67"/>
      <c r="E180" s="43"/>
    </row>
    <row r="181" spans="1:5" ht="12">
      <c r="A181" s="29" t="s">
        <v>142</v>
      </c>
      <c r="B181" s="20"/>
      <c r="C181" s="58"/>
      <c r="D181" s="67"/>
      <c r="E181" s="43"/>
    </row>
    <row r="182" spans="1:5" ht="12">
      <c r="A182" s="30" t="s">
        <v>143</v>
      </c>
      <c r="B182" s="21"/>
      <c r="C182" s="59"/>
      <c r="D182" s="68"/>
      <c r="E182" s="44"/>
    </row>
    <row r="183" spans="1:5" ht="12">
      <c r="A183" s="31"/>
      <c r="B183" s="2"/>
      <c r="C183" s="60"/>
      <c r="D183" s="69"/>
      <c r="E183" s="45"/>
    </row>
    <row r="184" spans="1:5" ht="13.5" customHeight="1">
      <c r="A184" s="27" t="s">
        <v>144</v>
      </c>
      <c r="B184" s="11"/>
      <c r="C184" s="61"/>
      <c r="D184" s="70"/>
      <c r="E184" s="46">
        <f>ROUND(E175,2)</f>
        <v>0</v>
      </c>
    </row>
    <row r="185" spans="1:5" ht="12">
      <c r="A185" s="31"/>
      <c r="B185" s="2"/>
      <c r="C185" s="60"/>
      <c r="D185" s="69"/>
      <c r="E185" s="45"/>
    </row>
    <row r="186" spans="1:5" ht="12">
      <c r="A186" s="31"/>
      <c r="B186" s="2"/>
      <c r="C186" s="60"/>
      <c r="D186" s="69"/>
      <c r="E186" s="45"/>
    </row>
    <row r="187" spans="1:5" ht="13.5" customHeight="1">
      <c r="A187" s="27" t="s">
        <v>145</v>
      </c>
      <c r="B187" s="11"/>
      <c r="C187" s="61"/>
      <c r="D187" s="70"/>
      <c r="E187" s="47"/>
    </row>
    <row r="188" spans="1:5" ht="13.5" customHeight="1">
      <c r="A188" s="27" t="s">
        <v>146</v>
      </c>
      <c r="B188" s="11"/>
      <c r="C188" s="61"/>
      <c r="D188" s="70"/>
      <c r="E188" s="47"/>
    </row>
    <row r="189" spans="1:5" ht="19.5" customHeight="1">
      <c r="A189" s="28" t="s">
        <v>147</v>
      </c>
      <c r="B189" s="19" t="s">
        <v>47</v>
      </c>
      <c r="C189" s="38">
        <v>24</v>
      </c>
      <c r="D189" s="75"/>
      <c r="E189" s="42">
        <f>C189*D189</f>
        <v>0</v>
      </c>
    </row>
    <row r="190" spans="1:5" ht="12">
      <c r="A190" s="29" t="s">
        <v>148</v>
      </c>
      <c r="B190" s="20"/>
      <c r="C190" s="58"/>
      <c r="D190" s="67"/>
      <c r="E190" s="43"/>
    </row>
    <row r="191" spans="1:5" ht="12">
      <c r="A191" s="29" t="s">
        <v>149</v>
      </c>
      <c r="B191" s="20"/>
      <c r="C191" s="58"/>
      <c r="D191" s="67"/>
      <c r="E191" s="43"/>
    </row>
    <row r="192" spans="1:5" ht="12">
      <c r="A192" s="29" t="s">
        <v>150</v>
      </c>
      <c r="B192" s="20"/>
      <c r="C192" s="58"/>
      <c r="D192" s="67"/>
      <c r="E192" s="43"/>
    </row>
    <row r="193" spans="1:5" ht="12">
      <c r="A193" s="30" t="s">
        <v>151</v>
      </c>
      <c r="B193" s="21"/>
      <c r="C193" s="59"/>
      <c r="D193" s="68"/>
      <c r="E193" s="44"/>
    </row>
    <row r="194" spans="1:5" ht="12">
      <c r="A194" s="31"/>
      <c r="B194" s="2"/>
      <c r="C194" s="60"/>
      <c r="D194" s="69"/>
      <c r="E194" s="45"/>
    </row>
    <row r="195" spans="1:5" ht="13.5" customHeight="1">
      <c r="A195" s="27" t="s">
        <v>152</v>
      </c>
      <c r="B195" s="11"/>
      <c r="C195" s="61"/>
      <c r="D195" s="70"/>
      <c r="E195" s="46">
        <f>ROUND(E189,2)</f>
        <v>0</v>
      </c>
    </row>
    <row r="196" spans="1:5" ht="12">
      <c r="A196" s="31"/>
      <c r="B196" s="2"/>
      <c r="C196" s="60"/>
      <c r="D196" s="69"/>
      <c r="E196" s="45"/>
    </row>
    <row r="197" spans="1:5" ht="12">
      <c r="A197" s="31"/>
      <c r="B197" s="2"/>
      <c r="C197" s="60"/>
      <c r="D197" s="69"/>
      <c r="E197" s="45"/>
    </row>
    <row r="198" spans="1:5" ht="13.5" customHeight="1">
      <c r="A198" s="27" t="s">
        <v>153</v>
      </c>
      <c r="B198" s="11"/>
      <c r="C198" s="61"/>
      <c r="D198" s="70"/>
      <c r="E198" s="47"/>
    </row>
    <row r="199" spans="1:8" ht="19.5" customHeight="1">
      <c r="A199" s="28" t="s">
        <v>154</v>
      </c>
      <c r="B199" s="19" t="s">
        <v>47</v>
      </c>
      <c r="C199" s="38">
        <v>30.75</v>
      </c>
      <c r="D199" s="75"/>
      <c r="E199" s="53">
        <f>C199*D199</f>
        <v>0</v>
      </c>
      <c r="G199" s="39"/>
      <c r="H199" s="40"/>
    </row>
    <row r="200" spans="1:8" ht="12">
      <c r="A200" s="29" t="s">
        <v>155</v>
      </c>
      <c r="B200" s="20"/>
      <c r="C200" s="58"/>
      <c r="D200" s="67"/>
      <c r="E200" s="43"/>
      <c r="G200" s="39"/>
      <c r="H200" s="40"/>
    </row>
    <row r="201" spans="1:8" ht="12">
      <c r="A201" s="30" t="s">
        <v>156</v>
      </c>
      <c r="B201" s="21"/>
      <c r="C201" s="59"/>
      <c r="D201" s="68"/>
      <c r="E201" s="44"/>
      <c r="G201" s="39"/>
      <c r="H201" s="40"/>
    </row>
    <row r="202" spans="1:7" ht="19.5" customHeight="1">
      <c r="A202" s="32" t="s">
        <v>157</v>
      </c>
      <c r="B202" s="22" t="s">
        <v>158</v>
      </c>
      <c r="C202" s="62">
        <v>61.5</v>
      </c>
      <c r="D202" s="76"/>
      <c r="E202" s="54">
        <f>C202*D202</f>
        <v>0</v>
      </c>
      <c r="G202" s="39"/>
    </row>
    <row r="203" spans="1:5" ht="12">
      <c r="A203" s="29" t="s">
        <v>159</v>
      </c>
      <c r="B203" s="20"/>
      <c r="C203" s="58"/>
      <c r="D203" s="67"/>
      <c r="E203" s="43"/>
    </row>
    <row r="204" spans="1:5" ht="12">
      <c r="A204" s="30" t="s">
        <v>160</v>
      </c>
      <c r="B204" s="21"/>
      <c r="C204" s="59"/>
      <c r="D204" s="68"/>
      <c r="E204" s="44"/>
    </row>
    <row r="205" spans="1:5" ht="12">
      <c r="A205" s="31"/>
      <c r="B205" s="2"/>
      <c r="C205" s="60"/>
      <c r="D205" s="69"/>
      <c r="E205" s="45"/>
    </row>
    <row r="206" spans="1:7" ht="13.5" customHeight="1">
      <c r="A206" s="27" t="s">
        <v>161</v>
      </c>
      <c r="B206" s="11"/>
      <c r="C206" s="61"/>
      <c r="D206" s="70"/>
      <c r="E206" s="46">
        <f>ROUND(E199,2)+ROUND(E202,2)</f>
        <v>0</v>
      </c>
      <c r="G206" s="40"/>
    </row>
    <row r="207" spans="1:5" ht="13.5" customHeight="1">
      <c r="A207" s="27" t="s">
        <v>162</v>
      </c>
      <c r="B207" s="11"/>
      <c r="C207" s="61"/>
      <c r="D207" s="70"/>
      <c r="E207" s="46">
        <f>ROUND(E195,2)+ROUND(E206,2)</f>
        <v>0</v>
      </c>
    </row>
    <row r="208" spans="1:5" ht="12">
      <c r="A208" s="31"/>
      <c r="B208" s="2"/>
      <c r="C208" s="60"/>
      <c r="D208" s="69"/>
      <c r="E208" s="45"/>
    </row>
    <row r="209" spans="1:5" ht="12">
      <c r="A209" s="31"/>
      <c r="B209" s="2"/>
      <c r="C209" s="60"/>
      <c r="D209" s="69"/>
      <c r="E209" s="45"/>
    </row>
    <row r="210" spans="1:5" ht="12.75">
      <c r="A210" s="25" t="s">
        <v>163</v>
      </c>
      <c r="B210" s="11"/>
      <c r="C210" s="61"/>
      <c r="D210" s="70"/>
      <c r="E210" s="47"/>
    </row>
    <row r="211" spans="1:5" ht="18" customHeight="1">
      <c r="A211" s="23" t="s">
        <v>164</v>
      </c>
      <c r="B211" s="18"/>
      <c r="C211" s="63"/>
      <c r="D211" s="71"/>
      <c r="E211" s="55">
        <f>E207+E184+E166+E84+E63+E41+E32+E17</f>
        <v>0</v>
      </c>
    </row>
    <row r="212" spans="1:5" ht="12">
      <c r="A212" s="24" t="s">
        <v>167</v>
      </c>
      <c r="B212" s="41">
        <v>0.23</v>
      </c>
      <c r="C212" s="64"/>
      <c r="D212" s="72"/>
      <c r="E212" s="56">
        <f>E211*B212</f>
        <v>0</v>
      </c>
    </row>
    <row r="213" spans="1:5" ht="18" customHeight="1">
      <c r="A213" s="25" t="s">
        <v>165</v>
      </c>
      <c r="B213" s="11"/>
      <c r="C213" s="64"/>
      <c r="D213" s="72"/>
      <c r="E213" s="57">
        <f>ROUND(E211,2)+ROUND(E212,2)</f>
        <v>0</v>
      </c>
    </row>
    <row r="214" spans="1:5" ht="3.75" customHeight="1" thickBot="1">
      <c r="A214" s="34"/>
      <c r="B214" s="4"/>
      <c r="C214" s="6"/>
      <c r="D214" s="8"/>
      <c r="E214" s="37"/>
    </row>
    <row r="215" ht="12.75" thickTop="1"/>
  </sheetData>
  <sheetProtection password="ED56" sheet="1" formatCells="0" formatRows="0"/>
  <printOptions/>
  <pageMargins left="0.625" right="0.1527777777777778" top="0.3888888888888889" bottom="0.7916666666666666" header="0.41" footer="0.3888888888888889"/>
  <pageSetup orientation="portrait" paperSize="9" scale="97" r:id="rId1"/>
  <headerFooter alignWithMargins="0">
    <oddFooter>&amp;C&amp;P&amp;R&amp;8&amp;YMicrosoft Excel</oddFooter>
  </headerFooter>
  <rowBreaks count="3" manualBreakCount="3">
    <brk id="65" max="4" man="1"/>
    <brk id="130" max="255" man="1"/>
    <brk id="1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Bogdan Piszczatowski</cp:lastModifiedBy>
  <cp:lastPrinted>2015-05-15T13:06:59Z</cp:lastPrinted>
  <dcterms:created xsi:type="dcterms:W3CDTF">2015-05-15T00:19:16Z</dcterms:created>
  <dcterms:modified xsi:type="dcterms:W3CDTF">2015-05-19T05:37:39Z</dcterms:modified>
  <cp:category/>
  <cp:version/>
  <cp:contentType/>
  <cp:contentStatus/>
</cp:coreProperties>
</file>