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45" windowWidth="12120" windowHeight="9120" activeTab="2"/>
  </bookViews>
  <sheets>
    <sheet name="Uchwała" sheetId="1" r:id="rId1"/>
    <sheet name="Tab. nr 1" sheetId="2" r:id="rId2"/>
    <sheet name="Tab. 2" sheetId="3" r:id="rId3"/>
    <sheet name="Tab. nr 3" sheetId="4" r:id="rId4"/>
    <sheet name="Zał.1 " sheetId="5" r:id="rId5"/>
    <sheet name="Arkusz1" sheetId="6" r:id="rId6"/>
  </sheets>
  <definedNames/>
  <calcPr fullCalcOnLoad="1"/>
</workbook>
</file>

<file path=xl/sharedStrings.xml><?xml version="1.0" encoding="utf-8"?>
<sst xmlns="http://schemas.openxmlformats.org/spreadsheetml/2006/main" count="214" uniqueCount="159">
  <si>
    <t>Dział</t>
  </si>
  <si>
    <t>Rozdział</t>
  </si>
  <si>
    <t>Treść</t>
  </si>
  <si>
    <t>1.</t>
  </si>
  <si>
    <t>2.</t>
  </si>
  <si>
    <t>3.</t>
  </si>
  <si>
    <t>Przychody ogółem:</t>
  </si>
  <si>
    <t>§ 952</t>
  </si>
  <si>
    <t>§ 957</t>
  </si>
  <si>
    <t>§ 992</t>
  </si>
  <si>
    <t>§ 995</t>
  </si>
  <si>
    <t>w złotych</t>
  </si>
  <si>
    <t>Lp.</t>
  </si>
  <si>
    <t>Klasyfikacja
§</t>
  </si>
  <si>
    <t>Planowane wydatki</t>
  </si>
  <si>
    <t>Rozchody ogółem:</t>
  </si>
  <si>
    <t>010</t>
  </si>
  <si>
    <t>Rolnictwo i łowiectwo</t>
  </si>
  <si>
    <t>700</t>
  </si>
  <si>
    <t>01010</t>
  </si>
  <si>
    <t>600</t>
  </si>
  <si>
    <t>60016</t>
  </si>
  <si>
    <t>70005</t>
  </si>
  <si>
    <t>Rozdz.</t>
  </si>
  <si>
    <t>Nazwa zadania inwestycyjnego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</si>
  <si>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</si>
  <si>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</si>
  <si>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</si>
  <si>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</si>
  <si>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</si>
  <si>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</si>
  <si>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B. Środki i dotacje od innych jst oraz innych jednostek zaliczacznych do sektora finansów publicznych</t>
  </si>
  <si>
    <t>Urząd Gminy                 
w Kiernozi</t>
  </si>
  <si>
    <t>Przychody z zaciągniętych pożyczek i kredytów na rynku krajowym</t>
  </si>
  <si>
    <t>Nadwyżki z lat ubiegłych</t>
  </si>
  <si>
    <t>Spłaty otrzymanych krajowych pożyczek i kredytów</t>
  </si>
  <si>
    <t>Rozchody z tytułu innych rozliczeń krajowych</t>
  </si>
  <si>
    <t>OGÓŁEM</t>
  </si>
  <si>
    <t>A. Dotacje i środki z budżetu państwa</t>
  </si>
  <si>
    <t>Razem</t>
  </si>
  <si>
    <t>Tabela nr 1</t>
  </si>
  <si>
    <t>B.</t>
  </si>
  <si>
    <t>Rady Gminy w Kiernozi</t>
  </si>
  <si>
    <t>§ 1</t>
  </si>
  <si>
    <t>§ 2</t>
  </si>
  <si>
    <t>w tym:</t>
  </si>
  <si>
    <t>1)</t>
  </si>
  <si>
    <t>2)</t>
  </si>
  <si>
    <t>§ 3</t>
  </si>
  <si>
    <t>§ 4</t>
  </si>
  <si>
    <t>3)</t>
  </si>
  <si>
    <t>§ 5</t>
  </si>
  <si>
    <t>§ 6</t>
  </si>
  <si>
    <t>§ 7</t>
  </si>
  <si>
    <t xml:space="preserve">Ustala się limit zobowiązań z tytułu zaciąganych kredytów i pożyczek oraz emitowanych </t>
  </si>
  <si>
    <t xml:space="preserve">1) </t>
  </si>
  <si>
    <t xml:space="preserve">pokrycie występującego w ciągu roku przejściowego deficytu budżetu w wysokości </t>
  </si>
  <si>
    <t>§ 9</t>
  </si>
  <si>
    <t>Wykonanie Uchwały powierza się Wójtowi.</t>
  </si>
  <si>
    <t>Zmniejszenia</t>
  </si>
  <si>
    <t>Zwiększenia</t>
  </si>
  <si>
    <t>Wydatki majątkowe</t>
  </si>
  <si>
    <t>inwestycje i zakupy inwestycyjne</t>
  </si>
  <si>
    <t>§ 903</t>
  </si>
  <si>
    <t xml:space="preserve">Uchwała wchodzi w życie z dniem podjęcia i podlega opublikowaniu. 
</t>
  </si>
  <si>
    <t>Zmiana</t>
  </si>
  <si>
    <r>
      <t xml:space="preserve">                    Na podstawie art.18 ust.2 pkt 4 ustawy z dnia 8 marca 1990 roku 
o samorządzie gminnym (Dz.U z 2001 r.  Nr 142 poz. 1591 ze zm.) oraz 
art.212 , 214, 217, 218 oraz art.221 ustawy z dnia 27 sierpnia 2009 roku o finansach publicznych 
(Dz.U. z 2009 Nr 157 poz. 1240 ze zm.)  -
Rada Gminy w Kiernozi</t>
    </r>
    <r>
      <rPr>
        <b/>
        <sz val="10"/>
        <rFont val="Arial"/>
        <family val="2"/>
      </rPr>
      <t xml:space="preserve"> uchwala, co następuje:</t>
    </r>
  </si>
  <si>
    <t>Wykaz zmian w wydatkach budżetowych na 2011 rok</t>
  </si>
  <si>
    <t xml:space="preserve">Zadania inwestycyjne w 2011 roku </t>
  </si>
  <si>
    <t>rok budżetowy 2011 
(7+8+9+10)</t>
  </si>
  <si>
    <t>środki 
wymienione
w art. 5 ust. 1 
pkt 2 i 3 u.f.p.</t>
  </si>
  <si>
    <t>Uporządkowanie gospodarki wodno-ściekowej dla miejscowości Kiernozia, woj.łódzkie
 (II i III etap - 2010 -2013)</t>
  </si>
  <si>
    <t>Wymiana okien w Ośrodku Zdrowia w Kiernozi</t>
  </si>
  <si>
    <t>750</t>
  </si>
  <si>
    <t>75011</t>
  </si>
  <si>
    <t>Zakup sprzętu informatycznego z oprogramowaniem dla potrzeb ewidencji ludności</t>
  </si>
  <si>
    <t>A.</t>
  </si>
  <si>
    <t>75095</t>
  </si>
  <si>
    <t>Udział we wkładzie własnym Związku Międzygminnego "Bzura"</t>
  </si>
  <si>
    <t>Związek Międzygminny BZURA</t>
  </si>
  <si>
    <t>*oznaczenie żródła finansowania</t>
  </si>
  <si>
    <t>C. Inne żródła</t>
  </si>
  <si>
    <t>Przychody i rozchody budżetu w 2011 roku</t>
  </si>
  <si>
    <t>Kwota
2011 rok
przed zmianą</t>
  </si>
  <si>
    <t>Kwota
2011 rok
po zmianie</t>
  </si>
  <si>
    <t>4.</t>
  </si>
  <si>
    <t>Wolne środki, o których mowa w art.217 ust.2 pkt 6 ustawy</t>
  </si>
  <si>
    <t>§ 950</t>
  </si>
  <si>
    <t>§ 963</t>
  </si>
  <si>
    <t>Spłaty pożyczek otrzymanych na finansowanie zadań realizowanych z udziałem środków pochodzących z budżetu Unii Europejskiej</t>
  </si>
  <si>
    <r>
      <t xml:space="preserve">w sprawie:  </t>
    </r>
    <r>
      <rPr>
        <b/>
        <i/>
        <sz val="12"/>
        <color indexed="8"/>
        <rFont val="Arial"/>
        <family val="2"/>
      </rPr>
      <t>zmian budżetu gminy Kiernozia  na 2011 rok</t>
    </r>
  </si>
  <si>
    <t>do niniejszej uchwały.</t>
  </si>
  <si>
    <r>
      <t xml:space="preserve">spłatę wcześniej zaciągniętej pożyczki na wyprzedzające finansowanie zadań finansowanych z UE w kwocie </t>
    </r>
    <r>
      <rPr>
        <b/>
        <sz val="10"/>
        <rFont val="Arial"/>
        <family val="2"/>
      </rPr>
      <t>1 674 000 zł.</t>
    </r>
  </si>
  <si>
    <t>Przychody z zaciągniętych pożyczek  na finansowanie zadań realizowanych z udziałem środków pochodzących z budżetu Unii Europejskiej</t>
  </si>
  <si>
    <r>
      <t xml:space="preserve">finansowanie planowanego deficytu budżetu w wysokości </t>
    </r>
    <r>
      <rPr>
        <b/>
        <sz val="10"/>
        <rFont val="Arial"/>
        <family val="2"/>
      </rPr>
      <t xml:space="preserve"> 1 285 000 zł</t>
    </r>
  </si>
  <si>
    <t>4)</t>
  </si>
  <si>
    <r>
      <t xml:space="preserve">spłatę zaciągniętych kredytów i pożyczek w kwocie </t>
    </r>
    <r>
      <rPr>
        <b/>
        <sz val="10"/>
        <rFont val="Arial"/>
        <family val="2"/>
      </rPr>
      <t>105 000 zł.</t>
    </r>
  </si>
  <si>
    <r>
      <rPr>
        <sz val="10"/>
        <rFont val="Arial"/>
        <family val="2"/>
      </rPr>
      <t>dochody majątkowe w wysokości</t>
    </r>
    <r>
      <rPr>
        <b/>
        <sz val="10"/>
        <rFont val="Arial"/>
        <family val="2"/>
      </rPr>
      <t xml:space="preserve">   2 325 164,00 zł</t>
    </r>
  </si>
  <si>
    <t>do Uchwały Rady Gminy z dnia 08.06.2011 roku</t>
  </si>
  <si>
    <t>Budowa drogi gminnej w Osinach
dł. 0,244 mb</t>
  </si>
  <si>
    <t>926</t>
  </si>
  <si>
    <t>92601</t>
  </si>
  <si>
    <t>Budowa placu zabaw w Kiernozi</t>
  </si>
  <si>
    <t>Budowa wielofunkcyjnego boiska sportowego w Kiernozi</t>
  </si>
  <si>
    <t>Przebudowa drogi gminnej 
Natolin - Różanów
dł. 1 533 mb</t>
  </si>
  <si>
    <t>Przebudowa drogi gminnej 
Tydówka Olszyny 
dł. 1455,7 mb</t>
  </si>
  <si>
    <t>Tabela nr 2</t>
  </si>
  <si>
    <t>Wydatki bieżące</t>
  </si>
  <si>
    <t>Transport i łączność</t>
  </si>
  <si>
    <t>60014</t>
  </si>
  <si>
    <t>Bezpieczeństwo publiczne i ochrona przeciwpożarowa</t>
  </si>
  <si>
    <t>Ochotnicze straże pożarne</t>
  </si>
  <si>
    <t>Zadania statutowe</t>
  </si>
  <si>
    <t>Kultura fizyczna</t>
  </si>
  <si>
    <t>Wynagrodzenia i pochodne</t>
  </si>
  <si>
    <t>Obiekty sportowe</t>
  </si>
  <si>
    <t>Tabela nr 3</t>
  </si>
  <si>
    <t>Dotacje udzielone w 2011 roku z budżetu podmiotom 
należącym i nienależącym do sektora finansów publicznych</t>
  </si>
  <si>
    <t>Kwota dotacji  /w zł/</t>
  </si>
  <si>
    <t>podmiotowej</t>
  </si>
  <si>
    <t>przedmiotowej</t>
  </si>
  <si>
    <t>celowej</t>
  </si>
  <si>
    <t>Jednostki sektora finansów publicznych</t>
  </si>
  <si>
    <t>Dotacja celowa dla Powiatu Łowickiego na współfinansowanie  projektu - "Przebudowa i remonty ciągu dróg powiatowych nr 2707 E, 2709 E, 2119 E, 2717 E celem zwiększenia bezpieczeństwa użytkowaników poprzez poszerzenie jezdni, poprawę nawierzchni, w tym drogi zniszczonej wskutek powodzi 2010 r., budowę chodników oraz remonty nawierzchni chodników"</t>
  </si>
  <si>
    <t>Dotacja celowa na dofinansowanie zakupu bram garażowych dla komendy powiatowej Państwowej Straży Pożarnej w Łowiczu</t>
  </si>
  <si>
    <t>Miasto Płock 
(współfinansowanie obsługi pracowników oświaty w Międzyzakładowej Kasie Zapomogowo-Pożyczkowej)</t>
  </si>
  <si>
    <t>Gminny Ośrodek Kultury w Kiernozi</t>
  </si>
  <si>
    <t>Gminna Biblioteka Publiczna w Kiernozi</t>
  </si>
  <si>
    <t>Jednostki 
nie należące do sektora finansów publicznych</t>
  </si>
  <si>
    <t>Organizowanie zajęć sportowych</t>
  </si>
  <si>
    <t>Ogółem dotacje</t>
  </si>
  <si>
    <t xml:space="preserve">             z dnia 8 czerwca 2011 roku            </t>
  </si>
  <si>
    <t>Wprowadza się zmiany w wydatkach budżetowych zgodnie z Tabelą nr 1 do niniejszej uchwały</t>
  </si>
  <si>
    <t>Załącznik nr 1</t>
  </si>
  <si>
    <t>Dotacja celowa dla Powiatu Łowickiego na współfinansowanie  realizcji zadania pn. "Droga nr 2712 E odc. W m. Niedzieliska - przebudowa i nakładka"</t>
  </si>
  <si>
    <t>01009</t>
  </si>
  <si>
    <t>Dotacja celowa dla Spółki Wodnej na czyszczenie rowów melioracyjnych</t>
  </si>
  <si>
    <r>
      <rPr>
        <sz val="10"/>
        <rFont val="Arial"/>
        <family val="2"/>
      </rPr>
      <t>wydatki bieżące w wysokości</t>
    </r>
    <r>
      <rPr>
        <b/>
        <sz val="10"/>
        <rFont val="Arial"/>
        <family val="2"/>
      </rPr>
      <t xml:space="preserve">   7 351 659,35 zł</t>
    </r>
  </si>
  <si>
    <t>wykaz zadań inwestycyjnych na 2011 rok stanowi Tabela nr 2 do niniejszej uchwały.</t>
  </si>
  <si>
    <r>
      <t xml:space="preserve">Plan dochodów budżetowych wynosi w łącznej wysokości   </t>
    </r>
    <r>
      <rPr>
        <b/>
        <sz val="10"/>
        <rFont val="Arial"/>
        <family val="2"/>
      </rPr>
      <t xml:space="preserve"> 10 409 097,35</t>
    </r>
    <r>
      <rPr>
        <sz val="10"/>
        <rFont val="Arial"/>
        <family val="2"/>
      </rPr>
      <t xml:space="preserve"> </t>
    </r>
    <r>
      <rPr>
        <b/>
        <sz val="10"/>
        <rFont val="Arial CE"/>
        <family val="0"/>
      </rPr>
      <t xml:space="preserve"> zł</t>
    </r>
  </si>
  <si>
    <r>
      <rPr>
        <sz val="10"/>
        <rFont val="Arial"/>
        <family val="2"/>
      </rPr>
      <t>dochody bieżące w wysokości</t>
    </r>
    <r>
      <rPr>
        <b/>
        <sz val="10"/>
        <rFont val="Arial"/>
        <family val="2"/>
      </rPr>
      <t xml:space="preserve">   8 083 933,35 zł</t>
    </r>
  </si>
  <si>
    <t xml:space="preserve">planowaną spłatę zaciągniętych pożyczek. </t>
  </si>
  <si>
    <r>
      <t xml:space="preserve">Zwiększa się kwotę dotacji dla jednostek sektora finansów publicznych o kwotę  </t>
    </r>
    <r>
      <rPr>
        <b/>
        <sz val="10"/>
        <rFont val="Arial"/>
        <family val="2"/>
      </rPr>
      <t>50 000 zł.</t>
    </r>
  </si>
  <si>
    <r>
      <t xml:space="preserve">Dotacje na rok 2011 w łącznej wysokości wynoszą </t>
    </r>
    <r>
      <rPr>
        <b/>
        <sz val="10"/>
        <rFont val="Arial"/>
        <family val="2"/>
      </rPr>
      <t>677 748 zł</t>
    </r>
    <r>
      <rPr>
        <sz val="10"/>
        <rFont val="Arial"/>
        <family val="2"/>
      </rPr>
      <t xml:space="preserve"> zgodnie z Załącznikiem nr 1 </t>
    </r>
  </si>
  <si>
    <t>§ 8</t>
  </si>
  <si>
    <t>Infrastruktura wodociągowa</t>
  </si>
  <si>
    <t>Drogi publiczne powiatowe</t>
  </si>
  <si>
    <t>Drogi publiczne gminne</t>
  </si>
  <si>
    <r>
      <rPr>
        <sz val="10"/>
        <rFont val="Arial"/>
        <family val="2"/>
      </rPr>
      <t>wydatki majątkowe w wysokości</t>
    </r>
    <r>
      <rPr>
        <b/>
        <sz val="10"/>
        <rFont val="Arial"/>
        <family val="2"/>
      </rPr>
      <t xml:space="preserve">   1 901 896 zł</t>
    </r>
  </si>
  <si>
    <r>
      <t xml:space="preserve">Plan wydatków budżetowych wynosi w łącznej wysokości  </t>
    </r>
    <r>
      <rPr>
        <b/>
        <sz val="10"/>
        <rFont val="Arial"/>
        <family val="2"/>
      </rPr>
      <t>9 253 555,35</t>
    </r>
    <r>
      <rPr>
        <b/>
        <sz val="10"/>
        <rFont val="Arial CE"/>
        <family val="0"/>
      </rPr>
      <t xml:space="preserve"> zł</t>
    </r>
  </si>
  <si>
    <r>
      <t>Ustala się nadwyżkę budżetu gminy w kwocie</t>
    </r>
    <r>
      <rPr>
        <b/>
        <sz val="10"/>
        <rFont val="Arial"/>
        <family val="2"/>
      </rPr>
      <t xml:space="preserve"> 1 155 542 zł </t>
    </r>
    <r>
      <rPr>
        <sz val="10"/>
        <rFont val="Arial"/>
        <family val="2"/>
      </rPr>
      <t>z przeznaczeniem na</t>
    </r>
  </si>
  <si>
    <r>
      <t xml:space="preserve">Ustala się przychody budżetu w łącznej wysokości </t>
    </r>
    <r>
      <rPr>
        <b/>
        <sz val="10"/>
        <rFont val="Arial"/>
        <family val="2"/>
      </rPr>
      <t>501 328 zł oraz rozchody w wysokości 
1 656 870 zł</t>
    </r>
    <r>
      <rPr>
        <sz val="10"/>
        <rFont val="Arial"/>
        <family val="2"/>
      </rPr>
      <t xml:space="preserve"> zgodnie z </t>
    </r>
    <r>
      <rPr>
        <b/>
        <sz val="10"/>
        <rFont val="Arial"/>
        <family val="2"/>
      </rPr>
      <t>Tabelą nr 3.</t>
    </r>
  </si>
  <si>
    <t>900</t>
  </si>
  <si>
    <t>90004</t>
  </si>
  <si>
    <t>Gospodarka komunalna i ochrona środowiska</t>
  </si>
  <si>
    <t xml:space="preserve">Utrzymanie zieleni w miastach i gminach </t>
  </si>
  <si>
    <t>UCHWAŁA Nr VII/40/11</t>
  </si>
  <si>
    <r>
      <t xml:space="preserve">papierów wartościowych w wysokości </t>
    </r>
    <r>
      <rPr>
        <b/>
        <sz val="10"/>
        <rFont val="Arial"/>
        <family val="2"/>
      </rPr>
      <t xml:space="preserve"> 330 000 zł.</t>
    </r>
  </si>
  <si>
    <t>Rewitalizacja zabytkowego 
parku w Kiernozi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</si>
</sst>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%"/>
    <numFmt numFmtId="169" formatCode="0.0000%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_ ;[Red]\-#,##0\ "/>
  </numFmts>
  <fonts count="5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sz val="12"/>
      <name val="Arial"/>
      <family val="2"/>
    </font>
    <font>
      <sz val="10"/>
      <color indexed="10"/>
      <name val="Arial CE"/>
      <family val="0"/>
    </font>
    <font>
      <b/>
      <sz val="13"/>
      <name val="Arial CE"/>
      <family val="2"/>
    </font>
    <font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 CE"/>
      <family val="0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name val="Arial CE"/>
      <family val="2"/>
    </font>
    <font>
      <sz val="11"/>
      <name val="Arial CE"/>
      <family val="0"/>
    </font>
    <font>
      <b/>
      <sz val="7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0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2" fontId="3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0" xfId="58" applyFont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4" fillId="0" borderId="0" xfId="54" applyFont="1" applyAlignment="1">
      <alignment vertical="center"/>
      <protection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2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right" vertical="center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11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49" fontId="6" fillId="0" borderId="10" xfId="58" applyNumberFormat="1" applyFont="1" applyBorder="1" applyAlignment="1">
      <alignment horizontal="center" vertical="center"/>
      <protection/>
    </xf>
    <xf numFmtId="0" fontId="36" fillId="0" borderId="10" xfId="58" applyFont="1" applyBorder="1" applyAlignment="1">
      <alignment horizontal="center" vertical="center" wrapText="1"/>
      <protection/>
    </xf>
    <xf numFmtId="42" fontId="0" fillId="0" borderId="10" xfId="58" applyNumberFormat="1" applyFont="1" applyBorder="1" applyAlignment="1">
      <alignment vertical="center"/>
      <protection/>
    </xf>
    <xf numFmtId="42" fontId="3" fillId="0" borderId="10" xfId="58" applyNumberFormat="1" applyFont="1" applyBorder="1" applyAlignment="1">
      <alignment vertical="center"/>
      <protection/>
    </xf>
    <xf numFmtId="42" fontId="0" fillId="0" borderId="11" xfId="58" applyNumberFormat="1" applyFont="1" applyBorder="1" applyAlignment="1">
      <alignment vertical="center"/>
      <protection/>
    </xf>
    <xf numFmtId="42" fontId="0" fillId="0" borderId="12" xfId="58" applyNumberFormat="1" applyFont="1" applyBorder="1" applyAlignment="1">
      <alignment vertical="center" wrapText="1"/>
      <protection/>
    </xf>
    <xf numFmtId="42" fontId="0" fillId="0" borderId="11" xfId="58" applyNumberFormat="1" applyFont="1" applyBorder="1" applyAlignment="1">
      <alignment horizontal="center" vertical="center"/>
      <protection/>
    </xf>
    <xf numFmtId="6" fontId="0" fillId="0" borderId="10" xfId="58" applyNumberFormat="1" applyFont="1" applyBorder="1" applyAlignment="1">
      <alignment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42" fontId="0" fillId="0" borderId="11" xfId="58" applyNumberFormat="1" applyFont="1" applyBorder="1" applyAlignment="1">
      <alignment vertical="center"/>
      <protection/>
    </xf>
    <xf numFmtId="42" fontId="3" fillId="0" borderId="11" xfId="58" applyNumberFormat="1" applyFont="1" applyBorder="1" applyAlignment="1">
      <alignment vertical="center"/>
      <protection/>
    </xf>
    <xf numFmtId="42" fontId="3" fillId="0" borderId="12" xfId="58" applyNumberFormat="1" applyFont="1" applyBorder="1" applyAlignment="1">
      <alignment vertical="center"/>
      <protection/>
    </xf>
    <xf numFmtId="42" fontId="0" fillId="0" borderId="0" xfId="58" applyNumberFormat="1" applyAlignment="1">
      <alignment vertical="center"/>
      <protection/>
    </xf>
    <xf numFmtId="0" fontId="0" fillId="0" borderId="0" xfId="58" applyFont="1">
      <alignment/>
      <protection/>
    </xf>
    <xf numFmtId="0" fontId="16" fillId="0" borderId="0" xfId="58" applyFont="1">
      <alignment/>
      <protection/>
    </xf>
    <xf numFmtId="0" fontId="6" fillId="0" borderId="0" xfId="58" applyFont="1">
      <alignment/>
      <protection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justify"/>
    </xf>
    <xf numFmtId="0" fontId="7" fillId="0" borderId="11" xfId="52" applyFont="1" applyBorder="1" applyAlignment="1">
      <alignment horizontal="left" vertical="center" wrapText="1"/>
      <protection/>
    </xf>
    <xf numFmtId="0" fontId="8" fillId="0" borderId="0" xfId="57">
      <alignment/>
      <protection/>
    </xf>
    <xf numFmtId="0" fontId="9" fillId="0" borderId="0" xfId="57" applyFont="1">
      <alignment/>
      <protection/>
    </xf>
    <xf numFmtId="0" fontId="37" fillId="20" borderId="10" xfId="57" applyFont="1" applyFill="1" applyBorder="1" applyAlignment="1">
      <alignment horizontal="center" vertical="center"/>
      <protection/>
    </xf>
    <xf numFmtId="42" fontId="9" fillId="0" borderId="10" xfId="57" applyNumberFormat="1" applyFont="1" applyBorder="1" applyAlignment="1">
      <alignment horizontal="center" vertical="center"/>
      <protection/>
    </xf>
    <xf numFmtId="42" fontId="43" fillId="0" borderId="10" xfId="57" applyNumberFormat="1" applyFont="1" applyBorder="1" applyAlignment="1">
      <alignment horizontal="center" vertical="center"/>
      <protection/>
    </xf>
    <xf numFmtId="49" fontId="9" fillId="0" borderId="10" xfId="57" applyNumberFormat="1" applyFont="1" applyBorder="1" applyAlignment="1">
      <alignment horizontal="center" vertical="center"/>
      <protection/>
    </xf>
    <xf numFmtId="0" fontId="38" fillId="0" borderId="11" xfId="52" applyFont="1" applyBorder="1" applyAlignment="1">
      <alignment horizontal="left" vertical="center" wrapText="1"/>
      <protection/>
    </xf>
    <xf numFmtId="49" fontId="43" fillId="0" borderId="10" xfId="57" applyNumberFormat="1" applyFont="1" applyBorder="1" applyAlignment="1">
      <alignment horizontal="center" vertical="center"/>
      <protection/>
    </xf>
    <xf numFmtId="0" fontId="8" fillId="0" borderId="0" xfId="57" applyFont="1" applyAlignment="1">
      <alignment horizontal="left" wrapText="1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6" fontId="9" fillId="0" borderId="0" xfId="0" applyNumberFormat="1" applyFont="1" applyAlignment="1">
      <alignment horizontal="left" vertical="top"/>
    </xf>
    <xf numFmtId="6" fontId="8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0" borderId="0" xfId="57" applyFont="1" applyAlignment="1">
      <alignment horizontal="left" vertical="top" wrapText="1"/>
      <protection/>
    </xf>
    <xf numFmtId="0" fontId="8" fillId="0" borderId="0" xfId="0" applyFont="1" applyAlignment="1">
      <alignment horizontal="left" wrapText="1"/>
    </xf>
    <xf numFmtId="0" fontId="44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2" fontId="0" fillId="0" borderId="10" xfId="0" applyNumberFormat="1" applyFont="1" applyBorder="1" applyAlignment="1">
      <alignment vertical="center"/>
    </xf>
    <xf numFmtId="42" fontId="0" fillId="0" borderId="10" xfId="0" applyNumberFormat="1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9" fillId="0" borderId="10" xfId="57" applyFont="1" applyBorder="1" applyAlignment="1">
      <alignment vertical="center"/>
      <protection/>
    </xf>
    <xf numFmtId="44" fontId="9" fillId="0" borderId="10" xfId="57" applyNumberFormat="1" applyFont="1" applyBorder="1" applyAlignment="1">
      <alignment vertical="center"/>
      <protection/>
    </xf>
    <xf numFmtId="49" fontId="3" fillId="0" borderId="10" xfId="58" applyNumberFormat="1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0" fontId="43" fillId="0" borderId="10" xfId="57" applyFont="1" applyBorder="1" applyAlignment="1">
      <alignment horizontal="center" vertical="center"/>
      <protection/>
    </xf>
    <xf numFmtId="0" fontId="38" fillId="0" borderId="10" xfId="52" applyFont="1" applyBorder="1" applyAlignment="1">
      <alignment horizontal="left" vertical="center" wrapText="1"/>
      <protection/>
    </xf>
    <xf numFmtId="42" fontId="8" fillId="0" borderId="10" xfId="57" applyNumberFormat="1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 wrapText="1"/>
      <protection/>
    </xf>
    <xf numFmtId="42" fontId="0" fillId="0" borderId="13" xfId="58" applyNumberFormat="1" applyFont="1" applyBorder="1" applyAlignment="1">
      <alignment vertical="center"/>
      <protection/>
    </xf>
    <xf numFmtId="42" fontId="0" fillId="0" borderId="14" xfId="58" applyNumberFormat="1" applyFont="1" applyBorder="1" applyAlignment="1">
      <alignment vertical="center" wrapText="1"/>
      <protection/>
    </xf>
    <xf numFmtId="0" fontId="8" fillId="0" borderId="0" xfId="57" applyFont="1" applyAlignment="1">
      <alignment horizontal="justify" vertical="center" wrapText="1"/>
      <protection/>
    </xf>
    <xf numFmtId="0" fontId="8" fillId="0" borderId="0" xfId="57" applyFont="1" applyAlignment="1">
      <alignment horizontal="right"/>
      <protection/>
    </xf>
    <xf numFmtId="0" fontId="37" fillId="0" borderId="10" xfId="0" applyFont="1" applyBorder="1" applyAlignment="1">
      <alignment vertical="center"/>
    </xf>
    <xf numFmtId="42" fontId="0" fillId="0" borderId="0" xfId="0" applyNumberFormat="1" applyAlignment="1">
      <alignment/>
    </xf>
    <xf numFmtId="6" fontId="0" fillId="0" borderId="12" xfId="58" applyNumberFormat="1" applyFont="1" applyBorder="1" applyAlignment="1">
      <alignment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 wrapText="1"/>
    </xf>
    <xf numFmtId="44" fontId="9" fillId="0" borderId="10" xfId="52" applyNumberFormat="1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44" fontId="43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44" fontId="8" fillId="0" borderId="10" xfId="52" applyNumberFormat="1" applyFont="1" applyBorder="1" applyAlignment="1">
      <alignment horizontal="center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/>
      <protection/>
    </xf>
    <xf numFmtId="44" fontId="9" fillId="0" borderId="10" xfId="57" applyNumberFormat="1" applyFont="1" applyBorder="1" applyAlignment="1">
      <alignment horizontal="center" vertical="center"/>
      <protection/>
    </xf>
    <xf numFmtId="44" fontId="43" fillId="0" borderId="10" xfId="57" applyNumberFormat="1" applyFont="1" applyBorder="1" applyAlignment="1">
      <alignment horizontal="center" vertical="center"/>
      <protection/>
    </xf>
    <xf numFmtId="44" fontId="8" fillId="0" borderId="10" xfId="57" applyNumberFormat="1" applyFont="1" applyBorder="1" applyAlignment="1">
      <alignment horizontal="center" vertical="center"/>
      <protection/>
    </xf>
    <xf numFmtId="0" fontId="13" fillId="20" borderId="10" xfId="55" applyFont="1" applyFill="1" applyBorder="1" applyAlignment="1">
      <alignment horizontal="center" vertical="center"/>
      <protection/>
    </xf>
    <xf numFmtId="0" fontId="50" fillId="20" borderId="10" xfId="55" applyFont="1" applyFill="1" applyBorder="1" applyAlignment="1">
      <alignment horizontal="center" vertical="center"/>
      <protection/>
    </xf>
    <xf numFmtId="0" fontId="13" fillId="20" borderId="15" xfId="55" applyFont="1" applyFill="1" applyBorder="1" applyAlignment="1">
      <alignment horizontal="center" vertical="center"/>
      <protection/>
    </xf>
    <xf numFmtId="0" fontId="36" fillId="0" borderId="16" xfId="55" applyFont="1" applyBorder="1" applyAlignment="1">
      <alignment horizontal="center" vertical="center"/>
      <protection/>
    </xf>
    <xf numFmtId="0" fontId="36" fillId="0" borderId="17" xfId="55" applyFont="1" applyBorder="1" applyAlignment="1">
      <alignment horizontal="center" vertical="center"/>
      <protection/>
    </xf>
    <xf numFmtId="0" fontId="36" fillId="0" borderId="18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right" vertical="center"/>
      <protection/>
    </xf>
    <xf numFmtId="44" fontId="3" fillId="0" borderId="19" xfId="55" applyNumberFormat="1" applyFont="1" applyBorder="1" applyAlignment="1">
      <alignment horizontal="right" vertical="center"/>
      <protection/>
    </xf>
    <xf numFmtId="44" fontId="3" fillId="0" borderId="20" xfId="55" applyNumberFormat="1" applyFont="1" applyBorder="1" applyAlignment="1">
      <alignment horizontal="right" vertical="center"/>
      <protection/>
    </xf>
    <xf numFmtId="0" fontId="5" fillId="0" borderId="21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44" fontId="0" fillId="0" borderId="22" xfId="55" applyNumberFormat="1" applyFont="1" applyBorder="1" applyAlignment="1">
      <alignment horizontal="right" vertical="center"/>
      <protection/>
    </xf>
    <xf numFmtId="44" fontId="0" fillId="0" borderId="23" xfId="55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vertical="center" wrapText="1"/>
    </xf>
    <xf numFmtId="0" fontId="0" fillId="0" borderId="24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vertical="center" wrapText="1"/>
      <protection/>
    </xf>
    <xf numFmtId="44" fontId="0" fillId="0" borderId="10" xfId="55" applyNumberFormat="1" applyFont="1" applyBorder="1" applyAlignment="1">
      <alignment horizontal="right" vertical="center"/>
      <protection/>
    </xf>
    <xf numFmtId="44" fontId="0" fillId="0" borderId="15" xfId="55" applyNumberFormat="1" applyFont="1" applyBorder="1" applyAlignment="1">
      <alignment horizontal="right" vertical="center"/>
      <protection/>
    </xf>
    <xf numFmtId="0" fontId="0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44" fontId="14" fillId="0" borderId="27" xfId="0" applyNumberFormat="1" applyFont="1" applyBorder="1" applyAlignment="1">
      <alignment vertical="center"/>
    </xf>
    <xf numFmtId="44" fontId="3" fillId="0" borderId="27" xfId="55" applyNumberFormat="1" applyFont="1" applyBorder="1" applyAlignment="1">
      <alignment horizontal="right" vertical="center"/>
      <protection/>
    </xf>
    <xf numFmtId="44" fontId="3" fillId="0" borderId="28" xfId="55" applyNumberFormat="1" applyFont="1" applyBorder="1" applyAlignment="1">
      <alignment horizontal="right" vertical="center"/>
      <protection/>
    </xf>
    <xf numFmtId="49" fontId="5" fillId="0" borderId="21" xfId="56" applyNumberFormat="1" applyFont="1" applyBorder="1" applyAlignment="1">
      <alignment horizontal="center" vertical="center" wrapText="1"/>
      <protection/>
    </xf>
    <xf numFmtId="49" fontId="5" fillId="0" borderId="22" xfId="56" applyNumberFormat="1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left" vertical="center" wrapText="1"/>
    </xf>
    <xf numFmtId="44" fontId="0" fillId="0" borderId="22" xfId="56" applyNumberFormat="1" applyFont="1" applyBorder="1" applyAlignment="1">
      <alignment horizontal="right" vertical="center"/>
      <protection/>
    </xf>
    <xf numFmtId="44" fontId="0" fillId="0" borderId="23" xfId="56" applyNumberFormat="1" applyFont="1" applyBorder="1" applyAlignment="1">
      <alignment horizontal="right" vertical="center"/>
      <protection/>
    </xf>
    <xf numFmtId="0" fontId="44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6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6" fontId="9" fillId="0" borderId="0" xfId="0" applyNumberFormat="1" applyFont="1" applyAlignment="1">
      <alignment horizontal="left" vertical="top"/>
    </xf>
    <xf numFmtId="0" fontId="8" fillId="0" borderId="0" xfId="57" applyFont="1" applyAlignment="1">
      <alignment horizontal="justify" vertical="center" wrapText="1"/>
      <protection/>
    </xf>
    <xf numFmtId="0" fontId="8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46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17" fillId="0" borderId="0" xfId="58" applyFont="1" applyAlignment="1">
      <alignment horizontal="center" vertical="center" wrapText="1"/>
      <protection/>
    </xf>
    <xf numFmtId="0" fontId="3" fillId="20" borderId="10" xfId="58" applyFont="1" applyFill="1" applyBorder="1" applyAlignment="1">
      <alignment horizontal="center" vertical="center"/>
      <protection/>
    </xf>
    <xf numFmtId="0" fontId="13" fillId="20" borderId="10" xfId="58" applyFont="1" applyFill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left" vertical="center"/>
      <protection/>
    </xf>
    <xf numFmtId="0" fontId="13" fillId="20" borderId="13" xfId="58" applyFont="1" applyFill="1" applyBorder="1" applyAlignment="1">
      <alignment horizontal="center" vertical="center" wrapText="1"/>
      <protection/>
    </xf>
    <xf numFmtId="0" fontId="13" fillId="20" borderId="14" xfId="58" applyFont="1" applyFill="1" applyBorder="1" applyAlignment="1">
      <alignment horizontal="center" vertical="center" wrapText="1"/>
      <protection/>
    </xf>
    <xf numFmtId="0" fontId="13" fillId="20" borderId="29" xfId="58" applyFont="1" applyFill="1" applyBorder="1" applyAlignment="1">
      <alignment horizontal="center" vertical="center" wrapText="1"/>
      <protection/>
    </xf>
    <xf numFmtId="0" fontId="13" fillId="20" borderId="30" xfId="58" applyFont="1" applyFill="1" applyBorder="1" applyAlignment="1">
      <alignment horizontal="center" vertical="center" wrapText="1"/>
      <protection/>
    </xf>
    <xf numFmtId="0" fontId="13" fillId="20" borderId="31" xfId="58" applyFont="1" applyFill="1" applyBorder="1" applyAlignment="1">
      <alignment horizontal="center" vertical="center" wrapText="1"/>
      <protection/>
    </xf>
    <xf numFmtId="0" fontId="13" fillId="20" borderId="32" xfId="58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3" fillId="20" borderId="10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48" fillId="0" borderId="33" xfId="55" applyFont="1" applyBorder="1" applyAlignment="1">
      <alignment horizontal="center" vertical="center" wrapText="1"/>
      <protection/>
    </xf>
    <xf numFmtId="0" fontId="48" fillId="0" borderId="19" xfId="55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right" vertical="center"/>
    </xf>
    <xf numFmtId="0" fontId="14" fillId="0" borderId="0" xfId="0" applyFont="1" applyAlignment="1">
      <alignment horizontal="center" wrapText="1"/>
    </xf>
    <xf numFmtId="0" fontId="48" fillId="20" borderId="33" xfId="55" applyFont="1" applyFill="1" applyBorder="1" applyAlignment="1">
      <alignment horizontal="center" vertical="center"/>
      <protection/>
    </xf>
    <xf numFmtId="0" fontId="48" fillId="20" borderId="24" xfId="55" applyFont="1" applyFill="1" applyBorder="1" applyAlignment="1">
      <alignment horizontal="center" vertical="center"/>
      <protection/>
    </xf>
    <xf numFmtId="0" fontId="48" fillId="20" borderId="19" xfId="55" applyFont="1" applyFill="1" applyBorder="1" applyAlignment="1">
      <alignment horizontal="center" vertical="center"/>
      <protection/>
    </xf>
    <xf numFmtId="0" fontId="48" fillId="20" borderId="10" xfId="55" applyFont="1" applyFill="1" applyBorder="1" applyAlignment="1">
      <alignment horizontal="center" vertical="center"/>
      <protection/>
    </xf>
    <xf numFmtId="0" fontId="48" fillId="20" borderId="20" xfId="55" applyFont="1" applyFill="1" applyBorder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Normalny_Arkusz1 2" xfId="54"/>
    <cellStyle name="Normalny_Kopia proj_zal_gmin_2008" xfId="55"/>
    <cellStyle name="Normalny_Kopia proj_zal_gmin_2008 2" xfId="56"/>
    <cellStyle name="Normalny_uchwała z 2008 2" xfId="57"/>
    <cellStyle name="Normalny_Załączniki do budżetu 2008 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Normal="75" zoomScaleSheetLayoutView="100" zoomScalePageLayoutView="0" workbookViewId="0" topLeftCell="A22">
      <selection activeCell="F57" sqref="F57"/>
    </sheetView>
  </sheetViews>
  <sheetFormatPr defaultColWidth="9.00390625" defaultRowHeight="12.75"/>
  <cols>
    <col min="1" max="1" width="3.625" style="0" customWidth="1"/>
    <col min="2" max="2" width="3.875" style="0" customWidth="1"/>
    <col min="3" max="3" width="3.625" style="0" customWidth="1"/>
    <col min="4" max="4" width="9.375" style="0" customWidth="1"/>
    <col min="5" max="5" width="6.00390625" style="0" customWidth="1"/>
    <col min="6" max="6" width="35.375" style="0" customWidth="1"/>
    <col min="7" max="7" width="25.875" style="0" customWidth="1"/>
  </cols>
  <sheetData>
    <row r="1" spans="1:7" ht="15.75">
      <c r="A1" s="41"/>
      <c r="B1" s="41"/>
      <c r="C1" s="41"/>
      <c r="D1" s="8"/>
      <c r="E1" s="145" t="s">
        <v>156</v>
      </c>
      <c r="F1" s="145"/>
      <c r="G1" s="78"/>
    </row>
    <row r="2" spans="1:7" ht="15.75">
      <c r="A2" s="41"/>
      <c r="B2" s="41"/>
      <c r="C2" s="41"/>
      <c r="D2" s="8"/>
      <c r="E2" s="145" t="s">
        <v>42</v>
      </c>
      <c r="F2" s="145"/>
      <c r="G2" s="78"/>
    </row>
    <row r="3" spans="1:7" ht="15.75">
      <c r="A3" s="41"/>
      <c r="B3" s="41"/>
      <c r="C3" s="41"/>
      <c r="D3" s="77"/>
      <c r="E3" s="145" t="s">
        <v>131</v>
      </c>
      <c r="F3" s="145"/>
      <c r="G3" s="78"/>
    </row>
    <row r="4" spans="1:7" ht="12" customHeight="1">
      <c r="A4" s="41"/>
      <c r="B4" s="41"/>
      <c r="C4" s="41"/>
      <c r="D4" s="145"/>
      <c r="E4" s="156"/>
      <c r="F4" s="156"/>
      <c r="G4" s="156"/>
    </row>
    <row r="5" spans="1:7" ht="15.75">
      <c r="A5" s="41"/>
      <c r="B5" s="41"/>
      <c r="C5" s="41"/>
      <c r="D5" s="157" t="s">
        <v>90</v>
      </c>
      <c r="E5" s="156"/>
      <c r="F5" s="156"/>
      <c r="G5" s="156"/>
    </row>
    <row r="6" spans="1:7" ht="14.25">
      <c r="A6" s="41"/>
      <c r="B6" s="41"/>
      <c r="C6" s="41"/>
      <c r="D6" s="42"/>
      <c r="E6" s="41"/>
      <c r="F6" s="41"/>
      <c r="G6" s="41"/>
    </row>
    <row r="7" spans="1:7" ht="53.25" customHeight="1">
      <c r="A7" s="41"/>
      <c r="B7" s="154" t="s">
        <v>66</v>
      </c>
      <c r="C7" s="154"/>
      <c r="D7" s="154"/>
      <c r="E7" s="154"/>
      <c r="F7" s="154"/>
      <c r="G7" s="154"/>
    </row>
    <row r="8" spans="1:7" ht="9" customHeight="1">
      <c r="A8" s="41"/>
      <c r="B8" s="154"/>
      <c r="C8" s="154"/>
      <c r="D8" s="154"/>
      <c r="E8" s="154"/>
      <c r="F8" s="154"/>
      <c r="G8" s="154"/>
    </row>
    <row r="9" spans="1:7" ht="14.25">
      <c r="A9" s="41"/>
      <c r="B9" s="154"/>
      <c r="C9" s="154"/>
      <c r="D9" s="154"/>
      <c r="E9" s="154"/>
      <c r="F9" s="154"/>
      <c r="G9" s="154"/>
    </row>
    <row r="10" spans="1:7" ht="9.75" customHeight="1">
      <c r="A10" s="41"/>
      <c r="B10" s="95"/>
      <c r="C10" s="95"/>
      <c r="D10" s="95"/>
      <c r="E10" s="95"/>
      <c r="F10" s="95"/>
      <c r="G10" s="95"/>
    </row>
    <row r="11" spans="1:7" ht="14.25">
      <c r="A11" s="41"/>
      <c r="B11" s="41"/>
      <c r="C11" s="41"/>
      <c r="D11" s="43"/>
      <c r="E11" s="44"/>
      <c r="F11" s="57" t="s">
        <v>43</v>
      </c>
      <c r="G11" s="41"/>
    </row>
    <row r="12" spans="1:7" ht="12.75">
      <c r="A12" s="57"/>
      <c r="B12" s="56"/>
      <c r="C12" s="56"/>
      <c r="D12" s="56"/>
      <c r="E12" s="56"/>
      <c r="F12" s="56"/>
      <c r="G12" s="56"/>
    </row>
    <row r="13" spans="1:7" s="45" customFormat="1" ht="12.75">
      <c r="A13" s="57"/>
      <c r="B13" s="59" t="s">
        <v>132</v>
      </c>
      <c r="C13" s="60"/>
      <c r="D13" s="59"/>
      <c r="E13" s="59"/>
      <c r="F13" s="59"/>
      <c r="G13" s="59"/>
    </row>
    <row r="14" spans="1:7" s="45" customFormat="1" ht="12.75">
      <c r="A14" s="57"/>
      <c r="B14" s="59"/>
      <c r="C14" s="60"/>
      <c r="D14" s="59"/>
      <c r="E14" s="59"/>
      <c r="F14" s="59"/>
      <c r="G14" s="59"/>
    </row>
    <row r="15" spans="1:7" s="45" customFormat="1" ht="12.75">
      <c r="A15" s="57"/>
      <c r="B15" s="59"/>
      <c r="C15" s="60"/>
      <c r="D15" s="59"/>
      <c r="E15" s="59"/>
      <c r="F15" s="57" t="s">
        <v>44</v>
      </c>
      <c r="G15" s="59"/>
    </row>
    <row r="16" spans="1:7" ht="12.75">
      <c r="A16" s="61"/>
      <c r="B16" s="61"/>
      <c r="C16" s="61"/>
      <c r="D16" s="65"/>
      <c r="E16" s="58"/>
      <c r="F16" s="58"/>
      <c r="G16" s="58"/>
    </row>
    <row r="17" spans="1:7" ht="17.25" customHeight="1">
      <c r="A17" s="57"/>
      <c r="B17" s="59" t="s">
        <v>149</v>
      </c>
      <c r="C17" s="60"/>
      <c r="D17" s="59"/>
      <c r="E17" s="59"/>
      <c r="F17" s="59"/>
      <c r="G17" s="59"/>
    </row>
    <row r="18" spans="1:7" ht="14.25" customHeight="1">
      <c r="A18" s="61"/>
      <c r="B18" s="66" t="s">
        <v>45</v>
      </c>
      <c r="C18" s="60"/>
      <c r="D18" s="66"/>
      <c r="E18" s="66"/>
      <c r="F18" s="66"/>
      <c r="G18" s="66"/>
    </row>
    <row r="19" spans="1:7" ht="5.25" customHeight="1">
      <c r="A19" s="61"/>
      <c r="B19" s="61"/>
      <c r="C19" s="61"/>
      <c r="D19" s="158"/>
      <c r="E19" s="150"/>
      <c r="F19" s="150"/>
      <c r="G19" s="150"/>
    </row>
    <row r="20" spans="1:7" ht="15.75" customHeight="1">
      <c r="A20" s="61"/>
      <c r="B20" s="61"/>
      <c r="C20" s="64" t="s">
        <v>46</v>
      </c>
      <c r="D20" s="151" t="s">
        <v>137</v>
      </c>
      <c r="E20" s="151"/>
      <c r="F20" s="151"/>
      <c r="G20" s="59"/>
    </row>
    <row r="21" spans="1:7" ht="6" customHeight="1">
      <c r="A21" s="61"/>
      <c r="B21" s="61"/>
      <c r="C21" s="64"/>
      <c r="D21" s="67"/>
      <c r="E21" s="67"/>
      <c r="F21" s="67"/>
      <c r="G21" s="59"/>
    </row>
    <row r="22" spans="1:7" ht="15" customHeight="1">
      <c r="A22" s="61"/>
      <c r="B22" s="61"/>
      <c r="C22" s="64" t="s">
        <v>47</v>
      </c>
      <c r="D22" s="67" t="s">
        <v>148</v>
      </c>
      <c r="E22" s="67"/>
      <c r="F22" s="67"/>
      <c r="G22" s="59"/>
    </row>
    <row r="23" spans="1:7" ht="5.25" customHeight="1">
      <c r="A23" s="61"/>
      <c r="B23" s="61"/>
      <c r="C23" s="64"/>
      <c r="D23" s="67"/>
      <c r="E23" s="67"/>
      <c r="F23" s="67"/>
      <c r="G23" s="59"/>
    </row>
    <row r="24" spans="1:7" ht="18" customHeight="1">
      <c r="A24" s="61"/>
      <c r="B24" s="61"/>
      <c r="C24" s="64" t="s">
        <v>50</v>
      </c>
      <c r="D24" s="148" t="s">
        <v>138</v>
      </c>
      <c r="E24" s="148"/>
      <c r="F24" s="148"/>
      <c r="G24" s="148"/>
    </row>
    <row r="25" spans="1:7" ht="10.5" customHeight="1">
      <c r="A25" s="61"/>
      <c r="B25" s="61"/>
      <c r="C25" s="61"/>
      <c r="D25" s="63"/>
      <c r="E25" s="63"/>
      <c r="F25" s="63"/>
      <c r="G25" s="59"/>
    </row>
    <row r="26" spans="1:7" ht="12.75" customHeight="1">
      <c r="A26" s="57"/>
      <c r="B26" s="59"/>
      <c r="C26" s="60"/>
      <c r="D26" s="59"/>
      <c r="E26" s="59"/>
      <c r="F26" s="57" t="s">
        <v>48</v>
      </c>
      <c r="G26" s="59"/>
    </row>
    <row r="27" spans="1:7" ht="12.75" customHeight="1">
      <c r="A27" s="57"/>
      <c r="B27" s="59"/>
      <c r="C27" s="60"/>
      <c r="D27" s="59"/>
      <c r="E27" s="59"/>
      <c r="F27" s="57"/>
      <c r="G27" s="59"/>
    </row>
    <row r="28" spans="1:7" ht="12.75" customHeight="1">
      <c r="A28" s="57"/>
      <c r="B28" s="59" t="s">
        <v>139</v>
      </c>
      <c r="C28" s="60"/>
      <c r="D28" s="59"/>
      <c r="E28" s="59"/>
      <c r="F28" s="57"/>
      <c r="G28" s="59"/>
    </row>
    <row r="29" spans="1:7" ht="12.75" customHeight="1">
      <c r="A29" s="57"/>
      <c r="B29" s="59"/>
      <c r="C29" s="60"/>
      <c r="D29" s="59"/>
      <c r="E29" s="59"/>
      <c r="F29" s="57"/>
      <c r="G29" s="59"/>
    </row>
    <row r="30" spans="1:7" ht="12.75" customHeight="1">
      <c r="A30" s="57"/>
      <c r="B30" s="59"/>
      <c r="C30" s="64" t="s">
        <v>46</v>
      </c>
      <c r="D30" s="151" t="s">
        <v>140</v>
      </c>
      <c r="E30" s="151"/>
      <c r="F30" s="151"/>
      <c r="G30" s="59"/>
    </row>
    <row r="31" spans="1:7" ht="5.25" customHeight="1">
      <c r="A31" s="57"/>
      <c r="B31" s="59"/>
      <c r="C31" s="64"/>
      <c r="D31" s="67"/>
      <c r="E31" s="67"/>
      <c r="F31" s="67"/>
      <c r="G31" s="59"/>
    </row>
    <row r="32" spans="1:7" ht="12.75" customHeight="1">
      <c r="A32" s="57"/>
      <c r="B32" s="59"/>
      <c r="C32" s="64" t="s">
        <v>47</v>
      </c>
      <c r="D32" s="67" t="s">
        <v>97</v>
      </c>
      <c r="E32" s="67"/>
      <c r="F32" s="67"/>
      <c r="G32" s="59"/>
    </row>
    <row r="33" spans="1:7" ht="12.75" customHeight="1">
      <c r="A33" s="57"/>
      <c r="B33" s="59"/>
      <c r="C33" s="60"/>
      <c r="D33" s="59"/>
      <c r="E33" s="59"/>
      <c r="F33" s="57"/>
      <c r="G33" s="59"/>
    </row>
    <row r="34" spans="1:7" ht="12.75" customHeight="1">
      <c r="A34" s="57"/>
      <c r="B34" s="59"/>
      <c r="C34" s="60"/>
      <c r="D34" s="59"/>
      <c r="E34" s="59"/>
      <c r="F34" s="57" t="s">
        <v>49</v>
      </c>
      <c r="G34" s="59"/>
    </row>
    <row r="35" spans="1:7" ht="12.75" customHeight="1">
      <c r="A35" s="61"/>
      <c r="B35" s="61"/>
      <c r="C35" s="61"/>
      <c r="D35" s="65"/>
      <c r="E35" s="59"/>
      <c r="F35" s="59"/>
      <c r="G35" s="59"/>
    </row>
    <row r="36" spans="1:7" ht="14.25" customHeight="1">
      <c r="A36" s="57"/>
      <c r="B36" s="59" t="s">
        <v>150</v>
      </c>
      <c r="C36" s="60"/>
      <c r="D36" s="59"/>
      <c r="E36" s="59"/>
      <c r="F36" s="59"/>
      <c r="G36" s="59"/>
    </row>
    <row r="37" spans="1:7" ht="15" customHeight="1">
      <c r="A37" s="57"/>
      <c r="B37" s="59" t="s">
        <v>141</v>
      </c>
      <c r="C37" s="60"/>
      <c r="D37" s="59"/>
      <c r="E37" s="59"/>
      <c r="F37" s="59"/>
      <c r="G37" s="59"/>
    </row>
    <row r="38" spans="1:7" ht="15" customHeight="1">
      <c r="A38" s="57"/>
      <c r="B38" s="59"/>
      <c r="C38" s="60"/>
      <c r="D38" s="59"/>
      <c r="E38" s="59"/>
      <c r="F38" s="59"/>
      <c r="G38" s="59"/>
    </row>
    <row r="39" spans="1:7" ht="12.75">
      <c r="A39" s="57"/>
      <c r="B39" s="59"/>
      <c r="C39" s="60"/>
      <c r="D39" s="59"/>
      <c r="E39" s="59"/>
      <c r="F39" s="57" t="s">
        <v>51</v>
      </c>
      <c r="G39" s="59"/>
    </row>
    <row r="40" spans="1:7" ht="12.75">
      <c r="A40" s="69"/>
      <c r="B40" s="61"/>
      <c r="C40" s="61"/>
      <c r="D40" s="149"/>
      <c r="E40" s="150"/>
      <c r="F40" s="150"/>
      <c r="G40" s="150"/>
    </row>
    <row r="41" spans="1:7" ht="29.25" customHeight="1">
      <c r="A41" s="70"/>
      <c r="B41" s="148" t="s">
        <v>151</v>
      </c>
      <c r="C41" s="148"/>
      <c r="D41" s="148"/>
      <c r="E41" s="148"/>
      <c r="F41" s="148"/>
      <c r="G41" s="148"/>
    </row>
    <row r="42" spans="1:7" ht="12" customHeight="1">
      <c r="A42" s="70"/>
      <c r="B42" s="68"/>
      <c r="C42" s="68"/>
      <c r="D42" s="68"/>
      <c r="E42" s="68"/>
      <c r="F42" s="68"/>
      <c r="G42" s="68"/>
    </row>
    <row r="43" spans="1:7" ht="12.75">
      <c r="A43" s="57"/>
      <c r="B43" s="59"/>
      <c r="C43" s="60"/>
      <c r="D43" s="59"/>
      <c r="E43" s="59"/>
      <c r="F43" s="57" t="s">
        <v>52</v>
      </c>
      <c r="G43" s="59"/>
    </row>
    <row r="44" spans="1:7" ht="7.5" customHeight="1">
      <c r="A44" s="70"/>
      <c r="B44" s="68"/>
      <c r="C44" s="68"/>
      <c r="D44" s="68"/>
      <c r="E44" s="68"/>
      <c r="F44" s="68"/>
      <c r="G44" s="68"/>
    </row>
    <row r="45" spans="1:7" ht="12.75">
      <c r="A45" s="70"/>
      <c r="B45" s="148" t="s">
        <v>54</v>
      </c>
      <c r="C45" s="155"/>
      <c r="D45" s="155"/>
      <c r="E45" s="155"/>
      <c r="F45" s="155"/>
      <c r="G45" s="155"/>
    </row>
    <row r="46" spans="1:7" ht="12.75">
      <c r="A46" s="70"/>
      <c r="B46" s="148" t="s">
        <v>157</v>
      </c>
      <c r="C46" s="148"/>
      <c r="D46" s="148"/>
      <c r="E46" s="148"/>
      <c r="F46" s="148"/>
      <c r="G46" s="148"/>
    </row>
    <row r="47" spans="1:7" ht="6.75" customHeight="1">
      <c r="A47" s="70"/>
      <c r="B47" s="68"/>
      <c r="C47" s="71"/>
      <c r="D47" s="71"/>
      <c r="E47" s="71"/>
      <c r="F47" s="71"/>
      <c r="G47" s="71"/>
    </row>
    <row r="48" spans="1:7" ht="12.75" hidden="1">
      <c r="A48" s="70"/>
      <c r="B48" s="68"/>
      <c r="C48" s="71" t="s">
        <v>55</v>
      </c>
      <c r="D48" s="71" t="s">
        <v>56</v>
      </c>
      <c r="E48" s="71"/>
      <c r="F48" s="71"/>
      <c r="G48" s="71"/>
    </row>
    <row r="49" spans="1:7" ht="12.75" hidden="1">
      <c r="A49" s="70"/>
      <c r="B49" s="68"/>
      <c r="C49" s="71"/>
      <c r="D49" s="153">
        <v>102000</v>
      </c>
      <c r="E49" s="153"/>
      <c r="F49" s="153"/>
      <c r="G49" s="71"/>
    </row>
    <row r="50" spans="1:7" ht="6.75" customHeight="1" hidden="1">
      <c r="A50" s="70"/>
      <c r="B50" s="68"/>
      <c r="C50" s="71"/>
      <c r="D50" s="72"/>
      <c r="E50" s="72"/>
      <c r="F50" s="72"/>
      <c r="G50" s="71"/>
    </row>
    <row r="51" spans="1:7" ht="17.25" customHeight="1" hidden="1">
      <c r="A51" s="70"/>
      <c r="B51" s="68"/>
      <c r="C51" s="71" t="s">
        <v>47</v>
      </c>
      <c r="D51" s="73" t="s">
        <v>94</v>
      </c>
      <c r="E51" s="73"/>
      <c r="F51" s="73"/>
      <c r="G51" s="71"/>
    </row>
    <row r="52" spans="1:7" ht="5.25" customHeight="1" hidden="1">
      <c r="A52" s="70"/>
      <c r="B52" s="68"/>
      <c r="C52" s="71"/>
      <c r="D52" s="73"/>
      <c r="E52" s="73"/>
      <c r="F52" s="73"/>
      <c r="G52" s="71"/>
    </row>
    <row r="53" spans="1:7" ht="27.75" customHeight="1" hidden="1">
      <c r="A53" s="70"/>
      <c r="B53" s="68"/>
      <c r="C53" s="71" t="s">
        <v>50</v>
      </c>
      <c r="D53" s="147" t="s">
        <v>92</v>
      </c>
      <c r="E53" s="147"/>
      <c r="F53" s="147"/>
      <c r="G53" s="147"/>
    </row>
    <row r="54" spans="1:7" ht="8.25" customHeight="1" hidden="1">
      <c r="A54" s="57"/>
      <c r="B54" s="61"/>
      <c r="C54" s="61"/>
      <c r="D54" s="62"/>
      <c r="E54" s="59"/>
      <c r="F54" s="59"/>
      <c r="G54" s="59"/>
    </row>
    <row r="55" spans="1:7" ht="12.75" hidden="1">
      <c r="A55" s="57"/>
      <c r="B55" s="61"/>
      <c r="C55" s="71" t="s">
        <v>95</v>
      </c>
      <c r="D55" s="147" t="s">
        <v>96</v>
      </c>
      <c r="E55" s="147"/>
      <c r="F55" s="147"/>
      <c r="G55" s="147"/>
    </row>
    <row r="56" spans="1:7" ht="4.5" customHeight="1">
      <c r="A56" s="57"/>
      <c r="B56" s="61"/>
      <c r="C56" s="61"/>
      <c r="D56" s="62"/>
      <c r="E56" s="59"/>
      <c r="F56" s="59"/>
      <c r="G56" s="59"/>
    </row>
    <row r="57" spans="1:7" ht="14.25" customHeight="1">
      <c r="A57" s="57"/>
      <c r="B57" s="59"/>
      <c r="C57" s="60"/>
      <c r="D57" s="59"/>
      <c r="E57" s="59"/>
      <c r="F57" s="57" t="s">
        <v>53</v>
      </c>
      <c r="G57" s="59"/>
    </row>
    <row r="58" spans="1:7" ht="12.75">
      <c r="A58" s="61"/>
      <c r="B58" s="74"/>
      <c r="C58" s="64"/>
      <c r="D58" s="75"/>
      <c r="E58" s="75"/>
      <c r="F58" s="75"/>
      <c r="G58" s="75"/>
    </row>
    <row r="59" spans="1:7" ht="14.25" customHeight="1">
      <c r="A59" s="57"/>
      <c r="B59" s="152" t="s">
        <v>142</v>
      </c>
      <c r="C59" s="152"/>
      <c r="D59" s="152"/>
      <c r="E59" s="152"/>
      <c r="F59" s="152"/>
      <c r="G59" s="152"/>
    </row>
    <row r="60" spans="1:7" ht="6" customHeight="1">
      <c r="A60" s="61"/>
      <c r="B60" s="152"/>
      <c r="C60" s="152"/>
      <c r="D60" s="152"/>
      <c r="E60" s="152"/>
      <c r="F60" s="152"/>
      <c r="G60" s="152"/>
    </row>
    <row r="61" spans="1:7" ht="12.75">
      <c r="A61" s="61"/>
      <c r="B61" s="152" t="s">
        <v>143</v>
      </c>
      <c r="C61" s="152"/>
      <c r="D61" s="152"/>
      <c r="E61" s="152"/>
      <c r="F61" s="152"/>
      <c r="G61" s="152"/>
    </row>
    <row r="62" spans="1:7" ht="12.75">
      <c r="A62" s="61"/>
      <c r="B62" s="152" t="s">
        <v>91</v>
      </c>
      <c r="C62" s="152"/>
      <c r="D62" s="152"/>
      <c r="E62" s="152"/>
      <c r="F62" s="152"/>
      <c r="G62" s="152"/>
    </row>
    <row r="63" spans="1:7" ht="13.5" customHeight="1">
      <c r="A63" s="70"/>
      <c r="B63" s="68"/>
      <c r="C63" s="71"/>
      <c r="D63" s="71"/>
      <c r="E63" s="71"/>
      <c r="F63" s="71"/>
      <c r="G63" s="71"/>
    </row>
    <row r="64" spans="1:7" ht="13.5" customHeight="1">
      <c r="A64" s="57"/>
      <c r="B64" s="59"/>
      <c r="C64" s="60"/>
      <c r="D64" s="59"/>
      <c r="E64" s="59"/>
      <c r="F64" s="57" t="s">
        <v>144</v>
      </c>
      <c r="G64" s="59"/>
    </row>
    <row r="65" spans="1:7" ht="8.25" customHeight="1">
      <c r="A65" s="70"/>
      <c r="B65" s="68"/>
      <c r="C65" s="71"/>
      <c r="D65" s="71"/>
      <c r="E65" s="71"/>
      <c r="F65" s="71"/>
      <c r="G65" s="71"/>
    </row>
    <row r="66" spans="1:7" ht="13.5" customHeight="1">
      <c r="A66" s="57"/>
      <c r="B66" s="146" t="s">
        <v>58</v>
      </c>
      <c r="C66" s="146"/>
      <c r="D66" s="146"/>
      <c r="E66" s="146"/>
      <c r="F66" s="146"/>
      <c r="G66" s="146"/>
    </row>
    <row r="67" spans="1:7" ht="12" customHeight="1">
      <c r="A67" s="57"/>
      <c r="B67" s="76"/>
      <c r="C67" s="76"/>
      <c r="D67" s="76"/>
      <c r="E67" s="76"/>
      <c r="F67" s="76"/>
      <c r="G67" s="76"/>
    </row>
    <row r="68" spans="1:7" ht="13.5" customHeight="1">
      <c r="A68" s="57"/>
      <c r="B68" s="59"/>
      <c r="C68" s="60"/>
      <c r="D68" s="59"/>
      <c r="E68" s="59"/>
      <c r="F68" s="57" t="s">
        <v>57</v>
      </c>
      <c r="G68" s="59"/>
    </row>
    <row r="69" spans="1:7" ht="12" customHeight="1">
      <c r="A69" s="61"/>
      <c r="B69" s="61"/>
      <c r="C69" s="61"/>
      <c r="D69" s="65"/>
      <c r="E69" s="58"/>
      <c r="F69" s="58"/>
      <c r="G69" s="58"/>
    </row>
    <row r="70" spans="1:7" ht="18.75" customHeight="1">
      <c r="A70" s="70"/>
      <c r="B70" s="148" t="s">
        <v>64</v>
      </c>
      <c r="C70" s="148"/>
      <c r="D70" s="148"/>
      <c r="E70" s="148"/>
      <c r="F70" s="148"/>
      <c r="G70" s="148"/>
    </row>
    <row r="71" ht="15.75">
      <c r="D71" s="46"/>
    </row>
    <row r="76" ht="43.5" customHeight="1"/>
  </sheetData>
  <sheetProtection/>
  <mergeCells count="23">
    <mergeCell ref="B7:G9"/>
    <mergeCell ref="B45:G45"/>
    <mergeCell ref="D24:G24"/>
    <mergeCell ref="D4:G4"/>
    <mergeCell ref="D5:G5"/>
    <mergeCell ref="D19:G19"/>
    <mergeCell ref="D20:F20"/>
    <mergeCell ref="B70:G70"/>
    <mergeCell ref="B59:G59"/>
    <mergeCell ref="D49:F49"/>
    <mergeCell ref="B62:G62"/>
    <mergeCell ref="B46:G46"/>
    <mergeCell ref="D55:G55"/>
    <mergeCell ref="E1:F1"/>
    <mergeCell ref="E2:F2"/>
    <mergeCell ref="E3:F3"/>
    <mergeCell ref="B66:G66"/>
    <mergeCell ref="D53:G53"/>
    <mergeCell ref="B41:G41"/>
    <mergeCell ref="D40:G40"/>
    <mergeCell ref="D30:F30"/>
    <mergeCell ref="B60:G60"/>
    <mergeCell ref="B61:G61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6.375" style="48" customWidth="1"/>
    <col min="2" max="2" width="9.125" style="48" customWidth="1"/>
    <col min="3" max="3" width="31.75390625" style="48" customWidth="1"/>
    <col min="4" max="4" width="19.75390625" style="48" customWidth="1"/>
    <col min="5" max="5" width="16.875" style="48" customWidth="1"/>
    <col min="6" max="16384" width="9.125" style="48" customWidth="1"/>
  </cols>
  <sheetData>
    <row r="1" ht="15.75" customHeight="1">
      <c r="A1" s="15" t="s">
        <v>40</v>
      </c>
    </row>
    <row r="2" spans="1:4" ht="15.75" customHeight="1">
      <c r="A2" s="40" t="s">
        <v>98</v>
      </c>
      <c r="D2" s="96"/>
    </row>
    <row r="3" ht="15.75" customHeight="1">
      <c r="D3" s="96"/>
    </row>
    <row r="4" ht="21" customHeight="1">
      <c r="C4" s="49" t="s">
        <v>67</v>
      </c>
    </row>
    <row r="5" ht="24.75" customHeight="1"/>
    <row r="6" spans="1:5" ht="27" customHeight="1">
      <c r="A6" s="50" t="s">
        <v>0</v>
      </c>
      <c r="B6" s="50" t="s">
        <v>1</v>
      </c>
      <c r="C6" s="50" t="s">
        <v>2</v>
      </c>
      <c r="D6" s="50" t="s">
        <v>59</v>
      </c>
      <c r="E6" s="50" t="s">
        <v>60</v>
      </c>
    </row>
    <row r="7" spans="1:5" ht="21" customHeight="1">
      <c r="A7" s="85" t="s">
        <v>16</v>
      </c>
      <c r="B7" s="86"/>
      <c r="C7" s="97" t="s">
        <v>17</v>
      </c>
      <c r="D7" s="51">
        <f>D8</f>
        <v>2880000</v>
      </c>
      <c r="E7" s="51">
        <f>E8</f>
        <v>0</v>
      </c>
    </row>
    <row r="8" spans="1:5" ht="20.25" customHeight="1">
      <c r="A8" s="87"/>
      <c r="B8" s="88" t="s">
        <v>19</v>
      </c>
      <c r="C8" s="14" t="s">
        <v>145</v>
      </c>
      <c r="D8" s="52">
        <f>D10+D9</f>
        <v>2880000</v>
      </c>
      <c r="E8" s="52">
        <f>E10+E9</f>
        <v>0</v>
      </c>
    </row>
    <row r="9" spans="1:5" ht="16.5" customHeight="1">
      <c r="A9" s="87"/>
      <c r="B9" s="89"/>
      <c r="C9" s="90" t="s">
        <v>61</v>
      </c>
      <c r="D9" s="91">
        <f>D11</f>
        <v>2880000</v>
      </c>
      <c r="E9" s="91">
        <f>E11</f>
        <v>0</v>
      </c>
    </row>
    <row r="10" spans="1:5" ht="14.25" customHeight="1">
      <c r="A10" s="53"/>
      <c r="B10" s="53"/>
      <c r="C10" s="90" t="s">
        <v>45</v>
      </c>
      <c r="D10" s="91"/>
      <c r="E10" s="91"/>
    </row>
    <row r="11" spans="1:5" ht="16.5" customHeight="1">
      <c r="A11" s="55"/>
      <c r="B11" s="55"/>
      <c r="C11" s="54" t="s">
        <v>62</v>
      </c>
      <c r="D11" s="91">
        <v>2880000</v>
      </c>
      <c r="E11" s="91"/>
    </row>
    <row r="12" spans="1:5" ht="19.5" customHeight="1">
      <c r="A12" s="101" t="s">
        <v>20</v>
      </c>
      <c r="B12" s="86"/>
      <c r="C12" s="102" t="s">
        <v>108</v>
      </c>
      <c r="D12" s="103">
        <f>D17</f>
        <v>0</v>
      </c>
      <c r="E12" s="103">
        <f>E17+E13</f>
        <v>110000</v>
      </c>
    </row>
    <row r="13" spans="1:5" ht="19.5" customHeight="1">
      <c r="A13" s="101"/>
      <c r="B13" s="88" t="s">
        <v>109</v>
      </c>
      <c r="C13" s="14" t="s">
        <v>146</v>
      </c>
      <c r="D13" s="105">
        <f>D14</f>
        <v>0</v>
      </c>
      <c r="E13" s="105">
        <f>E14</f>
        <v>50000</v>
      </c>
    </row>
    <row r="14" spans="1:5" ht="19.5" customHeight="1">
      <c r="A14" s="101"/>
      <c r="B14" s="106"/>
      <c r="C14" s="90" t="s">
        <v>61</v>
      </c>
      <c r="D14" s="107">
        <f>D16</f>
        <v>0</v>
      </c>
      <c r="E14" s="107">
        <f>E16</f>
        <v>50000</v>
      </c>
    </row>
    <row r="15" spans="1:5" ht="19.5" customHeight="1">
      <c r="A15" s="101"/>
      <c r="B15" s="106"/>
      <c r="C15" s="54" t="s">
        <v>45</v>
      </c>
      <c r="D15" s="107"/>
      <c r="E15" s="107"/>
    </row>
    <row r="16" spans="1:5" ht="19.5" customHeight="1">
      <c r="A16" s="101"/>
      <c r="B16" s="106"/>
      <c r="C16" s="54" t="s">
        <v>62</v>
      </c>
      <c r="D16" s="108"/>
      <c r="E16" s="108">
        <v>50000</v>
      </c>
    </row>
    <row r="17" spans="1:5" ht="17.25" customHeight="1">
      <c r="A17" s="104"/>
      <c r="B17" s="88" t="s">
        <v>21</v>
      </c>
      <c r="C17" s="14" t="s">
        <v>147</v>
      </c>
      <c r="D17" s="105">
        <f>D18</f>
        <v>0</v>
      </c>
      <c r="E17" s="105">
        <f>E18</f>
        <v>60000</v>
      </c>
    </row>
    <row r="18" spans="1:5" ht="15.75" customHeight="1">
      <c r="A18" s="106"/>
      <c r="B18" s="106"/>
      <c r="C18" s="90" t="s">
        <v>61</v>
      </c>
      <c r="D18" s="107">
        <f>D20</f>
        <v>0</v>
      </c>
      <c r="E18" s="107">
        <f>E20</f>
        <v>60000</v>
      </c>
    </row>
    <row r="19" spans="1:5" ht="16.5" customHeight="1">
      <c r="A19" s="106"/>
      <c r="B19" s="106"/>
      <c r="C19" s="54" t="s">
        <v>45</v>
      </c>
      <c r="D19" s="107"/>
      <c r="E19" s="107"/>
    </row>
    <row r="20" spans="1:5" ht="16.5" customHeight="1">
      <c r="A20" s="106"/>
      <c r="B20" s="106"/>
      <c r="C20" s="47" t="s">
        <v>62</v>
      </c>
      <c r="D20" s="108"/>
      <c r="E20" s="108">
        <v>60000</v>
      </c>
    </row>
    <row r="21" spans="1:5" ht="33" customHeight="1">
      <c r="A21" s="109">
        <v>754</v>
      </c>
      <c r="B21" s="109"/>
      <c r="C21" s="102" t="s">
        <v>110</v>
      </c>
      <c r="D21" s="51">
        <f>D22</f>
        <v>0</v>
      </c>
      <c r="E21" s="51">
        <f>E22</f>
        <v>32000</v>
      </c>
    </row>
    <row r="22" spans="1:5" ht="18.75" customHeight="1">
      <c r="A22" s="87"/>
      <c r="B22" s="89">
        <v>75412</v>
      </c>
      <c r="C22" s="14" t="s">
        <v>111</v>
      </c>
      <c r="D22" s="52">
        <f>D23</f>
        <v>0</v>
      </c>
      <c r="E22" s="52">
        <f>E23</f>
        <v>32000</v>
      </c>
    </row>
    <row r="23" spans="1:5" ht="15" customHeight="1">
      <c r="A23" s="53"/>
      <c r="B23" s="53"/>
      <c r="C23" s="90" t="s">
        <v>107</v>
      </c>
      <c r="D23" s="91">
        <f>D25</f>
        <v>0</v>
      </c>
      <c r="E23" s="91">
        <f>E25+E26</f>
        <v>32000</v>
      </c>
    </row>
    <row r="24" spans="1:5" ht="12.75">
      <c r="A24" s="53"/>
      <c r="B24" s="53"/>
      <c r="C24" s="100" t="s">
        <v>45</v>
      </c>
      <c r="D24" s="91"/>
      <c r="E24" s="91"/>
    </row>
    <row r="25" spans="1:5" ht="15.75" customHeight="1">
      <c r="A25" s="53"/>
      <c r="B25" s="53"/>
      <c r="C25" s="47" t="s">
        <v>112</v>
      </c>
      <c r="D25" s="91"/>
      <c r="E25" s="91">
        <v>20000</v>
      </c>
    </row>
    <row r="26" spans="1:5" ht="15.75" customHeight="1">
      <c r="A26" s="53"/>
      <c r="B26" s="53"/>
      <c r="C26" s="47" t="s">
        <v>114</v>
      </c>
      <c r="D26" s="91"/>
      <c r="E26" s="91">
        <v>12000</v>
      </c>
    </row>
    <row r="27" spans="1:5" ht="32.25" customHeight="1">
      <c r="A27" s="101" t="s">
        <v>152</v>
      </c>
      <c r="B27" s="86"/>
      <c r="C27" s="102" t="s">
        <v>154</v>
      </c>
      <c r="D27" s="103">
        <f>D31</f>
        <v>0</v>
      </c>
      <c r="E27" s="103">
        <f>E31</f>
        <v>110000</v>
      </c>
    </row>
    <row r="28" spans="1:5" ht="32.25" customHeight="1">
      <c r="A28" s="101"/>
      <c r="B28" s="88" t="s">
        <v>153</v>
      </c>
      <c r="C28" s="14" t="s">
        <v>155</v>
      </c>
      <c r="D28" s="105">
        <f>D29</f>
        <v>0</v>
      </c>
      <c r="E28" s="105">
        <f>E29</f>
        <v>110000</v>
      </c>
    </row>
    <row r="29" spans="1:5" ht="15.75" customHeight="1">
      <c r="A29" s="101"/>
      <c r="B29" s="106"/>
      <c r="C29" s="90" t="s">
        <v>61</v>
      </c>
      <c r="D29" s="107">
        <f>D31</f>
        <v>0</v>
      </c>
      <c r="E29" s="107">
        <f>E31</f>
        <v>110000</v>
      </c>
    </row>
    <row r="30" spans="1:5" ht="15.75" customHeight="1">
      <c r="A30" s="101"/>
      <c r="B30" s="106"/>
      <c r="C30" s="54" t="s">
        <v>45</v>
      </c>
      <c r="D30" s="107"/>
      <c r="E30" s="107"/>
    </row>
    <row r="31" spans="1:5" ht="15.75" customHeight="1">
      <c r="A31" s="101"/>
      <c r="B31" s="106"/>
      <c r="C31" s="54" t="s">
        <v>62</v>
      </c>
      <c r="D31" s="108"/>
      <c r="E31" s="108">
        <v>110000</v>
      </c>
    </row>
    <row r="32" spans="1:5" ht="15.75" customHeight="1">
      <c r="A32" s="109">
        <v>926</v>
      </c>
      <c r="B32" s="109"/>
      <c r="C32" s="102" t="s">
        <v>113</v>
      </c>
      <c r="D32" s="110">
        <f>D33</f>
        <v>0</v>
      </c>
      <c r="E32" s="110">
        <f>E33</f>
        <v>12000</v>
      </c>
    </row>
    <row r="33" spans="1:5" ht="19.5" customHeight="1">
      <c r="A33" s="87"/>
      <c r="B33" s="89">
        <v>92601</v>
      </c>
      <c r="C33" s="14" t="s">
        <v>115</v>
      </c>
      <c r="D33" s="111">
        <f>D34</f>
        <v>0</v>
      </c>
      <c r="E33" s="111">
        <f>E34</f>
        <v>12000</v>
      </c>
    </row>
    <row r="34" spans="1:5" ht="15.75" customHeight="1">
      <c r="A34" s="53"/>
      <c r="B34" s="53"/>
      <c r="C34" s="90" t="s">
        <v>61</v>
      </c>
      <c r="D34" s="112">
        <f>D36</f>
        <v>0</v>
      </c>
      <c r="E34" s="112">
        <f>E36</f>
        <v>12000</v>
      </c>
    </row>
    <row r="35" spans="1:5" ht="15.75" customHeight="1">
      <c r="A35" s="53"/>
      <c r="B35" s="53"/>
      <c r="C35" s="54" t="s">
        <v>45</v>
      </c>
      <c r="D35" s="112"/>
      <c r="E35" s="112"/>
    </row>
    <row r="36" spans="1:5" ht="15.75" customHeight="1">
      <c r="A36" s="53"/>
      <c r="B36" s="53"/>
      <c r="C36" s="47" t="s">
        <v>62</v>
      </c>
      <c r="D36" s="112"/>
      <c r="E36" s="112">
        <v>12000</v>
      </c>
    </row>
    <row r="37" spans="1:5" ht="27" customHeight="1">
      <c r="A37" s="83"/>
      <c r="B37" s="83"/>
      <c r="C37" s="83" t="s">
        <v>39</v>
      </c>
      <c r="D37" s="84">
        <f>D7+D12+D21+D27+D32</f>
        <v>2880000</v>
      </c>
      <c r="E37" s="84">
        <f>E7+E12+E21+E27+E32</f>
        <v>264000</v>
      </c>
    </row>
  </sheetData>
  <sheetProtection/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2">
      <selection activeCell="D19" sqref="D19"/>
    </sheetView>
  </sheetViews>
  <sheetFormatPr defaultColWidth="9.00390625" defaultRowHeight="12.75"/>
  <cols>
    <col min="1" max="1" width="4.375" style="16" customWidth="1"/>
    <col min="2" max="2" width="6.25390625" style="16" customWidth="1"/>
    <col min="3" max="3" width="7.625" style="16" customWidth="1"/>
    <col min="4" max="4" width="26.25390625" style="16" customWidth="1"/>
    <col min="5" max="5" width="13.125" style="16" customWidth="1"/>
    <col min="6" max="6" width="12.875" style="16" customWidth="1"/>
    <col min="7" max="7" width="15.875" style="16" customWidth="1"/>
    <col min="8" max="8" width="14.25390625" style="17" customWidth="1"/>
    <col min="9" max="9" width="4.00390625" style="17" customWidth="1"/>
    <col min="10" max="10" width="13.00390625" style="17" customWidth="1"/>
    <col min="11" max="11" width="13.75390625" style="17" customWidth="1"/>
    <col min="12" max="12" width="13.125" style="17" customWidth="1"/>
    <col min="13" max="76" width="9.125" style="17" customWidth="1"/>
    <col min="77" max="16384" width="9.125" style="16" customWidth="1"/>
  </cols>
  <sheetData>
    <row r="1" spans="1:9" ht="15">
      <c r="A1" s="15" t="s">
        <v>106</v>
      </c>
      <c r="H1" s="16"/>
      <c r="I1" s="16"/>
    </row>
    <row r="2" spans="1:9" ht="12.75">
      <c r="A2" s="40" t="s">
        <v>98</v>
      </c>
      <c r="H2" s="16"/>
      <c r="I2" s="16"/>
    </row>
    <row r="3" ht="8.25" customHeight="1"/>
    <row r="4" spans="1:12" ht="16.5">
      <c r="A4" s="159" t="s">
        <v>68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8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9" t="s">
        <v>11</v>
      </c>
    </row>
    <row r="6" spans="1:12" ht="20.25" customHeight="1">
      <c r="A6" s="160" t="s">
        <v>12</v>
      </c>
      <c r="B6" s="160" t="s">
        <v>0</v>
      </c>
      <c r="C6" s="160" t="s">
        <v>23</v>
      </c>
      <c r="D6" s="161" t="s">
        <v>24</v>
      </c>
      <c r="E6" s="161" t="s">
        <v>25</v>
      </c>
      <c r="F6" s="161" t="s">
        <v>14</v>
      </c>
      <c r="G6" s="161"/>
      <c r="H6" s="161"/>
      <c r="I6" s="161"/>
      <c r="J6" s="161"/>
      <c r="K6" s="161"/>
      <c r="L6" s="161" t="s">
        <v>26</v>
      </c>
    </row>
    <row r="7" spans="1:12" ht="18.75" customHeight="1">
      <c r="A7" s="160"/>
      <c r="B7" s="160"/>
      <c r="C7" s="160"/>
      <c r="D7" s="161"/>
      <c r="E7" s="161"/>
      <c r="F7" s="161" t="s">
        <v>69</v>
      </c>
      <c r="G7" s="161" t="s">
        <v>27</v>
      </c>
      <c r="H7" s="161"/>
      <c r="I7" s="161"/>
      <c r="J7" s="161"/>
      <c r="K7" s="161"/>
      <c r="L7" s="161"/>
    </row>
    <row r="8" spans="1:12" ht="12.75" customHeight="1">
      <c r="A8" s="160"/>
      <c r="B8" s="160"/>
      <c r="C8" s="160"/>
      <c r="D8" s="161"/>
      <c r="E8" s="161"/>
      <c r="F8" s="161"/>
      <c r="G8" s="161" t="s">
        <v>28</v>
      </c>
      <c r="H8" s="161" t="s">
        <v>29</v>
      </c>
      <c r="I8" s="163" t="s">
        <v>30</v>
      </c>
      <c r="J8" s="164"/>
      <c r="K8" s="161" t="s">
        <v>70</v>
      </c>
      <c r="L8" s="161"/>
    </row>
    <row r="9" spans="1:12" ht="12.75">
      <c r="A9" s="160"/>
      <c r="B9" s="160"/>
      <c r="C9" s="160"/>
      <c r="D9" s="161"/>
      <c r="E9" s="161"/>
      <c r="F9" s="161"/>
      <c r="G9" s="161"/>
      <c r="H9" s="161"/>
      <c r="I9" s="165"/>
      <c r="J9" s="166"/>
      <c r="K9" s="161"/>
      <c r="L9" s="161"/>
    </row>
    <row r="10" spans="1:12" ht="25.5" customHeight="1">
      <c r="A10" s="160"/>
      <c r="B10" s="160"/>
      <c r="C10" s="160"/>
      <c r="D10" s="161"/>
      <c r="E10" s="161"/>
      <c r="F10" s="161"/>
      <c r="G10" s="161"/>
      <c r="H10" s="161"/>
      <c r="I10" s="167"/>
      <c r="J10" s="168"/>
      <c r="K10" s="161"/>
      <c r="L10" s="161"/>
    </row>
    <row r="11" spans="1:12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1"/>
      <c r="J11" s="22">
        <v>9</v>
      </c>
      <c r="K11" s="20">
        <v>10</v>
      </c>
      <c r="L11" s="20">
        <v>11</v>
      </c>
    </row>
    <row r="12" spans="1:12" ht="46.5" customHeight="1">
      <c r="A12" s="23">
        <v>1</v>
      </c>
      <c r="B12" s="24" t="s">
        <v>16</v>
      </c>
      <c r="C12" s="24" t="s">
        <v>19</v>
      </c>
      <c r="D12" s="11" t="s">
        <v>71</v>
      </c>
      <c r="E12" s="26">
        <f aca="true" t="shared" si="0" ref="E12:E18">F12</f>
        <v>20000</v>
      </c>
      <c r="F12" s="27">
        <f>G12+H12</f>
        <v>20000</v>
      </c>
      <c r="G12" s="26">
        <v>20000</v>
      </c>
      <c r="H12" s="26"/>
      <c r="I12" s="33"/>
      <c r="J12" s="29"/>
      <c r="K12" s="26"/>
      <c r="L12" s="25" t="s">
        <v>32</v>
      </c>
    </row>
    <row r="13" spans="1:12" ht="38.25" customHeight="1">
      <c r="A13" s="23">
        <v>2</v>
      </c>
      <c r="B13" s="24" t="s">
        <v>20</v>
      </c>
      <c r="C13" s="24" t="s">
        <v>21</v>
      </c>
      <c r="D13" s="11" t="s">
        <v>104</v>
      </c>
      <c r="E13" s="26">
        <f t="shared" si="0"/>
        <v>605700</v>
      </c>
      <c r="F13" s="27">
        <f>G13+J13</f>
        <v>605700</v>
      </c>
      <c r="G13" s="26">
        <v>535700</v>
      </c>
      <c r="H13" s="26"/>
      <c r="I13" s="30" t="s">
        <v>41</v>
      </c>
      <c r="J13" s="29">
        <v>70000</v>
      </c>
      <c r="K13" s="31"/>
      <c r="L13" s="32" t="s">
        <v>32</v>
      </c>
    </row>
    <row r="14" spans="1:12" ht="38.25" customHeight="1">
      <c r="A14" s="23">
        <v>3</v>
      </c>
      <c r="B14" s="24" t="s">
        <v>20</v>
      </c>
      <c r="C14" s="24" t="s">
        <v>21</v>
      </c>
      <c r="D14" s="11" t="s">
        <v>105</v>
      </c>
      <c r="E14" s="26">
        <f t="shared" si="0"/>
        <v>554300</v>
      </c>
      <c r="F14" s="27">
        <f>G14+H14</f>
        <v>554300</v>
      </c>
      <c r="G14" s="26">
        <v>266839</v>
      </c>
      <c r="H14" s="26">
        <v>287461</v>
      </c>
      <c r="I14" s="30"/>
      <c r="J14" s="29"/>
      <c r="K14" s="31"/>
      <c r="L14" s="32" t="s">
        <v>32</v>
      </c>
    </row>
    <row r="15" spans="1:12" ht="29.25" customHeight="1">
      <c r="A15" s="23">
        <v>4</v>
      </c>
      <c r="B15" s="24" t="s">
        <v>20</v>
      </c>
      <c r="C15" s="24" t="s">
        <v>21</v>
      </c>
      <c r="D15" s="11" t="s">
        <v>99</v>
      </c>
      <c r="E15" s="26">
        <f>F15</f>
        <v>60000</v>
      </c>
      <c r="F15" s="27">
        <v>60000</v>
      </c>
      <c r="G15" s="26">
        <v>60000</v>
      </c>
      <c r="H15" s="26"/>
      <c r="I15" s="30"/>
      <c r="J15" s="29"/>
      <c r="K15" s="31"/>
      <c r="L15" s="32" t="s">
        <v>32</v>
      </c>
    </row>
    <row r="16" spans="1:12" ht="24.75" customHeight="1">
      <c r="A16" s="23">
        <v>5</v>
      </c>
      <c r="B16" s="24" t="s">
        <v>18</v>
      </c>
      <c r="C16" s="24" t="s">
        <v>22</v>
      </c>
      <c r="D16" s="11" t="s">
        <v>72</v>
      </c>
      <c r="E16" s="26">
        <f t="shared" si="0"/>
        <v>45000</v>
      </c>
      <c r="F16" s="27">
        <f>G16+H16+J16</f>
        <v>45000</v>
      </c>
      <c r="G16" s="26">
        <v>45000</v>
      </c>
      <c r="H16" s="26"/>
      <c r="I16" s="33"/>
      <c r="J16" s="29"/>
      <c r="K16" s="31"/>
      <c r="L16" s="32" t="s">
        <v>32</v>
      </c>
    </row>
    <row r="17" spans="1:12" ht="42.75" customHeight="1">
      <c r="A17" s="23">
        <v>6</v>
      </c>
      <c r="B17" s="24" t="s">
        <v>73</v>
      </c>
      <c r="C17" s="24" t="s">
        <v>74</v>
      </c>
      <c r="D17" s="92" t="s">
        <v>75</v>
      </c>
      <c r="E17" s="26">
        <f t="shared" si="0"/>
        <v>5000</v>
      </c>
      <c r="F17" s="27">
        <f>G17+H17+J17</f>
        <v>5000</v>
      </c>
      <c r="G17" s="26"/>
      <c r="H17" s="26"/>
      <c r="I17" s="28" t="s">
        <v>76</v>
      </c>
      <c r="J17" s="29">
        <v>5000</v>
      </c>
      <c r="K17" s="31"/>
      <c r="L17" s="32" t="s">
        <v>32</v>
      </c>
    </row>
    <row r="18" spans="1:12" ht="31.5" customHeight="1">
      <c r="A18" s="23">
        <v>7</v>
      </c>
      <c r="B18" s="24" t="s">
        <v>73</v>
      </c>
      <c r="C18" s="24" t="s">
        <v>77</v>
      </c>
      <c r="D18" s="11" t="s">
        <v>78</v>
      </c>
      <c r="E18" s="26">
        <f t="shared" si="0"/>
        <v>59896</v>
      </c>
      <c r="F18" s="27">
        <f>G18+H18+J18</f>
        <v>59896</v>
      </c>
      <c r="G18" s="26">
        <v>59896</v>
      </c>
      <c r="H18" s="26"/>
      <c r="I18" s="93"/>
      <c r="J18" s="94"/>
      <c r="K18" s="31"/>
      <c r="L18" s="32" t="s">
        <v>79</v>
      </c>
    </row>
    <row r="19" spans="1:12" ht="31.5" customHeight="1">
      <c r="A19" s="23">
        <v>8</v>
      </c>
      <c r="B19" s="24" t="s">
        <v>152</v>
      </c>
      <c r="C19" s="24" t="s">
        <v>153</v>
      </c>
      <c r="D19" s="11" t="s">
        <v>158</v>
      </c>
      <c r="E19" s="26">
        <f aca="true" t="shared" si="1" ref="E19:F21">F19</f>
        <v>110000</v>
      </c>
      <c r="F19" s="27">
        <f t="shared" si="1"/>
        <v>110000</v>
      </c>
      <c r="G19" s="26">
        <v>110000</v>
      </c>
      <c r="H19" s="26"/>
      <c r="I19" s="33"/>
      <c r="J19" s="29"/>
      <c r="K19" s="31"/>
      <c r="L19" s="32" t="s">
        <v>32</v>
      </c>
    </row>
    <row r="20" spans="1:12" ht="22.5" customHeight="1">
      <c r="A20" s="23">
        <v>9</v>
      </c>
      <c r="B20" s="24" t="s">
        <v>100</v>
      </c>
      <c r="C20" s="24" t="s">
        <v>101</v>
      </c>
      <c r="D20" s="11" t="s">
        <v>102</v>
      </c>
      <c r="E20" s="26">
        <f t="shared" si="1"/>
        <v>6000</v>
      </c>
      <c r="F20" s="27">
        <f t="shared" si="1"/>
        <v>6000</v>
      </c>
      <c r="G20" s="26">
        <v>6000</v>
      </c>
      <c r="H20" s="33"/>
      <c r="I20" s="93"/>
      <c r="J20" s="94"/>
      <c r="K20" s="99"/>
      <c r="L20" s="32" t="s">
        <v>32</v>
      </c>
    </row>
    <row r="21" spans="1:12" ht="32.25" customHeight="1">
      <c r="A21" s="23">
        <v>10</v>
      </c>
      <c r="B21" s="24" t="s">
        <v>100</v>
      </c>
      <c r="C21" s="24" t="s">
        <v>101</v>
      </c>
      <c r="D21" s="11" t="s">
        <v>103</v>
      </c>
      <c r="E21" s="26">
        <f t="shared" si="1"/>
        <v>6000</v>
      </c>
      <c r="F21" s="27">
        <f t="shared" si="1"/>
        <v>6000</v>
      </c>
      <c r="G21" s="26">
        <v>6000</v>
      </c>
      <c r="H21" s="33"/>
      <c r="I21" s="93"/>
      <c r="J21" s="94"/>
      <c r="K21" s="99"/>
      <c r="L21" s="32" t="s">
        <v>32</v>
      </c>
    </row>
    <row r="22" spans="1:12" ht="23.25" customHeight="1">
      <c r="A22" s="162" t="s">
        <v>37</v>
      </c>
      <c r="B22" s="162"/>
      <c r="C22" s="162"/>
      <c r="D22" s="162"/>
      <c r="E22" s="27">
        <f>SUM(E12:E21)</f>
        <v>1471896</v>
      </c>
      <c r="F22" s="27">
        <f>SUM(F12:F21)</f>
        <v>1471896</v>
      </c>
      <c r="G22" s="27">
        <f>SUM(G12:G21)</f>
        <v>1109435</v>
      </c>
      <c r="H22" s="34">
        <f>SUM(H12:H18)</f>
        <v>287461</v>
      </c>
      <c r="I22" s="34"/>
      <c r="J22" s="35">
        <f>SUM(J12:J18)</f>
        <v>75000</v>
      </c>
      <c r="K22" s="35">
        <f>SUM(K12:K18)</f>
        <v>0</v>
      </c>
      <c r="L22" s="27"/>
    </row>
    <row r="23" spans="6:11" ht="6" customHeight="1">
      <c r="F23" s="36"/>
      <c r="K23" s="37"/>
    </row>
    <row r="24" spans="3:10" ht="12.75">
      <c r="C24" s="12" t="s">
        <v>80</v>
      </c>
      <c r="J24" s="38"/>
    </row>
    <row r="25" spans="3:10" ht="12.75">
      <c r="C25" s="12" t="s">
        <v>38</v>
      </c>
      <c r="D25" s="12"/>
      <c r="E25" s="12"/>
      <c r="F25" s="12"/>
      <c r="G25" s="12"/>
      <c r="H25" s="39"/>
      <c r="I25" s="39"/>
      <c r="J25" s="39"/>
    </row>
    <row r="26" spans="3:10" ht="12.75">
      <c r="C26" s="12" t="s">
        <v>31</v>
      </c>
      <c r="D26" s="12"/>
      <c r="E26" s="12"/>
      <c r="F26" s="12"/>
      <c r="G26" s="12"/>
      <c r="H26" s="39"/>
      <c r="I26" s="39"/>
      <c r="J26" s="39"/>
    </row>
    <row r="27" spans="3:10" ht="12.75">
      <c r="C27" s="12" t="s">
        <v>81</v>
      </c>
      <c r="D27" s="12"/>
      <c r="E27" s="12"/>
      <c r="F27" s="12"/>
      <c r="G27" s="12"/>
      <c r="H27" s="39"/>
      <c r="I27" s="39"/>
      <c r="J27" s="39"/>
    </row>
  </sheetData>
  <sheetProtection/>
  <mergeCells count="15">
    <mergeCell ref="A22:D22"/>
    <mergeCell ref="G8:G10"/>
    <mergeCell ref="H8:H10"/>
    <mergeCell ref="I8:J10"/>
    <mergeCell ref="K8:K10"/>
    <mergeCell ref="A4:L4"/>
    <mergeCell ref="A6:A10"/>
    <mergeCell ref="B6:B10"/>
    <mergeCell ref="C6:C10"/>
    <mergeCell ref="D6:D10"/>
    <mergeCell ref="E6:E10"/>
    <mergeCell ref="F6:K6"/>
    <mergeCell ref="L6:L10"/>
    <mergeCell ref="F7:F10"/>
    <mergeCell ref="G7:K7"/>
  </mergeCells>
  <printOptions horizontalCentered="1"/>
  <pageMargins left="0.5905511811023623" right="0.5905511811023623" top="0.6692913385826772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6"/>
  <sheetViews>
    <sheetView zoomScalePageLayoutView="0" workbookViewId="0" topLeftCell="A16">
      <selection activeCell="G18" sqref="G18"/>
    </sheetView>
  </sheetViews>
  <sheetFormatPr defaultColWidth="9.00390625" defaultRowHeight="12.75"/>
  <cols>
    <col min="1" max="1" width="7.25390625" style="1" customWidth="1"/>
    <col min="2" max="2" width="26.375" style="1" customWidth="1"/>
    <col min="3" max="3" width="10.125" style="1" customWidth="1"/>
    <col min="4" max="4" width="12.75390625" style="1" customWidth="1"/>
    <col min="5" max="5" width="14.125" style="1" bestFit="1" customWidth="1"/>
    <col min="6" max="6" width="13.375" style="1" customWidth="1"/>
    <col min="7" max="7" width="14.12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2:6" ht="12.75">
      <c r="B1" s="170"/>
      <c r="C1" s="170"/>
      <c r="D1" s="170"/>
      <c r="E1" s="170"/>
      <c r="F1" s="170"/>
    </row>
    <row r="3" spans="1:79" ht="17.25" customHeight="1">
      <c r="A3" s="15" t="s">
        <v>116</v>
      </c>
      <c r="C3" s="10"/>
      <c r="D3" s="10"/>
      <c r="E3" s="10"/>
      <c r="G3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15">
      <c r="A4" s="40" t="s">
        <v>98</v>
      </c>
      <c r="C4" s="10"/>
      <c r="D4" s="10"/>
      <c r="E4" s="10"/>
      <c r="G4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7:79" ht="12.75">
      <c r="G5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7:79" ht="17.25" customHeight="1">
      <c r="G6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20.25" customHeight="1">
      <c r="A7" s="171" t="s">
        <v>82</v>
      </c>
      <c r="B7" s="171"/>
      <c r="C7" s="171"/>
      <c r="D7" s="171"/>
      <c r="E7" s="171"/>
      <c r="F7" s="171"/>
      <c r="G7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4.25" customHeight="1">
      <c r="A8" s="3"/>
      <c r="G8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6:79" ht="15.75" customHeight="1">
      <c r="F9" s="2" t="s">
        <v>11</v>
      </c>
      <c r="G9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14.25" customHeight="1">
      <c r="A10" s="172" t="s">
        <v>12</v>
      </c>
      <c r="B10" s="172" t="s">
        <v>2</v>
      </c>
      <c r="C10" s="173" t="s">
        <v>13</v>
      </c>
      <c r="D10" s="173" t="s">
        <v>83</v>
      </c>
      <c r="E10" s="173" t="s">
        <v>65</v>
      </c>
      <c r="F10" s="173" t="s">
        <v>84</v>
      </c>
      <c r="G10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9.5" customHeight="1">
      <c r="A11" s="172"/>
      <c r="B11" s="172"/>
      <c r="C11" s="172"/>
      <c r="D11" s="173"/>
      <c r="E11" s="173"/>
      <c r="F11" s="173"/>
      <c r="G1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3" customHeight="1">
      <c r="A12" s="172"/>
      <c r="B12" s="172"/>
      <c r="C12" s="172"/>
      <c r="D12" s="173"/>
      <c r="E12" s="173"/>
      <c r="F12" s="173"/>
      <c r="G12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33.75" customHeight="1">
      <c r="A14" s="169" t="s">
        <v>6</v>
      </c>
      <c r="B14" s="169"/>
      <c r="C14" s="5"/>
      <c r="D14" s="7">
        <f>D15+D17+D18+D16</f>
        <v>3207328</v>
      </c>
      <c r="E14" s="7">
        <f>E15+E17+E18+E16</f>
        <v>-2706000</v>
      </c>
      <c r="F14" s="7">
        <f>F15+F17+F18+F16</f>
        <v>501328</v>
      </c>
      <c r="G14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77.25" customHeight="1">
      <c r="A15" s="79" t="s">
        <v>3</v>
      </c>
      <c r="B15" s="9" t="s">
        <v>93</v>
      </c>
      <c r="C15" s="13" t="s">
        <v>63</v>
      </c>
      <c r="D15" s="80">
        <v>0</v>
      </c>
      <c r="E15" s="80">
        <v>0</v>
      </c>
      <c r="F15" s="80">
        <f>D15+E15</f>
        <v>0</v>
      </c>
      <c r="G15"/>
      <c r="H15" s="98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40.5" customHeight="1">
      <c r="A16" s="79" t="s">
        <v>4</v>
      </c>
      <c r="B16" s="9" t="s">
        <v>86</v>
      </c>
      <c r="C16" s="13" t="s">
        <v>87</v>
      </c>
      <c r="D16" s="80">
        <v>183867</v>
      </c>
      <c r="E16" s="80"/>
      <c r="F16" s="80">
        <f>D16+E16</f>
        <v>183867</v>
      </c>
      <c r="G16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45.75" customHeight="1">
      <c r="A17" s="79" t="s">
        <v>5</v>
      </c>
      <c r="B17" s="9" t="s">
        <v>33</v>
      </c>
      <c r="C17" s="13" t="s">
        <v>7</v>
      </c>
      <c r="D17" s="80">
        <v>3023461</v>
      </c>
      <c r="E17" s="81">
        <v>-2706000</v>
      </c>
      <c r="F17" s="80">
        <f>D17+E17</f>
        <v>317461</v>
      </c>
      <c r="G17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24" customHeight="1">
      <c r="A18" s="79" t="s">
        <v>85</v>
      </c>
      <c r="B18" s="82" t="s">
        <v>34</v>
      </c>
      <c r="C18" s="13" t="s">
        <v>8</v>
      </c>
      <c r="D18" s="80"/>
      <c r="E18" s="80"/>
      <c r="F18" s="80"/>
      <c r="G18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33.75" customHeight="1">
      <c r="A19" s="169" t="s">
        <v>15</v>
      </c>
      <c r="B19" s="169"/>
      <c r="C19" s="13"/>
      <c r="D19" s="7">
        <f>D20+D21+D22</f>
        <v>1746870</v>
      </c>
      <c r="E19" s="7">
        <f>E20+E21+E22</f>
        <v>-90000</v>
      </c>
      <c r="F19" s="7">
        <f>F20+F21+F22</f>
        <v>1656870</v>
      </c>
      <c r="G19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58.5" customHeight="1">
      <c r="A20" s="79" t="s">
        <v>3</v>
      </c>
      <c r="B20" s="9" t="s">
        <v>89</v>
      </c>
      <c r="C20" s="13" t="s">
        <v>88</v>
      </c>
      <c r="D20" s="80">
        <v>1656870</v>
      </c>
      <c r="E20" s="80"/>
      <c r="F20" s="80">
        <f>D20+E20</f>
        <v>1656870</v>
      </c>
      <c r="G20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6" ht="24" customHeight="1">
      <c r="A21" s="79" t="s">
        <v>4</v>
      </c>
      <c r="B21" s="9" t="s">
        <v>35</v>
      </c>
      <c r="C21" s="13" t="s">
        <v>9</v>
      </c>
      <c r="D21" s="80">
        <v>90000</v>
      </c>
      <c r="E21" s="80">
        <v>-90000</v>
      </c>
      <c r="F21" s="80">
        <f>D21+E21</f>
        <v>0</v>
      </c>
    </row>
    <row r="22" spans="1:6" ht="36" customHeight="1">
      <c r="A22" s="79" t="s">
        <v>5</v>
      </c>
      <c r="B22" s="9" t="s">
        <v>36</v>
      </c>
      <c r="C22" s="13" t="s">
        <v>10</v>
      </c>
      <c r="D22" s="80"/>
      <c r="E22" s="80"/>
      <c r="F22" s="80">
        <f>D22+E22</f>
        <v>0</v>
      </c>
    </row>
    <row r="26" ht="12.75">
      <c r="A26" s="6"/>
    </row>
  </sheetData>
  <sheetProtection/>
  <mergeCells count="10">
    <mergeCell ref="A14:B14"/>
    <mergeCell ref="A19:B19"/>
    <mergeCell ref="B1:F1"/>
    <mergeCell ref="A7:F7"/>
    <mergeCell ref="A10:A12"/>
    <mergeCell ref="B10:B12"/>
    <mergeCell ref="C10:C12"/>
    <mergeCell ref="F10:F12"/>
    <mergeCell ref="D10:D12"/>
    <mergeCell ref="E10:E12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6">
      <selection activeCell="F6" sqref="F6"/>
    </sheetView>
  </sheetViews>
  <sheetFormatPr defaultColWidth="9.00390625" defaultRowHeight="12.75"/>
  <cols>
    <col min="1" max="1" width="8.00390625" style="0" customWidth="1"/>
    <col min="2" max="2" width="10.375" style="0" customWidth="1"/>
    <col min="3" max="3" width="31.375" style="0" customWidth="1"/>
    <col min="4" max="4" width="13.625" style="0" bestFit="1" customWidth="1"/>
    <col min="5" max="5" width="10.875" style="0" customWidth="1"/>
    <col min="6" max="6" width="13.625" style="0" bestFit="1" customWidth="1"/>
  </cols>
  <sheetData>
    <row r="1" spans="3:5" ht="14.25">
      <c r="C1" s="176" t="s">
        <v>133</v>
      </c>
      <c r="D1" s="176"/>
      <c r="E1" s="176"/>
    </row>
    <row r="2" spans="3:5" ht="14.25">
      <c r="C2" s="176" t="s">
        <v>98</v>
      </c>
      <c r="D2" s="176"/>
      <c r="E2" s="176"/>
    </row>
    <row r="4" spans="1:6" ht="41.25" customHeight="1">
      <c r="A4" s="177" t="s">
        <v>117</v>
      </c>
      <c r="B4" s="177"/>
      <c r="C4" s="177"/>
      <c r="D4" s="177"/>
      <c r="E4" s="177"/>
      <c r="F4" s="177"/>
    </row>
    <row r="7" ht="13.5" thickBot="1"/>
    <row r="8" spans="1:6" ht="29.25" customHeight="1" thickTop="1">
      <c r="A8" s="178" t="s">
        <v>0</v>
      </c>
      <c r="B8" s="180" t="s">
        <v>1</v>
      </c>
      <c r="C8" s="180" t="s">
        <v>2</v>
      </c>
      <c r="D8" s="180" t="s">
        <v>118</v>
      </c>
      <c r="E8" s="180"/>
      <c r="F8" s="182"/>
    </row>
    <row r="9" spans="1:6" ht="27.75" customHeight="1">
      <c r="A9" s="179"/>
      <c r="B9" s="181"/>
      <c r="C9" s="181"/>
      <c r="D9" s="113" t="s">
        <v>119</v>
      </c>
      <c r="E9" s="114" t="s">
        <v>120</v>
      </c>
      <c r="F9" s="115" t="s">
        <v>121</v>
      </c>
    </row>
    <row r="10" spans="1:6" ht="13.5" thickBot="1">
      <c r="A10" s="116">
        <v>1</v>
      </c>
      <c r="B10" s="117">
        <v>2</v>
      </c>
      <c r="C10" s="117">
        <v>3</v>
      </c>
      <c r="D10" s="117">
        <v>4</v>
      </c>
      <c r="E10" s="117">
        <v>5</v>
      </c>
      <c r="F10" s="118">
        <v>6</v>
      </c>
    </row>
    <row r="11" spans="1:6" ht="32.25" customHeight="1" thickTop="1">
      <c r="A11" s="174" t="s">
        <v>122</v>
      </c>
      <c r="B11" s="175"/>
      <c r="C11" s="119" t="s">
        <v>39</v>
      </c>
      <c r="D11" s="120">
        <f>D12+D15+D16+D17</f>
        <v>237000</v>
      </c>
      <c r="E11" s="120">
        <f>E12+E15+E16+E17</f>
        <v>0</v>
      </c>
      <c r="F11" s="121">
        <f>F12+F15+F16+F17+F14+F13</f>
        <v>430748</v>
      </c>
    </row>
    <row r="12" spans="1:6" ht="135" customHeight="1">
      <c r="A12" s="122">
        <v>600</v>
      </c>
      <c r="B12" s="123">
        <v>60014</v>
      </c>
      <c r="C12" s="124" t="s">
        <v>123</v>
      </c>
      <c r="D12" s="125"/>
      <c r="E12" s="125"/>
      <c r="F12" s="126">
        <v>220000</v>
      </c>
    </row>
    <row r="13" spans="1:6" ht="68.25" customHeight="1">
      <c r="A13" s="122">
        <v>600</v>
      </c>
      <c r="B13" s="123">
        <v>60014</v>
      </c>
      <c r="C13" s="124" t="s">
        <v>134</v>
      </c>
      <c r="D13" s="125"/>
      <c r="E13" s="125"/>
      <c r="F13" s="126">
        <v>200000</v>
      </c>
    </row>
    <row r="14" spans="1:6" ht="56.25" customHeight="1">
      <c r="A14" s="122">
        <v>754</v>
      </c>
      <c r="B14" s="123">
        <v>75411</v>
      </c>
      <c r="C14" s="127" t="s">
        <v>124</v>
      </c>
      <c r="D14" s="125"/>
      <c r="E14" s="125"/>
      <c r="F14" s="126">
        <v>10000</v>
      </c>
    </row>
    <row r="15" spans="1:6" ht="69.75" customHeight="1">
      <c r="A15" s="128">
        <v>801</v>
      </c>
      <c r="B15" s="129">
        <v>80195</v>
      </c>
      <c r="C15" s="130" t="s">
        <v>125</v>
      </c>
      <c r="D15" s="131"/>
      <c r="E15" s="131"/>
      <c r="F15" s="132">
        <v>748</v>
      </c>
    </row>
    <row r="16" spans="1:6" ht="27" customHeight="1">
      <c r="A16" s="133">
        <v>921</v>
      </c>
      <c r="B16" s="5">
        <v>92109</v>
      </c>
      <c r="C16" s="127" t="s">
        <v>126</v>
      </c>
      <c r="D16" s="131">
        <v>149000</v>
      </c>
      <c r="E16" s="131"/>
      <c r="F16" s="132"/>
    </row>
    <row r="17" spans="1:6" ht="30.75" customHeight="1" thickBot="1">
      <c r="A17" s="133">
        <v>921</v>
      </c>
      <c r="B17" s="5">
        <v>92116</v>
      </c>
      <c r="C17" s="127" t="s">
        <v>127</v>
      </c>
      <c r="D17" s="131">
        <v>88000</v>
      </c>
      <c r="E17" s="131"/>
      <c r="F17" s="132"/>
    </row>
    <row r="18" spans="1:6" ht="53.25" customHeight="1" thickTop="1">
      <c r="A18" s="174" t="s">
        <v>128</v>
      </c>
      <c r="B18" s="175"/>
      <c r="C18" s="134" t="s">
        <v>39</v>
      </c>
      <c r="D18" s="120">
        <f>D20</f>
        <v>0</v>
      </c>
      <c r="E18" s="120">
        <f>E20</f>
        <v>0</v>
      </c>
      <c r="F18" s="121">
        <f>F20</f>
        <v>10000</v>
      </c>
    </row>
    <row r="19" spans="1:6" ht="27" customHeight="1" hidden="1">
      <c r="A19" s="133">
        <v>926</v>
      </c>
      <c r="B19" s="5">
        <v>92605</v>
      </c>
      <c r="C19" s="127" t="s">
        <v>129</v>
      </c>
      <c r="D19" s="131"/>
      <c r="E19" s="131"/>
      <c r="F19" s="132"/>
    </row>
    <row r="20" spans="1:6" ht="33" customHeight="1" thickBot="1">
      <c r="A20" s="140" t="s">
        <v>16</v>
      </c>
      <c r="B20" s="141" t="s">
        <v>135</v>
      </c>
      <c r="C20" s="142" t="s">
        <v>136</v>
      </c>
      <c r="D20" s="143"/>
      <c r="E20" s="143"/>
      <c r="F20" s="144">
        <v>10000</v>
      </c>
    </row>
    <row r="21" spans="1:6" ht="42.75" customHeight="1" thickBot="1" thickTop="1">
      <c r="A21" s="135" t="s">
        <v>130</v>
      </c>
      <c r="B21" s="136"/>
      <c r="C21" s="137"/>
      <c r="D21" s="138">
        <f>D11+D18</f>
        <v>237000</v>
      </c>
      <c r="E21" s="138">
        <f>E11+E18</f>
        <v>0</v>
      </c>
      <c r="F21" s="139">
        <f>F11+F18</f>
        <v>440748</v>
      </c>
    </row>
    <row r="22" ht="13.5" thickTop="1"/>
  </sheetData>
  <sheetProtection/>
  <mergeCells count="9">
    <mergeCell ref="A11:B11"/>
    <mergeCell ref="A18:B18"/>
    <mergeCell ref="C1:E1"/>
    <mergeCell ref="C2:E2"/>
    <mergeCell ref="A4:F4"/>
    <mergeCell ref="A8:A9"/>
    <mergeCell ref="B8:B9"/>
    <mergeCell ref="C8:C9"/>
    <mergeCell ref="D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2011-06-15T06:36:45Z</cp:lastPrinted>
  <dcterms:created xsi:type="dcterms:W3CDTF">1998-12-09T13:02:10Z</dcterms:created>
  <dcterms:modified xsi:type="dcterms:W3CDTF">2011-06-15T06:36:57Z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