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activeTab="0"/>
  </bookViews>
  <sheets>
    <sheet name="Uchwała" sheetId="1" r:id="rId1"/>
    <sheet name="Tab.nr 1" sheetId="2" r:id="rId2"/>
    <sheet name="Tab. nr 2" sheetId="3" r:id="rId3"/>
    <sheet name="Tab. 3" sheetId="4" r:id="rId4"/>
    <sheet name="Tab. nr 4" sheetId="5" r:id="rId5"/>
    <sheet name="Tab. 5" sheetId="6" r:id="rId6"/>
    <sheet name="Tab.6" sheetId="7" r:id="rId7"/>
    <sheet name="Zał.1" sheetId="8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<sst xmlns="http://schemas.openxmlformats.org/spreadsheetml/2006/main" count="342" uniqueCount="234">
  <si>
    <t>Dział</t>
  </si>
  <si>
    <t>Rozdział</t>
  </si>
  <si>
    <t>Treść</t>
  </si>
  <si>
    <t>1.</t>
  </si>
  <si>
    <t>2.</t>
  </si>
  <si>
    <t>3.</t>
  </si>
  <si>
    <t>Przychody ogółem:</t>
  </si>
  <si>
    <t>§ 952</t>
  </si>
  <si>
    <t>§ 957</t>
  </si>
  <si>
    <t>§ 992</t>
  </si>
  <si>
    <t>§ 995</t>
  </si>
  <si>
    <t>w złotych</t>
  </si>
  <si>
    <t>x</t>
  </si>
  <si>
    <t>Lp.</t>
  </si>
  <si>
    <t>Klasyfikacja
§</t>
  </si>
  <si>
    <t>Planowane wydatki</t>
  </si>
  <si>
    <t>Rozchody ogółem:</t>
  </si>
  <si>
    <t>Ogółem</t>
  </si>
  <si>
    <t>010</t>
  </si>
  <si>
    <t>Rolnictwo i łowiectwo</t>
  </si>
  <si>
    <t>700</t>
  </si>
  <si>
    <t>01010</t>
  </si>
  <si>
    <t>600</t>
  </si>
  <si>
    <t>60016</t>
  </si>
  <si>
    <t>70005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</si>
  <si>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</si>
  <si>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</si>
  <si>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</si>
  <si>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</si>
  <si>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</si>
  <si>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</si>
  <si>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</si>
  <si>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</si>
  <si>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B. Środki i dotacje od innych jst oraz innych jednostek zaliczacznych do sektora finansów publicznych</t>
  </si>
  <si>
    <t>Urząd Gminy                 
w Kiernozi</t>
  </si>
  <si>
    <t>Przychody z zaciągniętych pożyczek i kredytów na rynku krajowym</t>
  </si>
  <si>
    <t>Nadwyżki z lat ubiegłych</t>
  </si>
  <si>
    <t>Spłaty otrzymanych krajowych pożyczek i kredytów</t>
  </si>
  <si>
    <t>Rozchody z tytułu innych rozliczeń krajowych</t>
  </si>
  <si>
    <t>OGÓŁEM</t>
  </si>
  <si>
    <t>A. Dotacje i środki z budżetu państwa</t>
  </si>
  <si>
    <t>Razem</t>
  </si>
  <si>
    <t>Tabela nr 1</t>
  </si>
  <si>
    <t>Tabela nr 2</t>
  </si>
  <si>
    <t>B.</t>
  </si>
  <si>
    <t>Rady Gminy w Kiernozi</t>
  </si>
  <si>
    <t>§ 1</t>
  </si>
  <si>
    <t>§ 2</t>
  </si>
  <si>
    <t>w tym:</t>
  </si>
  <si>
    <t>1)</t>
  </si>
  <si>
    <t>2)</t>
  </si>
  <si>
    <t>§ 3</t>
  </si>
  <si>
    <t>§ 4</t>
  </si>
  <si>
    <t>3)</t>
  </si>
  <si>
    <t>§ 5</t>
  </si>
  <si>
    <t>§ 6</t>
  </si>
  <si>
    <t>§ 7</t>
  </si>
  <si>
    <t>§ 8</t>
  </si>
  <si>
    <t xml:space="preserve">Ustala się limit zobowiązań z tytułu zaciąganych kredytów i pożyczek oraz emitowanych </t>
  </si>
  <si>
    <t xml:space="preserve">1) </t>
  </si>
  <si>
    <t xml:space="preserve">pokrycie występującego w ciągu roku przejściowego deficytu budżetu w wysokości </t>
  </si>
  <si>
    <t>§ 9</t>
  </si>
  <si>
    <t>§ 10</t>
  </si>
  <si>
    <t>§ 11</t>
  </si>
  <si>
    <t>Wykonanie Uchwały powierza się Wójtowi.</t>
  </si>
  <si>
    <t>Zmniejszenia</t>
  </si>
  <si>
    <t>Zwiększenia</t>
  </si>
  <si>
    <t>Tabela nr 5</t>
  </si>
  <si>
    <t>Tabela nr 6</t>
  </si>
  <si>
    <t>Wydatki majątkowe</t>
  </si>
  <si>
    <t>inwestycje i zakupy inwestycyjne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</si>
  <si>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</si>
  <si>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</si>
  <si>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</si>
  <si>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rozdział)</t>
  </si>
  <si>
    <t>Wydatki
w okresie realizacji Projektu (całkowita wartość Projektu)
(6+7)</t>
  </si>
  <si>
    <t>Środki
z budżetu krajowego</t>
  </si>
  <si>
    <t>Środki
z budżetu UE</t>
  </si>
  <si>
    <t>Wydatki 
razem 
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</si>
  <si>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</si>
  <si>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</si>
  <si>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</si>
  <si>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</si>
  <si>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</si>
  <si>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</si>
  <si>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</si>
  <si>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</si>
  <si>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</si>
  <si>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</si>
  <si>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</si>
  <si>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</si>
  <si>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</si>
  <si>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</si>
  <si>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</si>
  <si>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</si>
  <si>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</si>
  <si>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</si>
  <si>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2011 r.</t>
  </si>
  <si>
    <t>2012 r.</t>
  </si>
  <si>
    <t>1.2</t>
  </si>
  <si>
    <t>Regionalny Program Operacyjny Województwa Łódzkiego na lata 2007-2013
Oś II: Ochrona środowiska, zapobieganie zagrożeniom i energetyka
II.5 Zagrożenia środowiska
"Zakup samochodu ratowniczo-gaśniczego dla Ochotniczej Straży Pożarnej w Kiernozi"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</si>
  <si>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</si>
  <si>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</si>
  <si>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</si>
  <si>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</si>
  <si>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Program Operacyjny Kapitał Ludzki
VII. Promocja integracji społecznej
7.1. Rozwój i upowszechnianie aktywnej integracji; Poddziałanie 7.1.1 Rozwój i upowszechnianie aktywnej integracji przez ośrodki pomocy społecznej
"Nowe kwalifikacje - Twoją szansą"</t>
  </si>
  <si>
    <t xml:space="preserve">852  85295  </t>
  </si>
  <si>
    <t>§ 903</t>
  </si>
  <si>
    <r>
      <t xml:space="preserve">Różnica między dochodami i wydatkami stanowi planowany </t>
    </r>
    <r>
      <rPr>
        <b/>
        <sz val="10"/>
        <rFont val="Arial"/>
        <family val="2"/>
      </rPr>
      <t>deficyt budżetu</t>
    </r>
    <r>
      <rPr>
        <sz val="10"/>
        <rFont val="Arial"/>
        <family val="2"/>
      </rPr>
      <t xml:space="preserve"> w wysokości </t>
    </r>
  </si>
  <si>
    <t xml:space="preserve">Uchwała wchodzi w życie z dniem podjęcia i podlega opublikowaniu. 
</t>
  </si>
  <si>
    <t>Zmiana</t>
  </si>
  <si>
    <t>1.3</t>
  </si>
  <si>
    <r>
      <t xml:space="preserve">Program Rozwoju Obszarów Wiejskich na lata 2007-2013
oś 3 "Jakość życia na obszarach wiejskich i różnicowanie gospodarki wiejskij"
313, 322, 323  "Odnowa i rozwój wsi""
</t>
    </r>
    <r>
      <rPr>
        <i/>
        <sz val="8"/>
        <rFont val="Arial"/>
        <family val="2"/>
      </rPr>
      <t>"Budowa parkingu wraz z kanalizacją deszczową i oświetleniem terenu przy ul. 1 Maja i Nowy Rynek w Kiernozi"</t>
    </r>
  </si>
  <si>
    <t>pożyczki na wyprzedzające finansowanie z budżetu państwa</t>
  </si>
  <si>
    <r>
      <t xml:space="preserve">                    Na podstawie art.18 ust.2 pkt 4 ustawy z dnia 8 marca 1990 roku 
o samorządzie gminnym (Dz.U z 2001 r.  Nr 142 poz. 1591 ze zm.) oraz 
art.212 , 214, 217, 218 oraz art.221 ustawy z dnia 27 sierpnia 2009 roku o finansach publicznych 
(Dz.U. z 2009 Nr 157 poz. 1240 ze zm.)  -
Rada Gminy w Kiernozi</t>
    </r>
    <r>
      <rPr>
        <b/>
        <sz val="10"/>
        <rFont val="Arial"/>
        <family val="2"/>
      </rPr>
      <t xml:space="preserve"> uchwala, co następuje:</t>
    </r>
  </si>
  <si>
    <t>do Uchwały Rady Gminy z dnia 30.03.2011 roku</t>
  </si>
  <si>
    <t>Wykaz zmian w wydatkach budżetowych na 2011 rok</t>
  </si>
  <si>
    <t>Wykaz zmian w dochodach budżetowych na 2011 rok</t>
  </si>
  <si>
    <t>Gospodarka mieszkaniowa</t>
  </si>
  <si>
    <t>01009</t>
  </si>
  <si>
    <t>Spółki wodne</t>
  </si>
  <si>
    <t>Wydatki bieżące</t>
  </si>
  <si>
    <t>dotacje na zadania bieżące</t>
  </si>
  <si>
    <t>Transport i łączność</t>
  </si>
  <si>
    <t>Pozostała działalność</t>
  </si>
  <si>
    <t>Zadania statutowe</t>
  </si>
  <si>
    <t>Pomoc społeczna</t>
  </si>
  <si>
    <t>60014</t>
  </si>
  <si>
    <t>Drogi publiczne powiatowe</t>
  </si>
  <si>
    <t>Bezpieczeństwo publiczne i ochrona przeciwpożarowa</t>
  </si>
  <si>
    <t>Ochotnicze straże pożarne</t>
  </si>
  <si>
    <t>852</t>
  </si>
  <si>
    <t>Dochody majątkowe</t>
  </si>
  <si>
    <t>środki na inwestycje z udziałem środków Unii Europejskiej</t>
  </si>
  <si>
    <t>środki na zadania bieżące z udziałem środków unijnych</t>
  </si>
  <si>
    <t>wydatki z udziałem środków UE</t>
  </si>
  <si>
    <t xml:space="preserve">Zadania inwestycyjne w 2011 roku </t>
  </si>
  <si>
    <t>rok budżetowy 2011 
(7+8+9+10)</t>
  </si>
  <si>
    <t>środki 
wymienione
w art. 5 ust. 1 
pkt 2 i 3 u.f.p.</t>
  </si>
  <si>
    <t>Uporządkowanie gospodarki wodno-ściekowej dla miejscowości Kiernozia, woj.łódzkie
 (II i III etap - 2010 -2013)</t>
  </si>
  <si>
    <t>Wymiana okien w Ośrodku Zdrowia w Kiernozi</t>
  </si>
  <si>
    <t>750</t>
  </si>
  <si>
    <t>75011</t>
  </si>
  <si>
    <t>Zakup sprzętu informatycznego z oprogramowaniem dla potrzeb ewidencji ludności</t>
  </si>
  <si>
    <t>A.</t>
  </si>
  <si>
    <t>75095</t>
  </si>
  <si>
    <t>Udział we wkładzie własnym Związku Międzygminnego "Bzura"</t>
  </si>
  <si>
    <t>Związek Międzygminny BZURA</t>
  </si>
  <si>
    <t>+</t>
  </si>
  <si>
    <t>*oznaczenie żródła finansowania</t>
  </si>
  <si>
    <t>C. Inne żródła</t>
  </si>
  <si>
    <t>Dochody, które podlegają przekazaniu 
do budżetu państwa w 2011 roku</t>
  </si>
  <si>
    <r>
      <t>Treś</t>
    </r>
    <r>
      <rPr>
        <b/>
        <sz val="11"/>
        <rFont val="Arial"/>
        <family val="2"/>
      </rPr>
      <t>ć</t>
    </r>
  </si>
  <si>
    <t>Plan na 2011 rok</t>
  </si>
  <si>
    <t>Administracja publiczna</t>
  </si>
  <si>
    <t>Urzędy wojewódzkie</t>
  </si>
  <si>
    <t>Świadczenia rodzinne, świadczenie z funduszu alimentacyjnego oraz składki na ubezpieczenia emerytalne i rentowe z ubezpieczenia społecznego</t>
  </si>
  <si>
    <t xml:space="preserve">Tabela nr 3 </t>
  </si>
  <si>
    <t>Przychody i rozchody budżetu w 2011 roku</t>
  </si>
  <si>
    <t>Kwota
2011 rok
przed zmianą</t>
  </si>
  <si>
    <t>Kwota
2011 rok
po zmianie</t>
  </si>
  <si>
    <t>4.</t>
  </si>
  <si>
    <t>Wolne środki, o których mowa w art.217 ust.2 pkt 6 ustawy</t>
  </si>
  <si>
    <t>§ 950</t>
  </si>
  <si>
    <t>§ 963</t>
  </si>
  <si>
    <t>Spłaty pożyczek otrzymanych na finansowanie zadań realizowanych z udziałem środków pochodzących z budżetu Unii Europejskiej</t>
  </si>
  <si>
    <t>Przebudowa drogi gminnej Tydówka Olszyny 
dł. 1455,7 mb</t>
  </si>
  <si>
    <t>Przebudowa drogi gminnej Natolin - Różanów
dł. 1 533 mb</t>
  </si>
  <si>
    <t xml:space="preserve">             z dnia 30 marca 2011 roku            </t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</si>
  <si>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2011 rok</t>
    </r>
  </si>
  <si>
    <t>Wprowadza się zmiany w dochodach budżetowych zgodnie z Tabelą nr 1 do niniejszej uchwały</t>
  </si>
  <si>
    <t>Wprowadza się zmiany w wydatkach budżetowych zgodnie z Tabelą nr 2 do niniejszej uchwały</t>
  </si>
  <si>
    <t>Dotacje udzielone w 2011 roku z budżetu podmiotom 
należącym i nienależącym do sektora finansów publicznych</t>
  </si>
  <si>
    <t>Kwota dotacji  /w zł/</t>
  </si>
  <si>
    <t>podmiotowej</t>
  </si>
  <si>
    <t>przedmiotowej</t>
  </si>
  <si>
    <t>celowej</t>
  </si>
  <si>
    <t>Jednostki sektora finansów publicznych</t>
  </si>
  <si>
    <t>Dotacja celowa dla Powiatu Łowickiego na współfinansowanie  projektu - "Przebudowa i remonty ciągu dróg powiatowych nr 2707 E, 2709 E, 2119 E, 2717 E celem zwiększenia bezpieczeństwa użytkowaników poprzez poszerzenie jezdni, poprawę nawierzchni, w tym drogi zniszczonej wskutek powodzi 2010 r., budowę chodników oraz remonty nawierzchni chodników"</t>
  </si>
  <si>
    <t>Dotacja celowa dla Powiatu Łowickiego na współfinansowanie  realizcji zadania pn. "Droga nr 2712 E odc. W m. Niedzieliska - przebudowa i nakładka"</t>
  </si>
  <si>
    <t>Dotacja celowa na dofinansowanie zakupu bram garażowych dla komendy powiatowej Państwowej Straży Pożarnej w Łowiczu</t>
  </si>
  <si>
    <t>Miasto Płock 
(współfinansowanie obsługi pracowników oświaty w Międzyzakładowej Kasie Zapomogowo-Pożyczkowej)</t>
  </si>
  <si>
    <t>Gminny Ośrodek Kultury w Kiernozi</t>
  </si>
  <si>
    <t>Gminna Biblioteka Publiczna w Kiernozi</t>
  </si>
  <si>
    <t>Jednostki 
nie należące do sektora finansów publicznych</t>
  </si>
  <si>
    <t>Organizowanie zajęć sportowych</t>
  </si>
  <si>
    <t>Ogółem dotacje</t>
  </si>
  <si>
    <t>Załącznik nr 1</t>
  </si>
  <si>
    <r>
      <t xml:space="preserve">Zwiększa się kwotę dotacji dla jednostek sektora finansów publicznych o kwotę  </t>
    </r>
    <r>
      <rPr>
        <b/>
        <sz val="10"/>
        <rFont val="Arial"/>
        <family val="2"/>
      </rPr>
      <t>200 000 zł</t>
    </r>
    <r>
      <rPr>
        <sz val="10"/>
        <rFont val="Arial"/>
        <family val="2"/>
      </rPr>
      <t>,</t>
    </r>
  </si>
  <si>
    <t>do niniejszej uchwały.</t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</si>
  <si>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4 549 896 zł</t>
    </r>
  </si>
  <si>
    <t>wykaz zadań inwestycyjnych na 2011 rok stanowi Tabela nr 3 do niniejszej uchwały.</t>
  </si>
  <si>
    <t>Tabela nr 4</t>
  </si>
  <si>
    <r>
      <t xml:space="preserve">spłatę wcześniej zaciągniętej pożyczki na wyprzedzające finansowanie zadań finansowanych z UE w kwocie </t>
    </r>
    <r>
      <rPr>
        <b/>
        <sz val="10"/>
        <rFont val="Arial"/>
        <family val="2"/>
      </rPr>
      <t>1 674 000 zł.</t>
    </r>
  </si>
  <si>
    <r>
      <t xml:space="preserve">Ustala się wydatki na programy i projekty realizowane ze środków pochodzących z funduszy strukturalnych i Funduszu Spójności w wysokości  </t>
    </r>
    <r>
      <rPr>
        <b/>
        <sz val="10"/>
        <rFont val="Arial"/>
        <family val="2"/>
      </rPr>
      <t>95 815,32 zł</t>
    </r>
    <r>
      <rPr>
        <sz val="10"/>
        <rFont val="Arial"/>
        <family val="2"/>
      </rPr>
      <t xml:space="preserve"> zgodnie z </t>
    </r>
    <r>
      <rPr>
        <b/>
        <sz val="10"/>
        <rFont val="Arial"/>
        <family val="2"/>
      </rPr>
      <t>Tabelą nr 5</t>
    </r>
    <r>
      <rPr>
        <sz val="10"/>
        <rFont val="Arial"/>
        <family val="2"/>
      </rPr>
      <t xml:space="preserve"> 
do niniejszej uchwały.</t>
    </r>
  </si>
  <si>
    <t>z tego: 2011 r.</t>
  </si>
  <si>
    <t>2013 r.</t>
  </si>
  <si>
    <t>** środki własne jst i z budżetu państwa</t>
  </si>
  <si>
    <t>Dochody bieżące</t>
  </si>
  <si>
    <r>
      <t xml:space="preserve">Plan dochodów budżetowych wynosi w łącznej wysokości   </t>
    </r>
    <r>
      <rPr>
        <b/>
        <sz val="10"/>
        <rFont val="Arial"/>
        <family val="2"/>
      </rPr>
      <t xml:space="preserve"> 10 207 107,71</t>
    </r>
    <r>
      <rPr>
        <sz val="10"/>
        <rFont val="Arial"/>
        <family val="2"/>
      </rPr>
      <t xml:space="preserve"> </t>
    </r>
    <r>
      <rPr>
        <b/>
        <sz val="10"/>
        <rFont val="Arial CE"/>
        <family val="0"/>
      </rPr>
      <t xml:space="preserve"> zł</t>
    </r>
  </si>
  <si>
    <t>UCHWAŁA Nr VI/31/11</t>
  </si>
  <si>
    <t>Dotacja celowa dla Spółki Wodnej na czyszczenie rowów melioracyjnych</t>
  </si>
  <si>
    <t>Przychody z zaciągniętych pożyczek  na finansowanie zadań realizowanych z udziałem środków pochodzących z budżetu Unii Europejskiej</t>
  </si>
  <si>
    <t>Kultura fizyczna</t>
  </si>
  <si>
    <t>Zadania w zakresie kultury fizycznej
i sportu</t>
  </si>
  <si>
    <r>
      <t xml:space="preserve">Plan wydatków budżetowych wynosi w łącznej wysokości  </t>
    </r>
    <r>
      <rPr>
        <b/>
        <sz val="10"/>
        <rFont val="Arial"/>
        <family val="2"/>
      </rPr>
      <t>11 667 565,71</t>
    </r>
    <r>
      <rPr>
        <b/>
        <sz val="10"/>
        <rFont val="Arial CE"/>
        <family val="0"/>
      </rPr>
      <t xml:space="preserve"> zł</t>
    </r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</si>
  <si>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7 117 669,71 zł</t>
    </r>
  </si>
  <si>
    <r>
      <rPr>
        <b/>
        <sz val="10"/>
        <rFont val="Arial"/>
        <family val="2"/>
      </rPr>
      <t>1 460 458 zł,</t>
    </r>
    <r>
      <rPr>
        <sz val="10"/>
        <rFont val="Arial"/>
        <family val="2"/>
      </rPr>
      <t xml:space="preserve"> który zostanie pokryty przychodami pochodzącymi z: </t>
    </r>
  </si>
  <si>
    <r>
      <t xml:space="preserve">zaciągniętych kredytów i pożyczek w kwocie </t>
    </r>
    <r>
      <rPr>
        <b/>
        <sz val="10"/>
        <rFont val="Arial"/>
        <family val="2"/>
      </rPr>
      <t>1 276 591 zł</t>
    </r>
  </si>
  <si>
    <r>
      <t xml:space="preserve">wolnych środków w kwocie </t>
    </r>
    <r>
      <rPr>
        <b/>
        <sz val="10"/>
        <rFont val="Arial"/>
        <family val="2"/>
      </rPr>
      <t>183 867 zł</t>
    </r>
  </si>
  <si>
    <r>
      <t xml:space="preserve">finansowanie planowanego deficytu budżetu w wysokości </t>
    </r>
    <r>
      <rPr>
        <b/>
        <sz val="10"/>
        <rFont val="Arial"/>
        <family val="2"/>
      </rPr>
      <t xml:space="preserve"> 1 285 000 zł</t>
    </r>
  </si>
  <si>
    <t>4)</t>
  </si>
  <si>
    <r>
      <t xml:space="preserve">spłatę zaciągniętych kredytów i pożyczek w kwocie </t>
    </r>
    <r>
      <rPr>
        <b/>
        <sz val="10"/>
        <rFont val="Arial"/>
        <family val="2"/>
      </rPr>
      <t>105 000 zł.</t>
    </r>
  </si>
  <si>
    <r>
      <t xml:space="preserve">oraz kwotę dotacji dla jednostek spoza sektora finansów publicznych o kwotę </t>
    </r>
    <r>
      <rPr>
        <b/>
        <sz val="10"/>
        <rFont val="Arial"/>
        <family val="2"/>
      </rPr>
      <t>10 000 zł.</t>
    </r>
  </si>
  <si>
    <r>
      <t xml:space="preserve">Dotacje na rok 2011 w łącznej wysokości wynoszą </t>
    </r>
    <r>
      <rPr>
        <b/>
        <sz val="10"/>
        <rFont val="Arial"/>
        <family val="2"/>
      </rPr>
      <t>627 748 zł</t>
    </r>
    <r>
      <rPr>
        <sz val="10"/>
        <rFont val="Arial"/>
        <family val="2"/>
      </rPr>
      <t xml:space="preserve"> zgodnie z Załącznikiem nr 1 </t>
    </r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</si>
  <si>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2 325 164,00 zł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</si>
  <si>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7 881 943,71 zł</t>
    </r>
  </si>
  <si>
    <r>
      <t xml:space="preserve">Ustala się przychody budżetu w łącznej wysokości </t>
    </r>
    <r>
      <rPr>
        <b/>
        <sz val="10"/>
        <rFont val="Arial"/>
        <family val="2"/>
      </rPr>
      <t>3 207 328 zł oraz rozchody w wysokości 
1 746 870 zł</t>
    </r>
    <r>
      <rPr>
        <sz val="10"/>
        <rFont val="Arial"/>
        <family val="2"/>
      </rPr>
      <t xml:space="preserve"> zgodnie z </t>
    </r>
    <r>
      <rPr>
        <b/>
        <sz val="10"/>
        <rFont val="Arial"/>
        <family val="2"/>
      </rPr>
      <t>Tabelą nr 4.</t>
    </r>
  </si>
  <si>
    <t>§</t>
  </si>
  <si>
    <t>2007</t>
  </si>
  <si>
    <t>Dotacje celowe w ramach programów finansowanych z udziałem środków europejskich oraz środków, o których mowa w art.5 ust.1 pkt 3 oraz ust.3 pkt 5 i 6 ustawy, lub płatności w ramach budżetu środków europejskich</t>
  </si>
  <si>
    <t>2009</t>
  </si>
  <si>
    <t>Środki na dofinansowanie własnych inwestycji gmin (związków gmin), powiatów (związków powiatów), samorządów województw, pozyskane z innych źródeł</t>
  </si>
  <si>
    <t>758</t>
  </si>
  <si>
    <t>Różne rozliczenia</t>
  </si>
  <si>
    <t>Subwencje ogólne z budżetu państwa</t>
  </si>
  <si>
    <t>własne</t>
  </si>
  <si>
    <t>Gimnazja</t>
  </si>
  <si>
    <t>Szkoły podstawowe</t>
  </si>
  <si>
    <t>Oświata i wychowanie</t>
  </si>
  <si>
    <r>
      <t xml:space="preserve">finansowanie planowanego deficytu budżetu w wysokości  </t>
    </r>
    <r>
      <rPr>
        <b/>
        <sz val="10"/>
        <rFont val="Arial"/>
        <family val="2"/>
      </rPr>
      <t xml:space="preserve"> 1 285 000 zł</t>
    </r>
  </si>
  <si>
    <t>spłatę wcześniej zaciągniętej pożyczki na wyprzedzające finansowanie zadań finansowanych</t>
  </si>
  <si>
    <r>
      <t xml:space="preserve">z UE w kwocie </t>
    </r>
    <r>
      <rPr>
        <b/>
        <sz val="10"/>
        <rFont val="Arial"/>
        <family val="2"/>
      </rPr>
      <t>1 674 000 zł.</t>
    </r>
  </si>
  <si>
    <t>papierów wartościowych z przeznaczeniem na: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</si>
</sst>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[Red]\-#,##0\ "/>
  </numFmts>
  <fonts count="5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12"/>
      <name val="Arial"/>
      <family val="2"/>
    </font>
    <font>
      <sz val="10"/>
      <color indexed="10"/>
      <name val="Arial CE"/>
      <family val="0"/>
    </font>
    <font>
      <b/>
      <sz val="13"/>
      <name val="Arial CE"/>
      <family val="2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 CE"/>
      <family val="0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1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b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0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2" fontId="4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0" fontId="2" fillId="0" borderId="0" xfId="54" applyFont="1" applyAlignment="1">
      <alignment vertical="center"/>
      <protection/>
    </xf>
    <xf numFmtId="0" fontId="0" fillId="0" borderId="0" xfId="59" applyAlignment="1">
      <alignment vertical="center"/>
      <protection/>
    </xf>
    <xf numFmtId="0" fontId="0" fillId="0" borderId="0" xfId="59">
      <alignment/>
      <protection/>
    </xf>
    <xf numFmtId="0" fontId="3" fillId="0" borderId="0" xfId="59" applyFont="1" applyAlignment="1">
      <alignment horizontal="center" vertical="center" wrapText="1"/>
      <protection/>
    </xf>
    <xf numFmtId="0" fontId="7" fillId="0" borderId="0" xfId="59" applyFont="1" applyAlignment="1">
      <alignment horizontal="right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36" fillId="0" borderId="10" xfId="59" applyFont="1" applyBorder="1" applyAlignment="1">
      <alignment horizontal="center" vertical="center" wrapText="1"/>
      <protection/>
    </xf>
    <xf numFmtId="42" fontId="0" fillId="0" borderId="10" xfId="59" applyNumberFormat="1" applyFont="1" applyBorder="1" applyAlignment="1">
      <alignment vertical="center"/>
      <protection/>
    </xf>
    <xf numFmtId="42" fontId="4" fillId="0" borderId="10" xfId="59" applyNumberFormat="1" applyFont="1" applyBorder="1" applyAlignment="1">
      <alignment vertical="center"/>
      <protection/>
    </xf>
    <xf numFmtId="42" fontId="0" fillId="0" borderId="11" xfId="59" applyNumberFormat="1" applyFont="1" applyBorder="1" applyAlignment="1">
      <alignment vertical="center"/>
      <protection/>
    </xf>
    <xf numFmtId="42" fontId="0" fillId="0" borderId="12" xfId="59" applyNumberFormat="1" applyFont="1" applyBorder="1" applyAlignment="1">
      <alignment vertical="center" wrapText="1"/>
      <protection/>
    </xf>
    <xf numFmtId="42" fontId="0" fillId="0" borderId="11" xfId="59" applyNumberFormat="1" applyFont="1" applyBorder="1" applyAlignment="1">
      <alignment horizontal="center" vertical="center"/>
      <protection/>
    </xf>
    <xf numFmtId="6" fontId="0" fillId="0" borderId="10" xfId="59" applyNumberFormat="1" applyFont="1" applyBorder="1" applyAlignment="1">
      <alignment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42" fontId="0" fillId="0" borderId="11" xfId="59" applyNumberFormat="1" applyFont="1" applyBorder="1" applyAlignment="1">
      <alignment vertical="center"/>
      <protection/>
    </xf>
    <xf numFmtId="42" fontId="4" fillId="0" borderId="11" xfId="59" applyNumberFormat="1" applyFont="1" applyBorder="1" applyAlignment="1">
      <alignment vertical="center"/>
      <protection/>
    </xf>
    <xf numFmtId="42" fontId="4" fillId="0" borderId="12" xfId="59" applyNumberFormat="1" applyFont="1" applyBorder="1" applyAlignment="1">
      <alignment vertical="center"/>
      <protection/>
    </xf>
    <xf numFmtId="42" fontId="0" fillId="0" borderId="0" xfId="59" applyNumberFormat="1" applyAlignment="1">
      <alignment vertical="center"/>
      <protection/>
    </xf>
    <xf numFmtId="0" fontId="0" fillId="0" borderId="0" xfId="59" applyFont="1">
      <alignment/>
      <protection/>
    </xf>
    <xf numFmtId="0" fontId="16" fillId="0" borderId="0" xfId="59" applyFont="1">
      <alignment/>
      <protection/>
    </xf>
    <xf numFmtId="0" fontId="7" fillId="0" borderId="0" xfId="59" applyFont="1">
      <alignment/>
      <protection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justify"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9" fillId="0" borderId="0" xfId="57">
      <alignment/>
      <protection/>
    </xf>
    <xf numFmtId="0" fontId="10" fillId="0" borderId="0" xfId="57" applyFont="1">
      <alignment/>
      <protection/>
    </xf>
    <xf numFmtId="0" fontId="37" fillId="20" borderId="10" xfId="57" applyFont="1" applyFill="1" applyBorder="1" applyAlignment="1">
      <alignment horizontal="center" vertical="center"/>
      <protection/>
    </xf>
    <xf numFmtId="42" fontId="10" fillId="0" borderId="10" xfId="57" applyNumberFormat="1" applyFont="1" applyBorder="1" applyAlignment="1">
      <alignment horizontal="center" vertical="center"/>
      <protection/>
    </xf>
    <xf numFmtId="42" fontId="43" fillId="0" borderId="10" xfId="57" applyNumberFormat="1" applyFont="1" applyBorder="1" applyAlignment="1">
      <alignment horizontal="center" vertical="center"/>
      <protection/>
    </xf>
    <xf numFmtId="49" fontId="10" fillId="0" borderId="10" xfId="57" applyNumberFormat="1" applyFont="1" applyBorder="1" applyAlignment="1">
      <alignment horizontal="center" vertical="center"/>
      <protection/>
    </xf>
    <xf numFmtId="0" fontId="38" fillId="0" borderId="11" xfId="52" applyFont="1" applyBorder="1" applyAlignment="1">
      <alignment horizontal="left" vertical="center" wrapText="1"/>
      <protection/>
    </xf>
    <xf numFmtId="49" fontId="43" fillId="0" borderId="10" xfId="57" applyNumberFormat="1" applyFont="1" applyBorder="1" applyAlignment="1">
      <alignment horizontal="center" vertical="center"/>
      <protection/>
    </xf>
    <xf numFmtId="0" fontId="8" fillId="0" borderId="0" xfId="58" applyFont="1">
      <alignment/>
      <protection/>
    </xf>
    <xf numFmtId="0" fontId="44" fillId="0" borderId="0" xfId="0" applyFont="1" applyAlignment="1">
      <alignment/>
    </xf>
    <xf numFmtId="0" fontId="46" fillId="20" borderId="10" xfId="58" applyFont="1" applyFill="1" applyBorder="1" applyAlignment="1">
      <alignment horizontal="center" vertical="center" wrapText="1"/>
      <protection/>
    </xf>
    <xf numFmtId="0" fontId="47" fillId="20" borderId="10" xfId="58" applyFont="1" applyFill="1" applyBorder="1" applyAlignment="1">
      <alignment horizontal="center" vertical="center" wrapText="1"/>
      <protection/>
    </xf>
    <xf numFmtId="0" fontId="47" fillId="20" borderId="10" xfId="58" applyFont="1" applyFill="1" applyBorder="1" applyAlignment="1">
      <alignment horizontal="center" vertical="center" textRotation="90" wrapText="1"/>
      <protection/>
    </xf>
    <xf numFmtId="0" fontId="48" fillId="0" borderId="10" xfId="58" applyFont="1" applyBorder="1" applyAlignment="1">
      <alignment horizontal="center" vertical="center"/>
      <protection/>
    </xf>
    <xf numFmtId="0" fontId="46" fillId="0" borderId="13" xfId="58" applyFont="1" applyBorder="1" applyAlignment="1">
      <alignment horizontal="center"/>
      <protection/>
    </xf>
    <xf numFmtId="0" fontId="46" fillId="0" borderId="13" xfId="58" applyFont="1" applyBorder="1">
      <alignment/>
      <protection/>
    </xf>
    <xf numFmtId="0" fontId="46" fillId="0" borderId="0" xfId="58" applyFont="1">
      <alignment/>
      <protection/>
    </xf>
    <xf numFmtId="0" fontId="8" fillId="0" borderId="14" xfId="58" applyFont="1" applyBorder="1">
      <alignment/>
      <protection/>
    </xf>
    <xf numFmtId="49" fontId="8" fillId="0" borderId="14" xfId="58" applyNumberFormat="1" applyFont="1" applyBorder="1" applyAlignment="1">
      <alignment horizontal="center"/>
      <protection/>
    </xf>
    <xf numFmtId="4" fontId="8" fillId="0" borderId="14" xfId="58" applyNumberFormat="1" applyFont="1" applyBorder="1">
      <alignment/>
      <protection/>
    </xf>
    <xf numFmtId="0" fontId="8" fillId="0" borderId="14" xfId="58" applyFont="1" applyBorder="1" applyAlignment="1">
      <alignment/>
      <protection/>
    </xf>
    <xf numFmtId="4" fontId="8" fillId="0" borderId="14" xfId="58" applyNumberFormat="1" applyFont="1" applyBorder="1" applyAlignment="1">
      <alignment/>
      <protection/>
    </xf>
    <xf numFmtId="0" fontId="46" fillId="0" borderId="14" xfId="58" applyFont="1" applyBorder="1" applyAlignment="1">
      <alignment horizontal="center"/>
      <protection/>
    </xf>
    <xf numFmtId="0" fontId="46" fillId="0" borderId="14" xfId="58" applyFont="1" applyBorder="1">
      <alignment/>
      <protection/>
    </xf>
    <xf numFmtId="4" fontId="46" fillId="0" borderId="14" xfId="58" applyNumberFormat="1" applyFont="1" applyBorder="1">
      <alignment/>
      <protection/>
    </xf>
    <xf numFmtId="0" fontId="8" fillId="0" borderId="14" xfId="58" applyNumberFormat="1" applyFont="1" applyBorder="1" applyAlignment="1">
      <alignment horizontal="center"/>
      <protection/>
    </xf>
    <xf numFmtId="0" fontId="8" fillId="0" borderId="14" xfId="58" applyNumberFormat="1" applyFont="1" applyBorder="1" applyAlignment="1">
      <alignment/>
      <protection/>
    </xf>
    <xf numFmtId="4" fontId="46" fillId="0" borderId="10" xfId="58" applyNumberFormat="1" applyFont="1" applyBorder="1">
      <alignment/>
      <protection/>
    </xf>
    <xf numFmtId="0" fontId="49" fillId="0" borderId="0" xfId="58" applyFont="1">
      <alignment/>
      <protection/>
    </xf>
    <xf numFmtId="0" fontId="9" fillId="0" borderId="0" xfId="57" applyFont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6" fontId="10" fillId="0" borderId="0" xfId="0" applyNumberFormat="1" applyFont="1" applyAlignment="1">
      <alignment horizontal="left" vertical="top"/>
    </xf>
    <xf numFmtId="6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9" fillId="0" borderId="0" xfId="57" applyFont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2" fontId="0" fillId="0" borderId="10" xfId="0" applyNumberFormat="1" applyFont="1" applyBorder="1" applyAlignment="1">
      <alignment vertical="center"/>
    </xf>
    <xf numFmtId="42" fontId="0" fillId="0" borderId="10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vertical="center"/>
    </xf>
    <xf numFmtId="0" fontId="10" fillId="0" borderId="10" xfId="57" applyFont="1" applyBorder="1" applyAlignment="1">
      <alignment vertical="center"/>
      <protection/>
    </xf>
    <xf numFmtId="44" fontId="9" fillId="0" borderId="10" xfId="57" applyNumberFormat="1" applyFont="1" applyBorder="1" applyAlignment="1">
      <alignment horizontal="center" vertical="center"/>
      <protection/>
    </xf>
    <xf numFmtId="4" fontId="46" fillId="0" borderId="13" xfId="58" applyNumberFormat="1" applyFont="1" applyBorder="1">
      <alignment/>
      <protection/>
    </xf>
    <xf numFmtId="0" fontId="53" fillId="0" borderId="0" xfId="0" applyFont="1" applyAlignment="1">
      <alignment/>
    </xf>
    <xf numFmtId="49" fontId="9" fillId="0" borderId="10" xfId="57" applyNumberFormat="1" applyFont="1" applyBorder="1" applyAlignment="1">
      <alignment horizontal="center" vertical="center"/>
      <protection/>
    </xf>
    <xf numFmtId="44" fontId="10" fillId="0" borderId="10" xfId="57" applyNumberFormat="1" applyFont="1" applyBorder="1" applyAlignment="1">
      <alignment horizontal="center" vertical="center"/>
      <protection/>
    </xf>
    <xf numFmtId="44" fontId="43" fillId="0" borderId="10" xfId="57" applyNumberFormat="1" applyFont="1" applyBorder="1" applyAlignment="1">
      <alignment horizontal="center" vertical="center"/>
      <protection/>
    </xf>
    <xf numFmtId="44" fontId="10" fillId="0" borderId="10" xfId="57" applyNumberFormat="1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59" applyNumberFormat="1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7" applyFont="1" applyBorder="1" applyAlignment="1">
      <alignment horizontal="center" vertical="center"/>
      <protection/>
    </xf>
    <xf numFmtId="0" fontId="38" fillId="0" borderId="10" xfId="52" applyFont="1" applyBorder="1" applyAlignment="1">
      <alignment horizontal="left" vertical="center" wrapText="1"/>
      <protection/>
    </xf>
    <xf numFmtId="42" fontId="9" fillId="0" borderId="10" xfId="57" applyNumberFormat="1" applyFont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44" fontId="10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44" fontId="43" fillId="0" borderId="10" xfId="52" applyNumberFormat="1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44" fontId="9" fillId="0" borderId="10" xfId="52" applyNumberFormat="1" applyFont="1" applyBorder="1" applyAlignment="1">
      <alignment horizontal="center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/>
      <protection/>
    </xf>
    <xf numFmtId="0" fontId="8" fillId="0" borderId="0" xfId="54" applyFont="1" applyBorder="1" applyAlignment="1">
      <alignment horizontal="center" vertical="center" wrapText="1"/>
      <protection/>
    </xf>
    <xf numFmtId="42" fontId="0" fillId="0" borderId="15" xfId="59" applyNumberFormat="1" applyFont="1" applyBorder="1" applyAlignment="1">
      <alignment vertical="center"/>
      <protection/>
    </xf>
    <xf numFmtId="42" fontId="0" fillId="0" borderId="16" xfId="59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right"/>
    </xf>
    <xf numFmtId="0" fontId="2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2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2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2" fontId="0" fillId="0" borderId="10" xfId="0" applyNumberFormat="1" applyBorder="1" applyAlignment="1">
      <alignment vertical="center"/>
    </xf>
    <xf numFmtId="0" fontId="53" fillId="0" borderId="0" xfId="0" applyFont="1" applyAlignment="1">
      <alignment vertical="center"/>
    </xf>
    <xf numFmtId="0" fontId="9" fillId="0" borderId="0" xfId="57" applyFont="1" applyAlignment="1">
      <alignment horizontal="justify" vertical="center" wrapText="1"/>
      <protection/>
    </xf>
    <xf numFmtId="0" fontId="14" fillId="20" borderId="10" xfId="55" applyFont="1" applyFill="1" applyBorder="1" applyAlignment="1">
      <alignment horizontal="center" vertical="center"/>
      <protection/>
    </xf>
    <xf numFmtId="0" fontId="57" fillId="20" borderId="10" xfId="55" applyFont="1" applyFill="1" applyBorder="1" applyAlignment="1">
      <alignment horizontal="center" vertical="center"/>
      <protection/>
    </xf>
    <xf numFmtId="0" fontId="14" fillId="20" borderId="17" xfId="55" applyFont="1" applyFill="1" applyBorder="1" applyAlignment="1">
      <alignment horizontal="center" vertical="center"/>
      <protection/>
    </xf>
    <xf numFmtId="0" fontId="36" fillId="0" borderId="18" xfId="55" applyFont="1" applyBorder="1" applyAlignment="1">
      <alignment horizontal="center" vertical="center"/>
      <protection/>
    </xf>
    <xf numFmtId="0" fontId="36" fillId="0" borderId="19" xfId="55" applyFont="1" applyBorder="1" applyAlignment="1">
      <alignment horizontal="center" vertical="center"/>
      <protection/>
    </xf>
    <xf numFmtId="0" fontId="36" fillId="0" borderId="2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right" vertical="center"/>
      <protection/>
    </xf>
    <xf numFmtId="44" fontId="4" fillId="0" borderId="21" xfId="55" applyNumberFormat="1" applyFont="1" applyBorder="1" applyAlignment="1">
      <alignment horizontal="right" vertical="center"/>
      <protection/>
    </xf>
    <xf numFmtId="44" fontId="4" fillId="0" borderId="22" xfId="55" applyNumberFormat="1" applyFont="1" applyBorder="1" applyAlignment="1">
      <alignment horizontal="right" vertical="center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44" fontId="0" fillId="0" borderId="24" xfId="55" applyNumberFormat="1" applyFont="1" applyBorder="1" applyAlignment="1">
      <alignment horizontal="right" vertical="center"/>
      <protection/>
    </xf>
    <xf numFmtId="44" fontId="0" fillId="0" borderId="25" xfId="55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 wrapText="1"/>
    </xf>
    <xf numFmtId="0" fontId="0" fillId="0" borderId="26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vertical="center" wrapText="1"/>
      <protection/>
    </xf>
    <xf numFmtId="44" fontId="0" fillId="0" borderId="10" xfId="55" applyNumberFormat="1" applyFont="1" applyBorder="1" applyAlignment="1">
      <alignment horizontal="right" vertical="center"/>
      <protection/>
    </xf>
    <xf numFmtId="44" fontId="0" fillId="0" borderId="17" xfId="55" applyNumberFormat="1" applyFont="1" applyBorder="1" applyAlignment="1">
      <alignment horizontal="right" vertical="center"/>
      <protection/>
    </xf>
    <xf numFmtId="0" fontId="0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44" fontId="2" fillId="0" borderId="29" xfId="0" applyNumberFormat="1" applyFont="1" applyBorder="1" applyAlignment="1">
      <alignment vertical="center"/>
    </xf>
    <xf numFmtId="44" fontId="4" fillId="0" borderId="29" xfId="55" applyNumberFormat="1" applyFont="1" applyBorder="1" applyAlignment="1">
      <alignment horizontal="right" vertical="center"/>
      <protection/>
    </xf>
    <xf numFmtId="44" fontId="4" fillId="0" borderId="30" xfId="55" applyNumberFormat="1" applyFont="1" applyBorder="1" applyAlignment="1">
      <alignment horizontal="right" vertical="center"/>
      <protection/>
    </xf>
    <xf numFmtId="49" fontId="6" fillId="0" borderId="23" xfId="56" applyNumberFormat="1" applyFont="1" applyBorder="1" applyAlignment="1">
      <alignment horizontal="center" vertical="center" wrapText="1"/>
      <protection/>
    </xf>
    <xf numFmtId="49" fontId="6" fillId="0" borderId="24" xfId="56" applyNumberFormat="1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 wrapText="1"/>
    </xf>
    <xf numFmtId="44" fontId="0" fillId="0" borderId="24" xfId="56" applyNumberFormat="1" applyFont="1" applyBorder="1" applyAlignment="1">
      <alignment horizontal="right" vertical="center"/>
      <protection/>
    </xf>
    <xf numFmtId="44" fontId="0" fillId="0" borderId="25" xfId="56" applyNumberFormat="1" applyFont="1" applyBorder="1" applyAlignment="1">
      <alignment horizontal="right" vertical="center"/>
      <protection/>
    </xf>
    <xf numFmtId="0" fontId="9" fillId="0" borderId="0" xfId="57" applyFont="1" applyAlignment="1">
      <alignment horizontal="right"/>
      <protection/>
    </xf>
    <xf numFmtId="0" fontId="37" fillId="0" borderId="10" xfId="0" applyFont="1" applyBorder="1" applyAlignment="1">
      <alignment vertical="center"/>
    </xf>
    <xf numFmtId="42" fontId="0" fillId="0" borderId="0" xfId="0" applyNumberFormat="1" applyAlignment="1">
      <alignment/>
    </xf>
    <xf numFmtId="0" fontId="37" fillId="20" borderId="10" xfId="52" applyFont="1" applyFill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57" applyBorder="1">
      <alignment/>
      <protection/>
    </xf>
    <xf numFmtId="0" fontId="9" fillId="0" borderId="0" xfId="57" applyFont="1" applyAlignment="1">
      <alignment horizontal="justify" vertical="center" wrapText="1"/>
      <protection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5" fillId="0" borderId="0" xfId="0" applyFont="1" applyAlignment="1">
      <alignment horizontal="center"/>
    </xf>
    <xf numFmtId="0" fontId="15" fillId="0" borderId="0" xfId="0" applyFont="1" applyAlignment="1">
      <alignment/>
    </xf>
    <xf numFmtId="0" fontId="51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58" applyFont="1" applyAlignment="1">
      <alignment horizontal="left" vertical="center" wrapText="1"/>
      <protection/>
    </xf>
    <xf numFmtId="6" fontId="10" fillId="0" borderId="0" xfId="0" applyNumberFormat="1" applyFont="1" applyAlignment="1">
      <alignment horizontal="left" vertical="top"/>
    </xf>
    <xf numFmtId="6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justify"/>
    </xf>
    <xf numFmtId="0" fontId="9" fillId="0" borderId="0" xfId="57" applyFont="1" applyAlignment="1">
      <alignment horizontal="right"/>
      <protection/>
    </xf>
    <xf numFmtId="0" fontId="14" fillId="0" borderId="10" xfId="59" applyFont="1" applyBorder="1" applyAlignment="1">
      <alignment horizontal="left" vertical="center"/>
      <protection/>
    </xf>
    <xf numFmtId="0" fontId="14" fillId="20" borderId="10" xfId="59" applyFont="1" applyFill="1" applyBorder="1" applyAlignment="1">
      <alignment horizontal="center" vertical="center" wrapText="1"/>
      <protection/>
    </xf>
    <xf numFmtId="0" fontId="14" fillId="20" borderId="15" xfId="59" applyFont="1" applyFill="1" applyBorder="1" applyAlignment="1">
      <alignment horizontal="center" vertical="center" wrapText="1"/>
      <protection/>
    </xf>
    <xf numFmtId="0" fontId="14" fillId="20" borderId="16" xfId="59" applyFont="1" applyFill="1" applyBorder="1" applyAlignment="1">
      <alignment horizontal="center" vertical="center" wrapText="1"/>
      <protection/>
    </xf>
    <xf numFmtId="0" fontId="14" fillId="20" borderId="31" xfId="59" applyFont="1" applyFill="1" applyBorder="1" applyAlignment="1">
      <alignment horizontal="center" vertical="center" wrapText="1"/>
      <protection/>
    </xf>
    <xf numFmtId="0" fontId="14" fillId="20" borderId="32" xfId="59" applyFont="1" applyFill="1" applyBorder="1" applyAlignment="1">
      <alignment horizontal="center" vertical="center" wrapText="1"/>
      <protection/>
    </xf>
    <xf numFmtId="0" fontId="14" fillId="20" borderId="33" xfId="59" applyFont="1" applyFill="1" applyBorder="1" applyAlignment="1">
      <alignment horizontal="center" vertical="center" wrapText="1"/>
      <protection/>
    </xf>
    <xf numFmtId="0" fontId="14" fillId="20" borderId="34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4" fillId="20" borderId="10" xfId="59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4" fillId="20" borderId="10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0" fontId="8" fillId="0" borderId="35" xfId="58" applyFont="1" applyBorder="1" applyAlignment="1">
      <alignment horizontal="center" vertical="center"/>
      <protection/>
    </xf>
    <xf numFmtId="0" fontId="8" fillId="0" borderId="36" xfId="58" applyFont="1" applyBorder="1" applyAlignment="1">
      <alignment horizontal="center" vertical="center"/>
      <protection/>
    </xf>
    <xf numFmtId="0" fontId="8" fillId="0" borderId="37" xfId="58" applyFont="1" applyBorder="1" applyAlignment="1">
      <alignment horizontal="center" vertical="center"/>
      <protection/>
    </xf>
    <xf numFmtId="0" fontId="8" fillId="0" borderId="38" xfId="58" applyFont="1" applyBorder="1" applyAlignment="1">
      <alignment horizontal="left" wrapText="1"/>
      <protection/>
    </xf>
    <xf numFmtId="0" fontId="8" fillId="0" borderId="39" xfId="58" applyFont="1" applyBorder="1" applyAlignment="1">
      <alignment horizontal="left" wrapText="1"/>
      <protection/>
    </xf>
    <xf numFmtId="0" fontId="8" fillId="0" borderId="40" xfId="58" applyFont="1" applyBorder="1" applyAlignment="1">
      <alignment horizontal="left" wrapText="1"/>
      <protection/>
    </xf>
    <xf numFmtId="0" fontId="8" fillId="0" borderId="31" xfId="58" applyFont="1" applyBorder="1" applyAlignment="1">
      <alignment horizontal="left" wrapText="1"/>
      <protection/>
    </xf>
    <xf numFmtId="0" fontId="8" fillId="0" borderId="0" xfId="58" applyFont="1" applyBorder="1" applyAlignment="1">
      <alignment horizontal="left" wrapText="1"/>
      <protection/>
    </xf>
    <xf numFmtId="0" fontId="8" fillId="0" borderId="32" xfId="58" applyFont="1" applyBorder="1" applyAlignment="1">
      <alignment horizontal="left" wrapText="1"/>
      <protection/>
    </xf>
    <xf numFmtId="0" fontId="8" fillId="0" borderId="41" xfId="58" applyFont="1" applyBorder="1" applyAlignment="1">
      <alignment horizontal="left" wrapText="1"/>
      <protection/>
    </xf>
    <xf numFmtId="0" fontId="8" fillId="0" borderId="42" xfId="58" applyFont="1" applyBorder="1" applyAlignment="1">
      <alignment horizontal="left" wrapText="1"/>
      <protection/>
    </xf>
    <xf numFmtId="0" fontId="8" fillId="0" borderId="43" xfId="58" applyFont="1" applyBorder="1" applyAlignment="1">
      <alignment horizontal="left" wrapText="1"/>
      <protection/>
    </xf>
    <xf numFmtId="0" fontId="46" fillId="20" borderId="10" xfId="58" applyFont="1" applyFill="1" applyBorder="1" applyAlignment="1">
      <alignment horizontal="center" vertical="center"/>
      <protection/>
    </xf>
    <xf numFmtId="0" fontId="46" fillId="20" borderId="10" xfId="58" applyFont="1" applyFill="1" applyBorder="1" applyAlignment="1">
      <alignment horizontal="center" vertical="center" wrapText="1"/>
      <protection/>
    </xf>
    <xf numFmtId="0" fontId="46" fillId="0" borderId="44" xfId="58" applyFont="1" applyBorder="1" applyAlignment="1">
      <alignment horizontal="center"/>
      <protection/>
    </xf>
    <xf numFmtId="0" fontId="46" fillId="0" borderId="45" xfId="58" applyFont="1" applyBorder="1" applyAlignment="1">
      <alignment horizontal="center"/>
      <protection/>
    </xf>
    <xf numFmtId="0" fontId="8" fillId="0" borderId="39" xfId="58" applyFont="1" applyBorder="1" applyAlignment="1">
      <alignment horizontal="left"/>
      <protection/>
    </xf>
    <xf numFmtId="0" fontId="8" fillId="0" borderId="40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0" xfId="58" applyFont="1" applyBorder="1" applyAlignment="1">
      <alignment horizontal="left"/>
      <protection/>
    </xf>
    <xf numFmtId="0" fontId="8" fillId="0" borderId="32" xfId="58" applyFont="1" applyBorder="1" applyAlignment="1">
      <alignment horizontal="left"/>
      <protection/>
    </xf>
    <xf numFmtId="0" fontId="8" fillId="0" borderId="41" xfId="58" applyFont="1" applyBorder="1" applyAlignment="1">
      <alignment horizontal="left"/>
      <protection/>
    </xf>
    <xf numFmtId="0" fontId="8" fillId="0" borderId="42" xfId="58" applyFont="1" applyBorder="1" applyAlignment="1">
      <alignment horizontal="left"/>
      <protection/>
    </xf>
    <xf numFmtId="0" fontId="8" fillId="0" borderId="43" xfId="58" applyFont="1" applyBorder="1" applyAlignment="1">
      <alignment horizontal="left"/>
      <protection/>
    </xf>
    <xf numFmtId="0" fontId="45" fillId="0" borderId="0" xfId="58" applyFont="1" applyAlignment="1">
      <alignment horizontal="center"/>
      <protection/>
    </xf>
    <xf numFmtId="0" fontId="49" fillId="0" borderId="0" xfId="58" applyFont="1" applyAlignment="1">
      <alignment horizontal="left"/>
      <protection/>
    </xf>
    <xf numFmtId="0" fontId="46" fillId="0" borderId="46" xfId="58" applyFont="1" applyBorder="1" applyAlignment="1">
      <alignment horizontal="center"/>
      <protection/>
    </xf>
    <xf numFmtId="0" fontId="46" fillId="0" borderId="47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 vertical="center"/>
      <protection/>
    </xf>
    <xf numFmtId="0" fontId="46" fillId="0" borderId="10" xfId="58" applyFont="1" applyBorder="1" applyAlignment="1">
      <alignment horizontal="center"/>
      <protection/>
    </xf>
    <xf numFmtId="0" fontId="46" fillId="0" borderId="11" xfId="58" applyFont="1" applyBorder="1" applyAlignment="1">
      <alignment horizontal="center"/>
      <protection/>
    </xf>
    <xf numFmtId="0" fontId="46" fillId="0" borderId="12" xfId="58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48" xfId="55" applyFont="1" applyBorder="1" applyAlignment="1">
      <alignment horizontal="center" vertical="center" wrapText="1"/>
      <protection/>
    </xf>
    <xf numFmtId="0" fontId="54" fillId="0" borderId="21" xfId="55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54" fillId="20" borderId="48" xfId="55" applyFont="1" applyFill="1" applyBorder="1" applyAlignment="1">
      <alignment horizontal="center" vertical="center"/>
      <protection/>
    </xf>
    <xf numFmtId="0" fontId="54" fillId="20" borderId="26" xfId="55" applyFont="1" applyFill="1" applyBorder="1" applyAlignment="1">
      <alignment horizontal="center" vertical="center"/>
      <protection/>
    </xf>
    <xf numFmtId="0" fontId="54" fillId="20" borderId="21" xfId="55" applyFont="1" applyFill="1" applyBorder="1" applyAlignment="1">
      <alignment horizontal="center" vertical="center"/>
      <protection/>
    </xf>
    <xf numFmtId="0" fontId="54" fillId="20" borderId="10" xfId="55" applyFont="1" applyFill="1" applyBorder="1" applyAlignment="1">
      <alignment horizontal="center" vertical="center"/>
      <protection/>
    </xf>
    <xf numFmtId="0" fontId="54" fillId="20" borderId="22" xfId="55" applyFont="1" applyFill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Kopia proj_zal_gmin_2008" xfId="55"/>
    <cellStyle name="Normalny_Kopia proj_zal_gmin_2008 2" xfId="56"/>
    <cellStyle name="Normalny_uchwała z 2008 2" xfId="57"/>
    <cellStyle name="Normalny_zal_Szczecin" xfId="58"/>
    <cellStyle name="Normalny_Załączniki do budżetu 2008 2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BreakPreview" zoomScaleNormal="75" zoomScaleSheetLayoutView="100" zoomScalePageLayoutView="0" workbookViewId="0" topLeftCell="A66">
      <selection activeCell="G83" sqref="G83"/>
    </sheetView>
  </sheetViews>
  <sheetFormatPr defaultColWidth="9.00390625" defaultRowHeight="12.75"/>
  <cols>
    <col min="1" max="1" width="3.625" style="0" customWidth="1"/>
    <col min="2" max="2" width="3.875" style="0" customWidth="1"/>
    <col min="3" max="3" width="3.625" style="0" customWidth="1"/>
    <col min="4" max="4" width="9.375" style="0" customWidth="1"/>
    <col min="5" max="5" width="6.00390625" style="0" customWidth="1"/>
    <col min="6" max="6" width="35.375" style="0" customWidth="1"/>
    <col min="7" max="7" width="25.875" style="0" customWidth="1"/>
  </cols>
  <sheetData>
    <row r="1" spans="6:7" ht="15.75" customHeight="1">
      <c r="F1" s="16"/>
      <c r="G1" s="110"/>
    </row>
    <row r="2" spans="1:7" ht="15.75">
      <c r="A2" s="43"/>
      <c r="B2" s="43"/>
      <c r="C2" s="43"/>
      <c r="D2" s="9"/>
      <c r="E2" s="194" t="s">
        <v>200</v>
      </c>
      <c r="F2" s="194"/>
      <c r="G2" s="102"/>
    </row>
    <row r="3" spans="1:7" ht="15.75">
      <c r="A3" s="43"/>
      <c r="B3" s="43"/>
      <c r="C3" s="43"/>
      <c r="D3" s="9"/>
      <c r="E3" s="194" t="s">
        <v>45</v>
      </c>
      <c r="F3" s="194"/>
      <c r="G3" s="102"/>
    </row>
    <row r="4" spans="1:7" ht="15.75">
      <c r="A4" s="43"/>
      <c r="B4" s="43"/>
      <c r="C4" s="43"/>
      <c r="D4" s="101"/>
      <c r="E4" s="194" t="s">
        <v>168</v>
      </c>
      <c r="F4" s="194"/>
      <c r="G4" s="102"/>
    </row>
    <row r="5" spans="1:7" ht="12" customHeight="1">
      <c r="A5" s="43"/>
      <c r="B5" s="43"/>
      <c r="C5" s="43"/>
      <c r="D5" s="194"/>
      <c r="E5" s="195"/>
      <c r="F5" s="195"/>
      <c r="G5" s="195"/>
    </row>
    <row r="6" spans="1:7" ht="15.75">
      <c r="A6" s="43"/>
      <c r="B6" s="43"/>
      <c r="C6" s="43"/>
      <c r="D6" s="196" t="s">
        <v>169</v>
      </c>
      <c r="E6" s="195"/>
      <c r="F6" s="195"/>
      <c r="G6" s="195"/>
    </row>
    <row r="7" spans="1:7" ht="14.25">
      <c r="A7" s="43"/>
      <c r="B7" s="43"/>
      <c r="C7" s="43"/>
      <c r="D7" s="44"/>
      <c r="E7" s="43"/>
      <c r="F7" s="43"/>
      <c r="G7" s="43"/>
    </row>
    <row r="8" spans="1:7" ht="53.25" customHeight="1">
      <c r="A8" s="43"/>
      <c r="B8" s="190" t="s">
        <v>114</v>
      </c>
      <c r="C8" s="190"/>
      <c r="D8" s="190"/>
      <c r="E8" s="190"/>
      <c r="F8" s="190"/>
      <c r="G8" s="190"/>
    </row>
    <row r="9" spans="1:7" ht="9" customHeight="1">
      <c r="A9" s="43"/>
      <c r="B9" s="190"/>
      <c r="C9" s="190"/>
      <c r="D9" s="190"/>
      <c r="E9" s="190"/>
      <c r="F9" s="190"/>
      <c r="G9" s="190"/>
    </row>
    <row r="10" spans="1:7" ht="14.25">
      <c r="A10" s="43"/>
      <c r="B10" s="190"/>
      <c r="C10" s="190"/>
      <c r="D10" s="190"/>
      <c r="E10" s="190"/>
      <c r="F10" s="190"/>
      <c r="G10" s="190"/>
    </row>
    <row r="11" spans="1:7" ht="14.25">
      <c r="A11" s="43"/>
      <c r="B11" s="148"/>
      <c r="C11" s="148"/>
      <c r="D11" s="148"/>
      <c r="E11" s="148"/>
      <c r="F11" s="148"/>
      <c r="G11" s="148"/>
    </row>
    <row r="12" spans="1:7" ht="14.25">
      <c r="A12" s="43"/>
      <c r="B12" s="43"/>
      <c r="C12" s="43"/>
      <c r="D12" s="45"/>
      <c r="E12" s="46"/>
      <c r="F12" s="81" t="s">
        <v>46</v>
      </c>
      <c r="G12" s="43"/>
    </row>
    <row r="13" spans="1:7" ht="12.75">
      <c r="A13" s="81"/>
      <c r="B13" s="80"/>
      <c r="C13" s="80"/>
      <c r="D13" s="80"/>
      <c r="E13" s="80"/>
      <c r="F13" s="80"/>
      <c r="G13" s="80"/>
    </row>
    <row r="14" spans="1:7" ht="12.75">
      <c r="A14" s="81"/>
      <c r="B14" s="83" t="s">
        <v>170</v>
      </c>
      <c r="C14" s="80"/>
      <c r="D14" s="80"/>
      <c r="E14" s="80"/>
      <c r="F14" s="80"/>
      <c r="G14" s="80"/>
    </row>
    <row r="15" spans="1:7" ht="12.75">
      <c r="A15" s="81"/>
      <c r="B15" s="80"/>
      <c r="C15" s="80"/>
      <c r="D15" s="80"/>
      <c r="E15" s="80"/>
      <c r="F15" s="80"/>
      <c r="G15" s="80"/>
    </row>
    <row r="16" spans="1:7" ht="12.75">
      <c r="A16" s="81"/>
      <c r="B16" s="80"/>
      <c r="C16" s="80"/>
      <c r="D16" s="80"/>
      <c r="E16" s="80"/>
      <c r="F16" s="81" t="s">
        <v>47</v>
      </c>
      <c r="G16" s="80"/>
    </row>
    <row r="17" spans="1:7" ht="12.75">
      <c r="A17" s="81"/>
      <c r="B17" s="80"/>
      <c r="C17" s="80"/>
      <c r="D17" s="80"/>
      <c r="E17" s="80"/>
      <c r="F17" s="80"/>
      <c r="G17" s="80"/>
    </row>
    <row r="18" spans="1:7" s="47" customFormat="1" ht="12.75">
      <c r="A18" s="81"/>
      <c r="B18" s="83" t="s">
        <v>171</v>
      </c>
      <c r="C18" s="84"/>
      <c r="D18" s="83"/>
      <c r="E18" s="83"/>
      <c r="F18" s="83"/>
      <c r="G18" s="83"/>
    </row>
    <row r="19" spans="1:7" s="47" customFormat="1" ht="12.75">
      <c r="A19" s="81"/>
      <c r="B19" s="83"/>
      <c r="C19" s="84"/>
      <c r="D19" s="83"/>
      <c r="E19" s="83"/>
      <c r="F19" s="83"/>
      <c r="G19" s="83"/>
    </row>
    <row r="20" spans="1:7" s="47" customFormat="1" ht="12.75">
      <c r="A20" s="81"/>
      <c r="B20" s="83"/>
      <c r="C20" s="84"/>
      <c r="D20" s="83"/>
      <c r="E20" s="83"/>
      <c r="F20" s="81" t="s">
        <v>51</v>
      </c>
      <c r="G20" s="83"/>
    </row>
    <row r="21" spans="1:7" ht="12.75">
      <c r="A21" s="85"/>
      <c r="B21" s="85"/>
      <c r="C21" s="85"/>
      <c r="D21" s="89"/>
      <c r="E21" s="82"/>
      <c r="F21" s="82"/>
      <c r="G21" s="82"/>
    </row>
    <row r="22" spans="1:7" ht="17.25" customHeight="1">
      <c r="A22" s="81"/>
      <c r="B22" s="83" t="s">
        <v>205</v>
      </c>
      <c r="C22" s="84"/>
      <c r="D22" s="83"/>
      <c r="E22" s="83"/>
      <c r="F22" s="83"/>
      <c r="G22" s="83"/>
    </row>
    <row r="23" spans="1:7" ht="14.25" customHeight="1">
      <c r="A23" s="85"/>
      <c r="B23" s="90" t="s">
        <v>48</v>
      </c>
      <c r="C23" s="84"/>
      <c r="D23" s="90"/>
      <c r="E23" s="90"/>
      <c r="F23" s="90"/>
      <c r="G23" s="90"/>
    </row>
    <row r="24" spans="1:7" ht="5.25" customHeight="1">
      <c r="A24" s="85"/>
      <c r="B24" s="85"/>
      <c r="C24" s="85"/>
      <c r="D24" s="197"/>
      <c r="E24" s="198"/>
      <c r="F24" s="198"/>
      <c r="G24" s="198"/>
    </row>
    <row r="25" spans="1:7" ht="15.75" customHeight="1">
      <c r="A25" s="85"/>
      <c r="B25" s="85"/>
      <c r="C25" s="88" t="s">
        <v>49</v>
      </c>
      <c r="D25" s="193" t="s">
        <v>206</v>
      </c>
      <c r="E25" s="193"/>
      <c r="F25" s="193"/>
      <c r="G25" s="83"/>
    </row>
    <row r="26" spans="1:7" ht="8.25" customHeight="1">
      <c r="A26" s="85"/>
      <c r="B26" s="85"/>
      <c r="C26" s="88"/>
      <c r="D26" s="91"/>
      <c r="E26" s="91"/>
      <c r="F26" s="91"/>
      <c r="G26" s="83"/>
    </row>
    <row r="27" spans="1:7" ht="15" customHeight="1">
      <c r="A27" s="85"/>
      <c r="B27" s="85"/>
      <c r="C27" s="88" t="s">
        <v>50</v>
      </c>
      <c r="D27" s="91" t="s">
        <v>190</v>
      </c>
      <c r="E27" s="91"/>
      <c r="F27" s="91"/>
      <c r="G27" s="83"/>
    </row>
    <row r="28" spans="1:7" ht="8.25" customHeight="1">
      <c r="A28" s="85"/>
      <c r="B28" s="85"/>
      <c r="C28" s="88"/>
      <c r="D28" s="91"/>
      <c r="E28" s="91"/>
      <c r="F28" s="91"/>
      <c r="G28" s="83"/>
    </row>
    <row r="29" spans="1:7" ht="18" customHeight="1">
      <c r="A29" s="85"/>
      <c r="B29" s="85"/>
      <c r="C29" s="88" t="s">
        <v>53</v>
      </c>
      <c r="D29" s="191" t="s">
        <v>191</v>
      </c>
      <c r="E29" s="191"/>
      <c r="F29" s="191"/>
      <c r="G29" s="191"/>
    </row>
    <row r="30" spans="1:7" ht="14.25" customHeight="1">
      <c r="A30" s="85"/>
      <c r="B30" s="85"/>
      <c r="C30" s="85"/>
      <c r="D30" s="87"/>
      <c r="E30" s="87"/>
      <c r="F30" s="87"/>
      <c r="G30" s="83"/>
    </row>
    <row r="31" spans="1:7" ht="12.75" customHeight="1">
      <c r="A31" s="81"/>
      <c r="B31" s="83"/>
      <c r="C31" s="84"/>
      <c r="D31" s="83"/>
      <c r="E31" s="83"/>
      <c r="F31" s="81" t="s">
        <v>52</v>
      </c>
      <c r="G31" s="83"/>
    </row>
    <row r="32" spans="1:7" ht="12.75" customHeight="1">
      <c r="A32" s="81"/>
      <c r="B32" s="83"/>
      <c r="C32" s="84"/>
      <c r="D32" s="83"/>
      <c r="E32" s="83"/>
      <c r="F32" s="81"/>
      <c r="G32" s="83"/>
    </row>
    <row r="33" spans="1:7" ht="12.75" customHeight="1">
      <c r="A33" s="81"/>
      <c r="B33" s="83" t="s">
        <v>199</v>
      </c>
      <c r="C33" s="84"/>
      <c r="D33" s="83"/>
      <c r="E33" s="83"/>
      <c r="F33" s="81"/>
      <c r="G33" s="83"/>
    </row>
    <row r="34" spans="1:7" ht="12.75" customHeight="1">
      <c r="A34" s="81"/>
      <c r="B34" s="83"/>
      <c r="C34" s="84"/>
      <c r="D34" s="83"/>
      <c r="E34" s="83"/>
      <c r="F34" s="81"/>
      <c r="G34" s="83"/>
    </row>
    <row r="35" spans="1:7" ht="12.75" customHeight="1">
      <c r="A35" s="81"/>
      <c r="B35" s="83"/>
      <c r="C35" s="88" t="s">
        <v>49</v>
      </c>
      <c r="D35" s="193" t="s">
        <v>216</v>
      </c>
      <c r="E35" s="193"/>
      <c r="F35" s="193"/>
      <c r="G35" s="83"/>
    </row>
    <row r="36" spans="1:7" ht="12.75" customHeight="1">
      <c r="A36" s="81"/>
      <c r="B36" s="83"/>
      <c r="C36" s="88"/>
      <c r="D36" s="91"/>
      <c r="E36" s="91"/>
      <c r="F36" s="91"/>
      <c r="G36" s="83"/>
    </row>
    <row r="37" spans="1:7" ht="12.75" customHeight="1">
      <c r="A37" s="81"/>
      <c r="B37" s="83"/>
      <c r="C37" s="88" t="s">
        <v>50</v>
      </c>
      <c r="D37" s="91" t="s">
        <v>215</v>
      </c>
      <c r="E37" s="91"/>
      <c r="F37" s="91"/>
      <c r="G37" s="83"/>
    </row>
    <row r="38" spans="1:7" ht="12.75" customHeight="1">
      <c r="A38" s="81"/>
      <c r="B38" s="83"/>
      <c r="C38" s="84"/>
      <c r="D38" s="83"/>
      <c r="E38" s="83"/>
      <c r="F38" s="81"/>
      <c r="G38" s="83"/>
    </row>
    <row r="39" spans="1:7" ht="12.75" customHeight="1">
      <c r="A39" s="81"/>
      <c r="B39" s="83"/>
      <c r="C39" s="84"/>
      <c r="D39" s="83"/>
      <c r="E39" s="83"/>
      <c r="F39" s="81" t="s">
        <v>54</v>
      </c>
      <c r="G39" s="83"/>
    </row>
    <row r="40" spans="1:7" ht="12.75" customHeight="1">
      <c r="A40" s="85"/>
      <c r="B40" s="85"/>
      <c r="C40" s="85"/>
      <c r="D40" s="89"/>
      <c r="E40" s="83"/>
      <c r="F40" s="83"/>
      <c r="G40" s="83"/>
    </row>
    <row r="41" spans="1:7" ht="14.25" customHeight="1">
      <c r="A41" s="81"/>
      <c r="B41" s="83" t="s">
        <v>108</v>
      </c>
      <c r="C41" s="84"/>
      <c r="D41" s="83"/>
      <c r="E41" s="83"/>
      <c r="F41" s="83"/>
      <c r="G41" s="83"/>
    </row>
    <row r="42" spans="1:7" ht="15" customHeight="1">
      <c r="A42" s="81"/>
      <c r="B42" s="83" t="s">
        <v>207</v>
      </c>
      <c r="C42" s="84"/>
      <c r="D42" s="83"/>
      <c r="E42" s="83"/>
      <c r="F42" s="83"/>
      <c r="G42" s="83"/>
    </row>
    <row r="43" spans="1:7" ht="12.75">
      <c r="A43" s="81"/>
      <c r="B43" s="90"/>
      <c r="C43" s="84"/>
      <c r="D43" s="90"/>
      <c r="E43" s="90"/>
      <c r="F43" s="90"/>
      <c r="G43" s="90"/>
    </row>
    <row r="44" spans="1:7" ht="12.75">
      <c r="A44" s="81"/>
      <c r="B44" s="90"/>
      <c r="C44" s="88" t="s">
        <v>49</v>
      </c>
      <c r="D44" s="192" t="s">
        <v>208</v>
      </c>
      <c r="E44" s="193"/>
      <c r="F44" s="193"/>
      <c r="G44" s="83"/>
    </row>
    <row r="45" spans="1:7" ht="6.75" customHeight="1">
      <c r="A45" s="81"/>
      <c r="B45" s="90"/>
      <c r="C45" s="88"/>
      <c r="D45" s="91"/>
      <c r="E45" s="91"/>
      <c r="F45" s="91"/>
      <c r="G45" s="83"/>
    </row>
    <row r="46" spans="1:7" ht="12.75">
      <c r="A46" s="81"/>
      <c r="B46" s="90"/>
      <c r="C46" s="88" t="s">
        <v>50</v>
      </c>
      <c r="D46" s="95" t="s">
        <v>209</v>
      </c>
      <c r="E46" s="91"/>
      <c r="F46" s="91"/>
      <c r="G46" s="83"/>
    </row>
    <row r="47" spans="1:7" ht="12.75">
      <c r="A47" s="81"/>
      <c r="B47" s="90"/>
      <c r="C47" s="84"/>
      <c r="D47" s="90"/>
      <c r="E47" s="90"/>
      <c r="F47" s="90"/>
      <c r="G47" s="90"/>
    </row>
    <row r="48" spans="1:7" ht="12.75">
      <c r="A48" s="81"/>
      <c r="B48" s="83"/>
      <c r="C48" s="84"/>
      <c r="D48" s="83"/>
      <c r="E48" s="83"/>
      <c r="F48" s="81" t="s">
        <v>55</v>
      </c>
      <c r="G48" s="83"/>
    </row>
    <row r="49" spans="1:7" ht="12.75">
      <c r="A49" s="93"/>
      <c r="B49" s="85"/>
      <c r="C49" s="85"/>
      <c r="D49" s="204"/>
      <c r="E49" s="198"/>
      <c r="F49" s="198"/>
      <c r="G49" s="198"/>
    </row>
    <row r="50" spans="1:7" ht="29.25" customHeight="1">
      <c r="A50" s="94"/>
      <c r="B50" s="191" t="s">
        <v>217</v>
      </c>
      <c r="C50" s="191"/>
      <c r="D50" s="191"/>
      <c r="E50" s="191"/>
      <c r="F50" s="191"/>
      <c r="G50" s="191"/>
    </row>
    <row r="51" spans="1:7" ht="22.5" customHeight="1">
      <c r="A51" s="94"/>
      <c r="B51" s="92"/>
      <c r="C51" s="92"/>
      <c r="D51" s="92"/>
      <c r="E51" s="92"/>
      <c r="F51" s="92"/>
      <c r="G51" s="92"/>
    </row>
    <row r="52" spans="1:7" ht="15" customHeight="1">
      <c r="A52" s="94"/>
      <c r="B52" s="92"/>
      <c r="C52" s="92"/>
      <c r="D52" s="92"/>
      <c r="E52" s="92"/>
      <c r="F52" s="92"/>
      <c r="G52" s="92"/>
    </row>
    <row r="53" spans="1:7" ht="23.25" customHeight="1">
      <c r="A53" s="81"/>
      <c r="B53" s="83"/>
      <c r="C53" s="84"/>
      <c r="D53" s="83"/>
      <c r="E53" s="83"/>
      <c r="F53" s="81" t="s">
        <v>56</v>
      </c>
      <c r="G53" s="83"/>
    </row>
    <row r="54" spans="1:7" ht="7.5" customHeight="1">
      <c r="A54" s="94"/>
      <c r="B54" s="92"/>
      <c r="C54" s="92"/>
      <c r="D54" s="92"/>
      <c r="E54" s="92"/>
      <c r="F54" s="92"/>
      <c r="G54" s="92"/>
    </row>
    <row r="55" spans="1:7" ht="12.75">
      <c r="A55" s="94"/>
      <c r="B55" s="191" t="s">
        <v>58</v>
      </c>
      <c r="C55" s="192"/>
      <c r="D55" s="192"/>
      <c r="E55" s="192"/>
      <c r="F55" s="192"/>
      <c r="G55" s="192"/>
    </row>
    <row r="56" spans="1:7" ht="12.75">
      <c r="A56" s="94"/>
      <c r="B56" s="191" t="s">
        <v>233</v>
      </c>
      <c r="C56" s="191"/>
      <c r="D56" s="191"/>
      <c r="E56" s="191"/>
      <c r="F56" s="191"/>
      <c r="G56" s="191"/>
    </row>
    <row r="57" spans="1:7" ht="12.75">
      <c r="A57" s="94"/>
      <c r="B57" s="92"/>
      <c r="C57" s="92"/>
      <c r="D57" s="92"/>
      <c r="E57" s="92"/>
      <c r="F57" s="92"/>
      <c r="G57" s="92"/>
    </row>
    <row r="58" spans="1:7" ht="12.75">
      <c r="A58" s="94"/>
      <c r="B58" s="95" t="s">
        <v>59</v>
      </c>
      <c r="C58" s="95" t="s">
        <v>60</v>
      </c>
      <c r="D58" s="95"/>
      <c r="E58" s="95"/>
      <c r="F58" s="92"/>
      <c r="G58" s="92"/>
    </row>
    <row r="59" spans="1:7" ht="12.75">
      <c r="A59" s="94"/>
      <c r="B59" s="95"/>
      <c r="C59" s="201">
        <v>102000</v>
      </c>
      <c r="D59" s="201"/>
      <c r="E59" s="201"/>
      <c r="F59" s="92"/>
      <c r="G59" s="92"/>
    </row>
    <row r="60" spans="1:7" ht="3" customHeight="1">
      <c r="A60" s="94"/>
      <c r="B60" s="95"/>
      <c r="C60" s="96"/>
      <c r="D60" s="96"/>
      <c r="E60" s="96"/>
      <c r="F60" s="92"/>
      <c r="G60" s="92"/>
    </row>
    <row r="61" spans="1:7" ht="12.75">
      <c r="A61" s="94"/>
      <c r="B61" s="95" t="s">
        <v>50</v>
      </c>
      <c r="C61" s="97" t="s">
        <v>230</v>
      </c>
      <c r="D61" s="97"/>
      <c r="E61" s="97"/>
      <c r="F61" s="92"/>
      <c r="G61" s="92"/>
    </row>
    <row r="62" spans="1:7" ht="6.75" customHeight="1">
      <c r="A62" s="94"/>
      <c r="B62" s="95"/>
      <c r="C62" s="97"/>
      <c r="D62" s="97"/>
      <c r="E62" s="97"/>
      <c r="F62" s="92"/>
      <c r="G62" s="92"/>
    </row>
    <row r="63" spans="1:7" ht="12.75">
      <c r="A63" s="94"/>
      <c r="B63" s="95" t="s">
        <v>53</v>
      </c>
      <c r="C63" s="97" t="s">
        <v>231</v>
      </c>
      <c r="D63" s="97"/>
      <c r="E63" s="97"/>
      <c r="F63" s="92"/>
      <c r="G63" s="92"/>
    </row>
    <row r="64" spans="1:7" ht="12.75">
      <c r="A64" s="94"/>
      <c r="B64" s="92"/>
      <c r="C64" s="191" t="s">
        <v>232</v>
      </c>
      <c r="D64" s="191"/>
      <c r="E64" s="191"/>
      <c r="F64" s="191"/>
      <c r="G64" s="191"/>
    </row>
    <row r="65" spans="1:7" ht="3.75" customHeight="1">
      <c r="A65" s="94"/>
      <c r="B65" s="92"/>
      <c r="C65" s="92"/>
      <c r="D65" s="92"/>
      <c r="E65" s="92"/>
      <c r="F65" s="92"/>
      <c r="G65" s="92"/>
    </row>
    <row r="66" spans="1:7" ht="12.75">
      <c r="A66" s="94"/>
      <c r="B66" s="95" t="s">
        <v>211</v>
      </c>
      <c r="C66" s="97" t="s">
        <v>212</v>
      </c>
      <c r="D66" s="97"/>
      <c r="E66" s="97"/>
      <c r="F66" s="92"/>
      <c r="G66" s="92"/>
    </row>
    <row r="67" spans="1:7" ht="12.75" hidden="1">
      <c r="A67" s="94"/>
      <c r="B67" s="92"/>
      <c r="C67" s="95" t="s">
        <v>59</v>
      </c>
      <c r="D67" s="95" t="s">
        <v>60</v>
      </c>
      <c r="E67" s="95"/>
      <c r="F67" s="95"/>
      <c r="G67" s="95"/>
    </row>
    <row r="68" spans="1:7" ht="12.75" hidden="1">
      <c r="A68" s="94"/>
      <c r="B68" s="92"/>
      <c r="C68" s="95"/>
      <c r="D68" s="201">
        <v>102000</v>
      </c>
      <c r="E68" s="201"/>
      <c r="F68" s="201"/>
      <c r="G68" s="95"/>
    </row>
    <row r="69" spans="1:7" ht="6.75" customHeight="1" hidden="1">
      <c r="A69" s="94"/>
      <c r="B69" s="92"/>
      <c r="C69" s="95"/>
      <c r="D69" s="96"/>
      <c r="E69" s="96"/>
      <c r="F69" s="96"/>
      <c r="G69" s="95"/>
    </row>
    <row r="70" spans="1:7" ht="17.25" customHeight="1" hidden="1">
      <c r="A70" s="94"/>
      <c r="B70" s="92"/>
      <c r="C70" s="95" t="s">
        <v>50</v>
      </c>
      <c r="D70" s="97" t="s">
        <v>210</v>
      </c>
      <c r="E70" s="97"/>
      <c r="F70" s="97"/>
      <c r="G70" s="95"/>
    </row>
    <row r="71" spans="1:7" ht="5.25" customHeight="1" hidden="1">
      <c r="A71" s="94"/>
      <c r="B71" s="92"/>
      <c r="C71" s="95"/>
      <c r="D71" s="97"/>
      <c r="E71" s="97"/>
      <c r="F71" s="97"/>
      <c r="G71" s="95"/>
    </row>
    <row r="72" spans="1:7" ht="27.75" customHeight="1" hidden="1">
      <c r="A72" s="94"/>
      <c r="B72" s="92"/>
      <c r="C72" s="95" t="s">
        <v>53</v>
      </c>
      <c r="D72" s="202" t="s">
        <v>193</v>
      </c>
      <c r="E72" s="202"/>
      <c r="F72" s="202"/>
      <c r="G72" s="202"/>
    </row>
    <row r="73" spans="1:7" ht="8.25" customHeight="1" hidden="1">
      <c r="A73" s="81"/>
      <c r="B73" s="85"/>
      <c r="C73" s="85"/>
      <c r="D73" s="86"/>
      <c r="E73" s="83"/>
      <c r="F73" s="83"/>
      <c r="G73" s="83"/>
    </row>
    <row r="74" spans="1:7" ht="12.75" hidden="1">
      <c r="A74" s="81"/>
      <c r="B74" s="85"/>
      <c r="C74" s="95" t="s">
        <v>211</v>
      </c>
      <c r="D74" s="202" t="s">
        <v>212</v>
      </c>
      <c r="E74" s="202"/>
      <c r="F74" s="202"/>
      <c r="G74" s="202"/>
    </row>
    <row r="75" spans="1:7" ht="6.75" customHeight="1">
      <c r="A75" s="81"/>
      <c r="B75" s="85"/>
      <c r="C75" s="85"/>
      <c r="D75" s="86"/>
      <c r="E75" s="83"/>
      <c r="F75" s="83"/>
      <c r="G75" s="83"/>
    </row>
    <row r="76" spans="1:7" ht="14.25" customHeight="1">
      <c r="A76" s="81"/>
      <c r="B76" s="83"/>
      <c r="C76" s="84"/>
      <c r="D76" s="83"/>
      <c r="E76" s="83"/>
      <c r="F76" s="81" t="s">
        <v>57</v>
      </c>
      <c r="G76" s="83"/>
    </row>
    <row r="77" spans="1:7" ht="12.75">
      <c r="A77" s="85"/>
      <c r="B77" s="98"/>
      <c r="C77" s="88"/>
      <c r="D77" s="99"/>
      <c r="E77" s="99"/>
      <c r="F77" s="99"/>
      <c r="G77" s="99"/>
    </row>
    <row r="78" spans="1:7" ht="14.25" customHeight="1">
      <c r="A78" s="81"/>
      <c r="B78" s="199" t="s">
        <v>188</v>
      </c>
      <c r="C78" s="199"/>
      <c r="D78" s="199"/>
      <c r="E78" s="199"/>
      <c r="F78" s="199"/>
      <c r="G78" s="199"/>
    </row>
    <row r="79" spans="1:7" ht="12.75">
      <c r="A79" s="85"/>
      <c r="B79" s="199" t="s">
        <v>213</v>
      </c>
      <c r="C79" s="199"/>
      <c r="D79" s="199"/>
      <c r="E79" s="199"/>
      <c r="F79" s="199"/>
      <c r="G79" s="199"/>
    </row>
    <row r="80" spans="1:7" ht="12.75">
      <c r="A80" s="85"/>
      <c r="B80" s="199" t="s">
        <v>214</v>
      </c>
      <c r="C80" s="199"/>
      <c r="D80" s="199"/>
      <c r="E80" s="199"/>
      <c r="F80" s="199"/>
      <c r="G80" s="199"/>
    </row>
    <row r="81" spans="1:7" ht="12.75">
      <c r="A81" s="85"/>
      <c r="B81" s="199" t="s">
        <v>189</v>
      </c>
      <c r="C81" s="199"/>
      <c r="D81" s="199"/>
      <c r="E81" s="199"/>
      <c r="F81" s="199"/>
      <c r="G81" s="199"/>
    </row>
    <row r="82" spans="1:7" ht="12.75">
      <c r="A82" s="85"/>
      <c r="B82" s="98"/>
      <c r="C82" s="88"/>
      <c r="D82" s="99"/>
      <c r="E82" s="99"/>
      <c r="F82" s="99"/>
      <c r="G82" s="99"/>
    </row>
    <row r="83" spans="1:7" ht="14.25" customHeight="1">
      <c r="A83" s="81"/>
      <c r="B83" s="83"/>
      <c r="C83" s="84"/>
      <c r="D83" s="83"/>
      <c r="E83" s="83"/>
      <c r="F83" s="81" t="s">
        <v>61</v>
      </c>
      <c r="G83" s="83"/>
    </row>
    <row r="84" spans="1:7" ht="12.75">
      <c r="A84" s="85"/>
      <c r="B84" s="98"/>
      <c r="C84" s="88"/>
      <c r="D84" s="99"/>
      <c r="E84" s="99"/>
      <c r="F84" s="99"/>
      <c r="G84" s="99"/>
    </row>
    <row r="85" spans="1:7" ht="48.75" customHeight="1">
      <c r="A85" s="94"/>
      <c r="B85" s="200" t="s">
        <v>194</v>
      </c>
      <c r="C85" s="200"/>
      <c r="D85" s="200"/>
      <c r="E85" s="200"/>
      <c r="F85" s="200"/>
      <c r="G85" s="200"/>
    </row>
    <row r="86" spans="1:7" ht="13.5" customHeight="1">
      <c r="A86" s="94"/>
      <c r="B86" s="92"/>
      <c r="C86" s="95"/>
      <c r="D86" s="95"/>
      <c r="E86" s="95"/>
      <c r="F86" s="95"/>
      <c r="G86" s="95"/>
    </row>
    <row r="87" spans="1:7" ht="13.5" customHeight="1">
      <c r="A87" s="81"/>
      <c r="B87" s="83"/>
      <c r="C87" s="84"/>
      <c r="D87" s="83"/>
      <c r="E87" s="83"/>
      <c r="F87" s="81" t="s">
        <v>62</v>
      </c>
      <c r="G87" s="83"/>
    </row>
    <row r="88" spans="1:7" ht="8.25" customHeight="1">
      <c r="A88" s="94"/>
      <c r="B88" s="92"/>
      <c r="C88" s="95"/>
      <c r="D88" s="95"/>
      <c r="E88" s="95"/>
      <c r="F88" s="95"/>
      <c r="G88" s="95"/>
    </row>
    <row r="89" spans="1:7" ht="13.5" customHeight="1">
      <c r="A89" s="81"/>
      <c r="B89" s="203" t="s">
        <v>64</v>
      </c>
      <c r="C89" s="203"/>
      <c r="D89" s="203"/>
      <c r="E89" s="203"/>
      <c r="F89" s="203"/>
      <c r="G89" s="203"/>
    </row>
    <row r="90" spans="1:7" ht="12" customHeight="1">
      <c r="A90" s="81"/>
      <c r="B90" s="100"/>
      <c r="C90" s="100"/>
      <c r="D90" s="100"/>
      <c r="E90" s="100"/>
      <c r="F90" s="100"/>
      <c r="G90" s="100"/>
    </row>
    <row r="91" spans="1:7" ht="13.5" customHeight="1">
      <c r="A91" s="81"/>
      <c r="B91" s="83"/>
      <c r="C91" s="84"/>
      <c r="D91" s="83"/>
      <c r="E91" s="83"/>
      <c r="F91" s="81" t="s">
        <v>63</v>
      </c>
      <c r="G91" s="83"/>
    </row>
    <row r="92" spans="1:7" ht="12" customHeight="1">
      <c r="A92" s="85"/>
      <c r="B92" s="85"/>
      <c r="C92" s="85"/>
      <c r="D92" s="89"/>
      <c r="E92" s="82"/>
      <c r="F92" s="82"/>
      <c r="G92" s="82"/>
    </row>
    <row r="93" spans="1:7" ht="18.75" customHeight="1">
      <c r="A93" s="94"/>
      <c r="B93" s="191" t="s">
        <v>109</v>
      </c>
      <c r="C93" s="191"/>
      <c r="D93" s="191"/>
      <c r="E93" s="191"/>
      <c r="F93" s="191"/>
      <c r="G93" s="191"/>
    </row>
    <row r="94" ht="15.75">
      <c r="D94" s="48"/>
    </row>
    <row r="99" ht="43.5" customHeight="1"/>
  </sheetData>
  <sheetProtection/>
  <mergeCells count="27">
    <mergeCell ref="E2:F2"/>
    <mergeCell ref="E3:F3"/>
    <mergeCell ref="E4:F4"/>
    <mergeCell ref="B89:G89"/>
    <mergeCell ref="D72:G72"/>
    <mergeCell ref="B50:G50"/>
    <mergeCell ref="D49:G49"/>
    <mergeCell ref="D35:F35"/>
    <mergeCell ref="B79:G79"/>
    <mergeCell ref="B80:G80"/>
    <mergeCell ref="B93:G93"/>
    <mergeCell ref="B78:G78"/>
    <mergeCell ref="B85:G85"/>
    <mergeCell ref="D68:F68"/>
    <mergeCell ref="B81:G81"/>
    <mergeCell ref="B56:G56"/>
    <mergeCell ref="D74:G74"/>
    <mergeCell ref="C59:E59"/>
    <mergeCell ref="C64:G64"/>
    <mergeCell ref="B8:G10"/>
    <mergeCell ref="B55:G55"/>
    <mergeCell ref="D29:G29"/>
    <mergeCell ref="D44:F44"/>
    <mergeCell ref="D5:G5"/>
    <mergeCell ref="D6:G6"/>
    <mergeCell ref="D24:G24"/>
    <mergeCell ref="D25:F2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2">
      <selection activeCell="C37" sqref="C37"/>
    </sheetView>
  </sheetViews>
  <sheetFormatPr defaultColWidth="9.00390625" defaultRowHeight="12.75"/>
  <cols>
    <col min="1" max="1" width="6.375" style="51" customWidth="1"/>
    <col min="2" max="2" width="9.125" style="51" customWidth="1"/>
    <col min="3" max="3" width="35.375" style="51" customWidth="1"/>
    <col min="4" max="4" width="16.375" style="51" customWidth="1"/>
    <col min="5" max="5" width="15.375" style="51" customWidth="1"/>
    <col min="6" max="16384" width="9.125" style="51" customWidth="1"/>
  </cols>
  <sheetData>
    <row r="1" ht="15.75" customHeight="1">
      <c r="A1" s="17" t="s">
        <v>42</v>
      </c>
    </row>
    <row r="2" spans="1:5" ht="15.75" customHeight="1">
      <c r="A2" s="42" t="s">
        <v>115</v>
      </c>
      <c r="D2" s="205"/>
      <c r="E2" s="205"/>
    </row>
    <row r="3" spans="4:5" ht="31.5" customHeight="1">
      <c r="D3" s="205"/>
      <c r="E3" s="205"/>
    </row>
    <row r="4" ht="24.75" customHeight="1">
      <c r="C4" s="52" t="s">
        <v>117</v>
      </c>
    </row>
    <row r="5" ht="42" customHeight="1"/>
    <row r="6" spans="1:5" ht="42.75" customHeight="1">
      <c r="A6" s="53" t="s">
        <v>0</v>
      </c>
      <c r="B6" s="184" t="s">
        <v>218</v>
      </c>
      <c r="C6" s="53" t="s">
        <v>2</v>
      </c>
      <c r="D6" s="53" t="s">
        <v>65</v>
      </c>
      <c r="E6" s="53" t="s">
        <v>66</v>
      </c>
    </row>
    <row r="7" spans="1:5" ht="28.5" customHeight="1">
      <c r="A7" s="56" t="s">
        <v>20</v>
      </c>
      <c r="B7" s="56"/>
      <c r="C7" s="182" t="s">
        <v>118</v>
      </c>
      <c r="D7" s="112">
        <f>D8</f>
        <v>191458</v>
      </c>
      <c r="E7" s="112">
        <f>E8</f>
        <v>0</v>
      </c>
    </row>
    <row r="8" spans="1:5" ht="54" customHeight="1">
      <c r="A8" s="111"/>
      <c r="B8" s="188">
        <v>6297</v>
      </c>
      <c r="C8" s="10" t="s">
        <v>222</v>
      </c>
      <c r="D8" s="113">
        <f>D9</f>
        <v>191458</v>
      </c>
      <c r="E8" s="113">
        <f>E9</f>
        <v>0</v>
      </c>
    </row>
    <row r="9" spans="1:5" ht="16.5" customHeight="1">
      <c r="A9" s="56"/>
      <c r="B9" s="56"/>
      <c r="C9" s="57" t="s">
        <v>132</v>
      </c>
      <c r="D9" s="108">
        <f>D11</f>
        <v>191458</v>
      </c>
      <c r="E9" s="108"/>
    </row>
    <row r="10" spans="1:5" ht="14.25" customHeight="1">
      <c r="A10" s="56"/>
      <c r="B10" s="56"/>
      <c r="C10" s="49" t="s">
        <v>48</v>
      </c>
      <c r="D10" s="108"/>
      <c r="E10" s="108"/>
    </row>
    <row r="11" spans="1:5" ht="27.75" customHeight="1">
      <c r="A11" s="56"/>
      <c r="B11" s="56"/>
      <c r="C11" s="50" t="s">
        <v>133</v>
      </c>
      <c r="D11" s="108">
        <v>191458</v>
      </c>
      <c r="E11" s="108"/>
    </row>
    <row r="12" spans="1:5" ht="27.75" customHeight="1">
      <c r="A12" s="56" t="s">
        <v>223</v>
      </c>
      <c r="B12" s="56"/>
      <c r="C12" s="182" t="s">
        <v>224</v>
      </c>
      <c r="D12" s="112">
        <f>D13</f>
        <v>18248</v>
      </c>
      <c r="E12" s="112">
        <f>E13</f>
        <v>0</v>
      </c>
    </row>
    <row r="13" spans="1:5" ht="27.75" customHeight="1">
      <c r="A13" s="111"/>
      <c r="B13" s="188">
        <v>2920</v>
      </c>
      <c r="C13" s="163" t="s">
        <v>225</v>
      </c>
      <c r="D13" s="113">
        <f>D14</f>
        <v>18248</v>
      </c>
      <c r="E13" s="113">
        <f>E14</f>
        <v>0</v>
      </c>
    </row>
    <row r="14" spans="1:5" ht="17.25" customHeight="1">
      <c r="A14" s="56"/>
      <c r="B14" s="56"/>
      <c r="C14" s="57" t="s">
        <v>198</v>
      </c>
      <c r="D14" s="108">
        <f>D16</f>
        <v>18248</v>
      </c>
      <c r="E14" s="108"/>
    </row>
    <row r="15" spans="1:5" ht="12.75">
      <c r="A15" s="56"/>
      <c r="B15" s="56"/>
      <c r="C15" s="49" t="s">
        <v>48</v>
      </c>
      <c r="D15" s="108"/>
      <c r="E15" s="108"/>
    </row>
    <row r="16" spans="1:5" ht="14.25" customHeight="1">
      <c r="A16" s="56"/>
      <c r="B16" s="56"/>
      <c r="C16" s="50" t="s">
        <v>226</v>
      </c>
      <c r="D16" s="108">
        <v>18248</v>
      </c>
      <c r="E16" s="108"/>
    </row>
    <row r="17" spans="1:5" ht="30.75" customHeight="1">
      <c r="A17" s="56" t="s">
        <v>131</v>
      </c>
      <c r="B17" s="56"/>
      <c r="C17" s="182" t="s">
        <v>126</v>
      </c>
      <c r="D17" s="112">
        <f>D18</f>
        <v>0</v>
      </c>
      <c r="E17" s="112">
        <f>E18+E22</f>
        <v>85754.71</v>
      </c>
    </row>
    <row r="18" spans="1:5" ht="76.5" customHeight="1">
      <c r="A18" s="111"/>
      <c r="B18" s="185" t="s">
        <v>219</v>
      </c>
      <c r="C18" s="10" t="s">
        <v>220</v>
      </c>
      <c r="D18" s="129"/>
      <c r="E18" s="129">
        <f>E19</f>
        <v>81443.02</v>
      </c>
    </row>
    <row r="19" spans="1:5" ht="15" customHeight="1">
      <c r="A19" s="56"/>
      <c r="B19" s="185"/>
      <c r="C19" s="121" t="s">
        <v>198</v>
      </c>
      <c r="D19" s="129">
        <f>D21</f>
        <v>0</v>
      </c>
      <c r="E19" s="129">
        <f>E21</f>
        <v>81443.02</v>
      </c>
    </row>
    <row r="20" spans="1:5" ht="12.75">
      <c r="A20" s="56"/>
      <c r="B20" s="185"/>
      <c r="C20" s="49" t="s">
        <v>48</v>
      </c>
      <c r="D20" s="129"/>
      <c r="E20" s="129"/>
    </row>
    <row r="21" spans="1:5" ht="26.25" customHeight="1">
      <c r="A21" s="56"/>
      <c r="B21" s="185"/>
      <c r="C21" s="49" t="s">
        <v>134</v>
      </c>
      <c r="D21" s="130"/>
      <c r="E21" s="130">
        <v>81443.02</v>
      </c>
    </row>
    <row r="22" spans="1:5" ht="70.5" customHeight="1">
      <c r="A22" s="107"/>
      <c r="B22" s="185" t="s">
        <v>221</v>
      </c>
      <c r="C22" s="10" t="s">
        <v>220</v>
      </c>
      <c r="D22" s="129"/>
      <c r="E22" s="129">
        <f>E23</f>
        <v>4311.69</v>
      </c>
    </row>
    <row r="23" spans="1:5" ht="12.75">
      <c r="A23" s="189"/>
      <c r="B23" s="128"/>
      <c r="C23" s="121" t="s">
        <v>198</v>
      </c>
      <c r="D23" s="129"/>
      <c r="E23" s="129">
        <v>4311.69</v>
      </c>
    </row>
    <row r="24" spans="1:5" ht="12.75">
      <c r="A24" s="189"/>
      <c r="B24" s="128"/>
      <c r="C24" s="49" t="s">
        <v>48</v>
      </c>
      <c r="D24" s="129"/>
      <c r="E24" s="129"/>
    </row>
    <row r="25" spans="1:5" ht="22.5">
      <c r="A25" s="189"/>
      <c r="B25" s="128"/>
      <c r="C25" s="49" t="s">
        <v>134</v>
      </c>
      <c r="D25" s="130"/>
      <c r="E25" s="130">
        <v>4311.69</v>
      </c>
    </row>
    <row r="26" spans="1:5" ht="33.75" customHeight="1">
      <c r="A26" s="189"/>
      <c r="B26" s="186"/>
      <c r="C26" s="187" t="s">
        <v>41</v>
      </c>
      <c r="D26" s="125">
        <f>D7+D17+D12</f>
        <v>209706</v>
      </c>
      <c r="E26" s="125">
        <f>E7+E17+E12</f>
        <v>85754.71</v>
      </c>
    </row>
  </sheetData>
  <sheetProtection/>
  <mergeCells count="2">
    <mergeCell ref="D2:E2"/>
    <mergeCell ref="D3:E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G36" sqref="G36"/>
    </sheetView>
  </sheetViews>
  <sheetFormatPr defaultColWidth="9.00390625" defaultRowHeight="12.75"/>
  <cols>
    <col min="1" max="1" width="6.375" style="51" customWidth="1"/>
    <col min="2" max="2" width="9.125" style="51" customWidth="1"/>
    <col min="3" max="3" width="31.75390625" style="51" customWidth="1"/>
    <col min="4" max="4" width="19.75390625" style="51" customWidth="1"/>
    <col min="5" max="5" width="16.875" style="51" customWidth="1"/>
    <col min="6" max="16384" width="9.125" style="51" customWidth="1"/>
  </cols>
  <sheetData>
    <row r="1" ht="15.75" customHeight="1">
      <c r="A1" s="17" t="s">
        <v>43</v>
      </c>
    </row>
    <row r="2" spans="1:4" ht="15.75" customHeight="1">
      <c r="A2" s="42" t="s">
        <v>115</v>
      </c>
      <c r="D2" s="181"/>
    </row>
    <row r="3" ht="7.5" customHeight="1">
      <c r="D3" s="181"/>
    </row>
    <row r="4" ht="21" customHeight="1">
      <c r="C4" s="52" t="s">
        <v>116</v>
      </c>
    </row>
    <row r="5" ht="14.25" customHeight="1"/>
    <row r="6" spans="1:5" ht="27" customHeight="1">
      <c r="A6" s="53" t="s">
        <v>0</v>
      </c>
      <c r="B6" s="53" t="s">
        <v>1</v>
      </c>
      <c r="C6" s="53" t="s">
        <v>2</v>
      </c>
      <c r="D6" s="53" t="s">
        <v>65</v>
      </c>
      <c r="E6" s="53" t="s">
        <v>66</v>
      </c>
    </row>
    <row r="7" spans="1:5" ht="21" customHeight="1">
      <c r="A7" s="116" t="s">
        <v>18</v>
      </c>
      <c r="B7" s="117"/>
      <c r="C7" s="182" t="s">
        <v>19</v>
      </c>
      <c r="D7" s="54">
        <f>D8</f>
        <v>0</v>
      </c>
      <c r="E7" s="54">
        <f>E8</f>
        <v>10000</v>
      </c>
    </row>
    <row r="8" spans="1:5" ht="20.25" customHeight="1">
      <c r="A8" s="118"/>
      <c r="B8" s="119" t="s">
        <v>119</v>
      </c>
      <c r="C8" s="15" t="s">
        <v>120</v>
      </c>
      <c r="D8" s="55">
        <f>D10+D9</f>
        <v>0</v>
      </c>
      <c r="E8" s="55">
        <f>E10+E9</f>
        <v>10000</v>
      </c>
    </row>
    <row r="9" spans="1:5" ht="16.5" customHeight="1">
      <c r="A9" s="118"/>
      <c r="B9" s="120"/>
      <c r="C9" s="121" t="s">
        <v>121</v>
      </c>
      <c r="D9" s="122">
        <f>D11</f>
        <v>0</v>
      </c>
      <c r="E9" s="122">
        <f>E11</f>
        <v>10000</v>
      </c>
    </row>
    <row r="10" spans="1:5" ht="14.25" customHeight="1">
      <c r="A10" s="56"/>
      <c r="B10" s="56"/>
      <c r="C10" s="49" t="s">
        <v>48</v>
      </c>
      <c r="D10" s="122"/>
      <c r="E10" s="122"/>
    </row>
    <row r="11" spans="1:5" ht="16.5" customHeight="1">
      <c r="A11" s="58"/>
      <c r="B11" s="58"/>
      <c r="C11" s="50" t="s">
        <v>122</v>
      </c>
      <c r="D11" s="122"/>
      <c r="E11" s="122">
        <v>10000</v>
      </c>
    </row>
    <row r="12" spans="1:5" ht="19.5" customHeight="1">
      <c r="A12" s="123" t="s">
        <v>22</v>
      </c>
      <c r="B12" s="117"/>
      <c r="C12" s="124" t="s">
        <v>123</v>
      </c>
      <c r="D12" s="125">
        <f>D13</f>
        <v>0</v>
      </c>
      <c r="E12" s="125">
        <f>E13</f>
        <v>200000</v>
      </c>
    </row>
    <row r="13" spans="1:5" ht="17.25" customHeight="1">
      <c r="A13" s="126"/>
      <c r="B13" s="119" t="s">
        <v>127</v>
      </c>
      <c r="C13" s="15" t="s">
        <v>128</v>
      </c>
      <c r="D13" s="127">
        <f>D14</f>
        <v>0</v>
      </c>
      <c r="E13" s="127">
        <f>E14</f>
        <v>200000</v>
      </c>
    </row>
    <row r="14" spans="1:5" ht="15.75" customHeight="1">
      <c r="A14" s="128"/>
      <c r="B14" s="128"/>
      <c r="C14" s="121" t="s">
        <v>69</v>
      </c>
      <c r="D14" s="129">
        <f>D16</f>
        <v>0</v>
      </c>
      <c r="E14" s="129">
        <f>E16</f>
        <v>200000</v>
      </c>
    </row>
    <row r="15" spans="1:5" ht="16.5" customHeight="1">
      <c r="A15" s="128"/>
      <c r="B15" s="128"/>
      <c r="C15" s="57" t="s">
        <v>48</v>
      </c>
      <c r="D15" s="129"/>
      <c r="E15" s="129"/>
    </row>
    <row r="16" spans="1:5" ht="16.5" customHeight="1">
      <c r="A16" s="128"/>
      <c r="B16" s="128"/>
      <c r="C16" s="50" t="s">
        <v>70</v>
      </c>
      <c r="D16" s="130"/>
      <c r="E16" s="130">
        <v>200000</v>
      </c>
    </row>
    <row r="17" spans="1:5" ht="33" customHeight="1">
      <c r="A17" s="131">
        <v>754</v>
      </c>
      <c r="B17" s="131"/>
      <c r="C17" s="124" t="s">
        <v>129</v>
      </c>
      <c r="D17" s="54">
        <f>D18</f>
        <v>0</v>
      </c>
      <c r="E17" s="54">
        <f>E18</f>
        <v>3000</v>
      </c>
    </row>
    <row r="18" spans="1:5" ht="18.75" customHeight="1">
      <c r="A18" s="118"/>
      <c r="B18" s="120">
        <v>75412</v>
      </c>
      <c r="C18" s="15" t="s">
        <v>130</v>
      </c>
      <c r="D18" s="55">
        <f>D19</f>
        <v>0</v>
      </c>
      <c r="E18" s="55">
        <f>E19</f>
        <v>3000</v>
      </c>
    </row>
    <row r="19" spans="1:5" ht="15" customHeight="1">
      <c r="A19" s="56"/>
      <c r="B19" s="56"/>
      <c r="C19" s="121" t="s">
        <v>121</v>
      </c>
      <c r="D19" s="122">
        <f>D21</f>
        <v>0</v>
      </c>
      <c r="E19" s="122">
        <f>E21</f>
        <v>3000</v>
      </c>
    </row>
    <row r="20" spans="1:5" ht="12.75">
      <c r="A20" s="56"/>
      <c r="B20" s="56"/>
      <c r="C20" s="49" t="s">
        <v>48</v>
      </c>
      <c r="D20" s="122"/>
      <c r="E20" s="122"/>
    </row>
    <row r="21" spans="1:5" ht="15.75" customHeight="1">
      <c r="A21" s="56"/>
      <c r="B21" s="56"/>
      <c r="C21" s="50" t="s">
        <v>125</v>
      </c>
      <c r="D21" s="122"/>
      <c r="E21" s="122">
        <v>3000</v>
      </c>
    </row>
    <row r="22" spans="1:5" ht="15.75" customHeight="1">
      <c r="A22" s="131">
        <v>801</v>
      </c>
      <c r="B22" s="131"/>
      <c r="C22" s="124" t="s">
        <v>229</v>
      </c>
      <c r="D22" s="54">
        <f>D23+D27</f>
        <v>18248</v>
      </c>
      <c r="E22" s="54">
        <f>E23+E27</f>
        <v>0</v>
      </c>
    </row>
    <row r="23" spans="1:5" ht="15.75" customHeight="1">
      <c r="A23" s="118"/>
      <c r="B23" s="120">
        <v>80101</v>
      </c>
      <c r="C23" s="15" t="s">
        <v>228</v>
      </c>
      <c r="D23" s="55">
        <f>D24</f>
        <v>10000</v>
      </c>
      <c r="E23" s="55">
        <f>E24</f>
        <v>0</v>
      </c>
    </row>
    <row r="24" spans="1:5" ht="15.75" customHeight="1">
      <c r="A24" s="56"/>
      <c r="B24" s="56"/>
      <c r="C24" s="121" t="s">
        <v>121</v>
      </c>
      <c r="D24" s="122">
        <f>D26</f>
        <v>10000</v>
      </c>
      <c r="E24" s="122">
        <f>E26</f>
        <v>0</v>
      </c>
    </row>
    <row r="25" spans="1:5" ht="15.75" customHeight="1">
      <c r="A25" s="56"/>
      <c r="B25" s="56"/>
      <c r="C25" s="49" t="s">
        <v>48</v>
      </c>
      <c r="D25" s="122"/>
      <c r="E25" s="122"/>
    </row>
    <row r="26" spans="1:5" ht="15.75" customHeight="1">
      <c r="A26" s="56"/>
      <c r="B26" s="56"/>
      <c r="C26" s="50" t="s">
        <v>125</v>
      </c>
      <c r="D26" s="122">
        <v>10000</v>
      </c>
      <c r="E26" s="122"/>
    </row>
    <row r="27" spans="1:5" ht="15.75" customHeight="1">
      <c r="A27" s="118"/>
      <c r="B27" s="120">
        <v>80110</v>
      </c>
      <c r="C27" s="15" t="s">
        <v>227</v>
      </c>
      <c r="D27" s="55">
        <f>D28</f>
        <v>8248</v>
      </c>
      <c r="E27" s="55">
        <f>E28</f>
        <v>0</v>
      </c>
    </row>
    <row r="28" spans="1:5" ht="15.75" customHeight="1">
      <c r="A28" s="56"/>
      <c r="B28" s="56"/>
      <c r="C28" s="121" t="s">
        <v>121</v>
      </c>
      <c r="D28" s="122">
        <f>D30</f>
        <v>8248</v>
      </c>
      <c r="E28" s="122">
        <f>E30</f>
        <v>0</v>
      </c>
    </row>
    <row r="29" spans="1:5" ht="15.75" customHeight="1">
      <c r="A29" s="56"/>
      <c r="B29" s="56"/>
      <c r="C29" s="49" t="s">
        <v>48</v>
      </c>
      <c r="D29" s="122"/>
      <c r="E29" s="122"/>
    </row>
    <row r="30" spans="1:5" ht="15.75" customHeight="1">
      <c r="A30" s="56"/>
      <c r="B30" s="56"/>
      <c r="C30" s="50" t="s">
        <v>125</v>
      </c>
      <c r="D30" s="122">
        <v>8248</v>
      </c>
      <c r="E30" s="122"/>
    </row>
    <row r="31" spans="1:5" ht="17.25" customHeight="1">
      <c r="A31" s="131">
        <v>852</v>
      </c>
      <c r="B31" s="131"/>
      <c r="C31" s="124" t="s">
        <v>126</v>
      </c>
      <c r="D31" s="112">
        <f>D32</f>
        <v>10060.61</v>
      </c>
      <c r="E31" s="112">
        <f>E32</f>
        <v>95815.32</v>
      </c>
    </row>
    <row r="32" spans="1:5" ht="18.75" customHeight="1">
      <c r="A32" s="118"/>
      <c r="B32" s="120">
        <v>85295</v>
      </c>
      <c r="C32" s="15" t="s">
        <v>124</v>
      </c>
      <c r="D32" s="113">
        <f>D33</f>
        <v>10060.61</v>
      </c>
      <c r="E32" s="113">
        <f>E33</f>
        <v>95815.32</v>
      </c>
    </row>
    <row r="33" spans="1:5" ht="15.75" customHeight="1">
      <c r="A33" s="56"/>
      <c r="B33" s="56"/>
      <c r="C33" s="121" t="s">
        <v>121</v>
      </c>
      <c r="D33" s="108">
        <f>D35+D36+D37</f>
        <v>10060.61</v>
      </c>
      <c r="E33" s="108">
        <f>E35+E36</f>
        <v>95815.32</v>
      </c>
    </row>
    <row r="34" spans="1:5" ht="15.75" customHeight="1">
      <c r="A34" s="56"/>
      <c r="B34" s="56"/>
      <c r="C34" s="49" t="s">
        <v>48</v>
      </c>
      <c r="D34" s="108"/>
      <c r="E34" s="108"/>
    </row>
    <row r="35" spans="1:5" ht="15.75" customHeight="1">
      <c r="A35" s="56"/>
      <c r="B35" s="56"/>
      <c r="C35" s="50" t="s">
        <v>135</v>
      </c>
      <c r="D35" s="108"/>
      <c r="E35" s="108">
        <v>85754.71</v>
      </c>
    </row>
    <row r="36" spans="1:5" ht="15.75" customHeight="1">
      <c r="A36" s="56"/>
      <c r="B36" s="56"/>
      <c r="C36" s="50" t="s">
        <v>135</v>
      </c>
      <c r="D36" s="108"/>
      <c r="E36" s="108">
        <v>10060.61</v>
      </c>
    </row>
    <row r="37" spans="1:5" ht="15.75" customHeight="1">
      <c r="A37" s="56"/>
      <c r="B37" s="56"/>
      <c r="C37" s="50" t="s">
        <v>125</v>
      </c>
      <c r="D37" s="108">
        <v>10060.61</v>
      </c>
      <c r="E37" s="108"/>
    </row>
    <row r="38" spans="1:5" ht="15.75" customHeight="1">
      <c r="A38" s="131">
        <v>926</v>
      </c>
      <c r="B38" s="131"/>
      <c r="C38" s="124" t="s">
        <v>203</v>
      </c>
      <c r="D38" s="112">
        <f>D39</f>
        <v>0</v>
      </c>
      <c r="E38" s="112">
        <f>E39</f>
        <v>6000</v>
      </c>
    </row>
    <row r="39" spans="1:5" ht="31.5" customHeight="1">
      <c r="A39" s="118"/>
      <c r="B39" s="120">
        <v>92605</v>
      </c>
      <c r="C39" s="15" t="s">
        <v>204</v>
      </c>
      <c r="D39" s="113">
        <f>D40</f>
        <v>0</v>
      </c>
      <c r="E39" s="113">
        <f>E40</f>
        <v>6000</v>
      </c>
    </row>
    <row r="40" spans="1:5" ht="15.75" customHeight="1">
      <c r="A40" s="56"/>
      <c r="B40" s="56"/>
      <c r="C40" s="121" t="s">
        <v>121</v>
      </c>
      <c r="D40" s="108">
        <f>D42</f>
        <v>0</v>
      </c>
      <c r="E40" s="108">
        <f>E42</f>
        <v>6000</v>
      </c>
    </row>
    <row r="41" spans="1:5" ht="15.75" customHeight="1">
      <c r="A41" s="56"/>
      <c r="B41" s="56"/>
      <c r="C41" s="49" t="s">
        <v>48</v>
      </c>
      <c r="D41" s="108"/>
      <c r="E41" s="108"/>
    </row>
    <row r="42" spans="1:5" ht="15.75" customHeight="1">
      <c r="A42" s="56"/>
      <c r="B42" s="56"/>
      <c r="C42" s="50" t="s">
        <v>125</v>
      </c>
      <c r="D42" s="108"/>
      <c r="E42" s="108">
        <v>6000</v>
      </c>
    </row>
    <row r="43" spans="1:5" ht="27" customHeight="1">
      <c r="A43" s="107"/>
      <c r="B43" s="107"/>
      <c r="C43" s="107" t="s">
        <v>41</v>
      </c>
      <c r="D43" s="114">
        <f>D7+D12+D17+D31+D38+D22</f>
        <v>28308.61</v>
      </c>
      <c r="E43" s="114">
        <f>E7+E12+E17+E31+E38+E22</f>
        <v>314815.32</v>
      </c>
    </row>
  </sheetData>
  <sheetProtection/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0">
      <selection activeCell="H12" sqref="H12"/>
    </sheetView>
  </sheetViews>
  <sheetFormatPr defaultColWidth="9.00390625" defaultRowHeight="12.75"/>
  <cols>
    <col min="1" max="1" width="4.375" style="18" customWidth="1"/>
    <col min="2" max="2" width="6.25390625" style="18" customWidth="1"/>
    <col min="3" max="3" width="7.625" style="18" customWidth="1"/>
    <col min="4" max="4" width="19.75390625" style="18" customWidth="1"/>
    <col min="5" max="5" width="13.125" style="18" customWidth="1"/>
    <col min="6" max="6" width="12.875" style="18" customWidth="1"/>
    <col min="7" max="7" width="15.875" style="18" customWidth="1"/>
    <col min="8" max="8" width="14.25390625" style="19" customWidth="1"/>
    <col min="9" max="9" width="4.00390625" style="19" customWidth="1"/>
    <col min="10" max="10" width="13.00390625" style="19" customWidth="1"/>
    <col min="11" max="11" width="13.75390625" style="19" customWidth="1"/>
    <col min="12" max="12" width="13.125" style="19" customWidth="1"/>
    <col min="13" max="76" width="9.125" style="19" customWidth="1"/>
    <col min="77" max="16384" width="9.125" style="18" customWidth="1"/>
  </cols>
  <sheetData>
    <row r="1" spans="1:9" ht="15">
      <c r="A1" s="17" t="s">
        <v>157</v>
      </c>
      <c r="H1" s="18"/>
      <c r="I1" s="18"/>
    </row>
    <row r="2" spans="1:9" ht="12.75">
      <c r="A2" s="42" t="s">
        <v>115</v>
      </c>
      <c r="H2" s="18"/>
      <c r="I2" s="18"/>
    </row>
    <row r="3" ht="8.25" customHeight="1"/>
    <row r="4" spans="1:12" ht="16.5">
      <c r="A4" s="214" t="s">
        <v>136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1" t="s">
        <v>11</v>
      </c>
    </row>
    <row r="6" spans="1:12" ht="20.25" customHeight="1">
      <c r="A6" s="215" t="s">
        <v>13</v>
      </c>
      <c r="B6" s="215" t="s">
        <v>0</v>
      </c>
      <c r="C6" s="215" t="s">
        <v>25</v>
      </c>
      <c r="D6" s="207" t="s">
        <v>26</v>
      </c>
      <c r="E6" s="207" t="s">
        <v>27</v>
      </c>
      <c r="F6" s="207" t="s">
        <v>15</v>
      </c>
      <c r="G6" s="207"/>
      <c r="H6" s="207"/>
      <c r="I6" s="207"/>
      <c r="J6" s="207"/>
      <c r="K6" s="207"/>
      <c r="L6" s="207" t="s">
        <v>28</v>
      </c>
    </row>
    <row r="7" spans="1:12" ht="18.75" customHeight="1">
      <c r="A7" s="215"/>
      <c r="B7" s="215"/>
      <c r="C7" s="215"/>
      <c r="D7" s="207"/>
      <c r="E7" s="207"/>
      <c r="F7" s="207" t="s">
        <v>137</v>
      </c>
      <c r="G7" s="207" t="s">
        <v>29</v>
      </c>
      <c r="H7" s="207"/>
      <c r="I7" s="207"/>
      <c r="J7" s="207"/>
      <c r="K7" s="207"/>
      <c r="L7" s="207"/>
    </row>
    <row r="8" spans="1:12" ht="12.75" customHeight="1">
      <c r="A8" s="215"/>
      <c r="B8" s="215"/>
      <c r="C8" s="215"/>
      <c r="D8" s="207"/>
      <c r="E8" s="207"/>
      <c r="F8" s="207"/>
      <c r="G8" s="207" t="s">
        <v>30</v>
      </c>
      <c r="H8" s="207" t="s">
        <v>31</v>
      </c>
      <c r="I8" s="208" t="s">
        <v>32</v>
      </c>
      <c r="J8" s="209"/>
      <c r="K8" s="207" t="s">
        <v>138</v>
      </c>
      <c r="L8" s="207"/>
    </row>
    <row r="9" spans="1:12" ht="12.75">
      <c r="A9" s="215"/>
      <c r="B9" s="215"/>
      <c r="C9" s="215"/>
      <c r="D9" s="207"/>
      <c r="E9" s="207"/>
      <c r="F9" s="207"/>
      <c r="G9" s="207"/>
      <c r="H9" s="207"/>
      <c r="I9" s="210"/>
      <c r="J9" s="211"/>
      <c r="K9" s="207"/>
      <c r="L9" s="207"/>
    </row>
    <row r="10" spans="1:12" ht="36" customHeight="1">
      <c r="A10" s="215"/>
      <c r="B10" s="215"/>
      <c r="C10" s="215"/>
      <c r="D10" s="207"/>
      <c r="E10" s="207"/>
      <c r="F10" s="207"/>
      <c r="G10" s="207"/>
      <c r="H10" s="207"/>
      <c r="I10" s="212"/>
      <c r="J10" s="213"/>
      <c r="K10" s="207"/>
      <c r="L10" s="207"/>
    </row>
    <row r="11" spans="1:12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3"/>
      <c r="J11" s="24">
        <v>9</v>
      </c>
      <c r="K11" s="22">
        <v>10</v>
      </c>
      <c r="L11" s="22">
        <v>11</v>
      </c>
    </row>
    <row r="12" spans="1:12" ht="75.75" customHeight="1">
      <c r="A12" s="25">
        <v>1</v>
      </c>
      <c r="B12" s="26" t="s">
        <v>18</v>
      </c>
      <c r="C12" s="26" t="s">
        <v>21</v>
      </c>
      <c r="D12" s="12" t="s">
        <v>139</v>
      </c>
      <c r="E12" s="28">
        <f aca="true" t="shared" si="0" ref="E12:E17">F12</f>
        <v>2900000</v>
      </c>
      <c r="F12" s="29">
        <f>G12+H12</f>
        <v>2900000</v>
      </c>
      <c r="G12" s="28">
        <v>1923409</v>
      </c>
      <c r="H12" s="28">
        <v>976591</v>
      </c>
      <c r="I12" s="35"/>
      <c r="J12" s="31"/>
      <c r="K12" s="28"/>
      <c r="L12" s="27" t="s">
        <v>34</v>
      </c>
    </row>
    <row r="13" spans="1:12" ht="38.25" customHeight="1">
      <c r="A13" s="25">
        <v>2</v>
      </c>
      <c r="B13" s="26" t="s">
        <v>22</v>
      </c>
      <c r="C13" s="26" t="s">
        <v>23</v>
      </c>
      <c r="D13" s="12" t="s">
        <v>167</v>
      </c>
      <c r="E13" s="28">
        <f t="shared" si="0"/>
        <v>605700</v>
      </c>
      <c r="F13" s="29">
        <f>G13+J13</f>
        <v>605700</v>
      </c>
      <c r="G13" s="28">
        <v>535700</v>
      </c>
      <c r="H13" s="28"/>
      <c r="I13" s="32" t="s">
        <v>44</v>
      </c>
      <c r="J13" s="31">
        <v>70000</v>
      </c>
      <c r="K13" s="33"/>
      <c r="L13" s="34" t="s">
        <v>34</v>
      </c>
    </row>
    <row r="14" spans="1:12" ht="38.25" customHeight="1">
      <c r="A14" s="25">
        <v>3</v>
      </c>
      <c r="B14" s="26" t="s">
        <v>22</v>
      </c>
      <c r="C14" s="26" t="s">
        <v>23</v>
      </c>
      <c r="D14" s="12" t="s">
        <v>166</v>
      </c>
      <c r="E14" s="28">
        <f t="shared" si="0"/>
        <v>554300</v>
      </c>
      <c r="F14" s="29">
        <f>G14+H14</f>
        <v>554300</v>
      </c>
      <c r="G14" s="28">
        <v>254300</v>
      </c>
      <c r="H14" s="28">
        <v>300000</v>
      </c>
      <c r="I14" s="32"/>
      <c r="J14" s="31"/>
      <c r="K14" s="33"/>
      <c r="L14" s="34" t="s">
        <v>34</v>
      </c>
    </row>
    <row r="15" spans="1:12" ht="35.25" customHeight="1">
      <c r="A15" s="25">
        <v>4</v>
      </c>
      <c r="B15" s="26" t="s">
        <v>20</v>
      </c>
      <c r="C15" s="26" t="s">
        <v>24</v>
      </c>
      <c r="D15" s="12" t="s">
        <v>140</v>
      </c>
      <c r="E15" s="28">
        <f t="shared" si="0"/>
        <v>45000</v>
      </c>
      <c r="F15" s="29">
        <f>G15+H15+J15</f>
        <v>45000</v>
      </c>
      <c r="G15" s="28">
        <v>45000</v>
      </c>
      <c r="H15" s="28"/>
      <c r="I15" s="35"/>
      <c r="J15" s="31"/>
      <c r="K15" s="33"/>
      <c r="L15" s="34" t="s">
        <v>34</v>
      </c>
    </row>
    <row r="16" spans="1:12" ht="56.25" customHeight="1">
      <c r="A16" s="25">
        <v>5</v>
      </c>
      <c r="B16" s="26" t="s">
        <v>141</v>
      </c>
      <c r="C16" s="26" t="s">
        <v>142</v>
      </c>
      <c r="D16" s="132" t="s">
        <v>143</v>
      </c>
      <c r="E16" s="28">
        <f t="shared" si="0"/>
        <v>5000</v>
      </c>
      <c r="F16" s="29">
        <f>G16+H16+J16</f>
        <v>5000</v>
      </c>
      <c r="G16" s="28"/>
      <c r="H16" s="28"/>
      <c r="I16" s="30" t="s">
        <v>144</v>
      </c>
      <c r="J16" s="31">
        <v>5000</v>
      </c>
      <c r="K16" s="33"/>
      <c r="L16" s="34" t="s">
        <v>34</v>
      </c>
    </row>
    <row r="17" spans="1:12" ht="42.75" customHeight="1">
      <c r="A17" s="25">
        <v>6</v>
      </c>
      <c r="B17" s="26" t="s">
        <v>141</v>
      </c>
      <c r="C17" s="26" t="s">
        <v>145</v>
      </c>
      <c r="D17" s="12" t="s">
        <v>146</v>
      </c>
      <c r="E17" s="28">
        <f t="shared" si="0"/>
        <v>59896</v>
      </c>
      <c r="F17" s="29">
        <f>G17+H17+J17</f>
        <v>59896</v>
      </c>
      <c r="G17" s="28">
        <v>59896</v>
      </c>
      <c r="H17" s="28"/>
      <c r="I17" s="133"/>
      <c r="J17" s="134"/>
      <c r="K17" s="33"/>
      <c r="L17" s="34" t="s">
        <v>147</v>
      </c>
    </row>
    <row r="18" spans="1:12" ht="29.25" customHeight="1">
      <c r="A18" s="206" t="s">
        <v>39</v>
      </c>
      <c r="B18" s="206"/>
      <c r="C18" s="206"/>
      <c r="D18" s="206"/>
      <c r="E18" s="29">
        <f>SUM(E12:E17)</f>
        <v>4169896</v>
      </c>
      <c r="F18" s="29">
        <f aca="true" t="shared" si="1" ref="F18:L18">SUM(F12:F17)</f>
        <v>4169896</v>
      </c>
      <c r="G18" s="29">
        <f t="shared" si="1"/>
        <v>2818305</v>
      </c>
      <c r="H18" s="36">
        <f t="shared" si="1"/>
        <v>1276591</v>
      </c>
      <c r="I18" s="36"/>
      <c r="J18" s="37">
        <f t="shared" si="1"/>
        <v>75000</v>
      </c>
      <c r="K18" s="37">
        <f t="shared" si="1"/>
        <v>0</v>
      </c>
      <c r="L18" s="29">
        <f t="shared" si="1"/>
        <v>0</v>
      </c>
    </row>
    <row r="19" spans="6:11" ht="6" customHeight="1">
      <c r="F19" s="38"/>
      <c r="K19" s="39" t="s">
        <v>148</v>
      </c>
    </row>
    <row r="20" spans="3:10" ht="12.75">
      <c r="C20" s="13" t="s">
        <v>149</v>
      </c>
      <c r="J20" s="40"/>
    </row>
    <row r="21" spans="3:10" ht="12.75">
      <c r="C21" s="13" t="s">
        <v>40</v>
      </c>
      <c r="D21" s="13"/>
      <c r="E21" s="13"/>
      <c r="F21" s="13"/>
      <c r="G21" s="13"/>
      <c r="H21" s="41"/>
      <c r="I21" s="41"/>
      <c r="J21" s="41"/>
    </row>
    <row r="22" spans="3:10" ht="12.75">
      <c r="C22" s="13" t="s">
        <v>33</v>
      </c>
      <c r="D22" s="13"/>
      <c r="E22" s="13"/>
      <c r="F22" s="13"/>
      <c r="G22" s="13"/>
      <c r="H22" s="41"/>
      <c r="I22" s="41"/>
      <c r="J22" s="41"/>
    </row>
    <row r="23" spans="3:10" ht="12.75">
      <c r="C23" s="13" t="s">
        <v>150</v>
      </c>
      <c r="D23" s="13"/>
      <c r="E23" s="13"/>
      <c r="F23" s="13"/>
      <c r="G23" s="13"/>
      <c r="H23" s="41"/>
      <c r="I23" s="41"/>
      <c r="J23" s="41"/>
    </row>
  </sheetData>
  <sheetProtection/>
  <mergeCells count="15">
    <mergeCell ref="E6:E10"/>
    <mergeCell ref="F6:K6"/>
    <mergeCell ref="L6:L10"/>
    <mergeCell ref="F7:F10"/>
    <mergeCell ref="G7:K7"/>
    <mergeCell ref="A18:D18"/>
    <mergeCell ref="G8:G10"/>
    <mergeCell ref="H8:H10"/>
    <mergeCell ref="I8:J10"/>
    <mergeCell ref="K8:K10"/>
    <mergeCell ref="A4:L4"/>
    <mergeCell ref="A6:A10"/>
    <mergeCell ref="B6:B10"/>
    <mergeCell ref="C6:C10"/>
    <mergeCell ref="D6:D10"/>
  </mergeCells>
  <printOptions horizontalCentered="1"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26"/>
  <sheetViews>
    <sheetView zoomScalePageLayoutView="0" workbookViewId="0" topLeftCell="A10">
      <selection activeCell="F17" sqref="F17"/>
    </sheetView>
  </sheetViews>
  <sheetFormatPr defaultColWidth="9.00390625" defaultRowHeight="12.75"/>
  <cols>
    <col min="1" max="1" width="7.25390625" style="1" customWidth="1"/>
    <col min="2" max="2" width="26.375" style="1" customWidth="1"/>
    <col min="3" max="3" width="10.125" style="1" customWidth="1"/>
    <col min="4" max="4" width="12.75390625" style="1" customWidth="1"/>
    <col min="5" max="5" width="12.375" style="1" customWidth="1"/>
    <col min="6" max="6" width="13.375" style="1" customWidth="1"/>
    <col min="7" max="7" width="14.12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2:6" ht="12.75">
      <c r="B1" s="217"/>
      <c r="C1" s="217"/>
      <c r="D1" s="217"/>
      <c r="E1" s="217"/>
      <c r="F1" s="217"/>
    </row>
    <row r="3" spans="1:79" ht="17.25" customHeight="1">
      <c r="A3" s="17" t="s">
        <v>192</v>
      </c>
      <c r="C3" s="11"/>
      <c r="D3" s="11"/>
      <c r="E3" s="11"/>
      <c r="G3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5">
      <c r="A4" s="42" t="s">
        <v>115</v>
      </c>
      <c r="C4" s="11"/>
      <c r="D4" s="11"/>
      <c r="E4" s="11"/>
      <c r="G4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7:79" ht="12.75">
      <c r="G5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7:79" ht="17.25" customHeight="1">
      <c r="G6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20.25" customHeight="1">
      <c r="A7" s="218" t="s">
        <v>158</v>
      </c>
      <c r="B7" s="218"/>
      <c r="C7" s="218"/>
      <c r="D7" s="218"/>
      <c r="E7" s="218"/>
      <c r="F7" s="218"/>
      <c r="G7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ht="14.25" customHeight="1">
      <c r="A8" s="3"/>
      <c r="G8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6:79" ht="15.75" customHeight="1">
      <c r="F9" s="2" t="s">
        <v>11</v>
      </c>
      <c r="G9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14.25" customHeight="1">
      <c r="A10" s="219" t="s">
        <v>13</v>
      </c>
      <c r="B10" s="219" t="s">
        <v>2</v>
      </c>
      <c r="C10" s="220" t="s">
        <v>14</v>
      </c>
      <c r="D10" s="220" t="s">
        <v>159</v>
      </c>
      <c r="E10" s="220" t="s">
        <v>110</v>
      </c>
      <c r="F10" s="220" t="s">
        <v>160</v>
      </c>
      <c r="G10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19.5" customHeight="1">
      <c r="A11" s="219"/>
      <c r="B11" s="219"/>
      <c r="C11" s="219"/>
      <c r="D11" s="220"/>
      <c r="E11" s="220"/>
      <c r="F11" s="220"/>
      <c r="G1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3" customHeight="1">
      <c r="A12" s="219"/>
      <c r="B12" s="219"/>
      <c r="C12" s="219"/>
      <c r="D12" s="220"/>
      <c r="E12" s="220"/>
      <c r="F12" s="220"/>
      <c r="G12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33.75" customHeight="1">
      <c r="A14" s="216" t="s">
        <v>6</v>
      </c>
      <c r="B14" s="216"/>
      <c r="C14" s="5"/>
      <c r="D14" s="8">
        <f>D15+D17+D18</f>
        <v>2974592</v>
      </c>
      <c r="E14" s="8">
        <f>E15+E17+E18+E16</f>
        <v>232736</v>
      </c>
      <c r="F14" s="8">
        <f>F15+F17+F18+F16</f>
        <v>3207328</v>
      </c>
      <c r="G14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77.25" customHeight="1">
      <c r="A15" s="103" t="s">
        <v>3</v>
      </c>
      <c r="B15" s="10" t="s">
        <v>202</v>
      </c>
      <c r="C15" s="14" t="s">
        <v>107</v>
      </c>
      <c r="D15" s="104">
        <v>0</v>
      </c>
      <c r="E15" s="104">
        <v>0</v>
      </c>
      <c r="F15" s="104">
        <f>D15+E15</f>
        <v>0</v>
      </c>
      <c r="G15"/>
      <c r="H15" s="183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40.5" customHeight="1">
      <c r="A16" s="103" t="s">
        <v>4</v>
      </c>
      <c r="B16" s="10" t="s">
        <v>162</v>
      </c>
      <c r="C16" s="14" t="s">
        <v>163</v>
      </c>
      <c r="D16" s="104"/>
      <c r="E16" s="104">
        <v>183867</v>
      </c>
      <c r="F16" s="104">
        <f>D16+E16</f>
        <v>183867</v>
      </c>
      <c r="G16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45.75" customHeight="1">
      <c r="A17" s="103" t="s">
        <v>5</v>
      </c>
      <c r="B17" s="10" t="s">
        <v>35</v>
      </c>
      <c r="C17" s="14" t="s">
        <v>7</v>
      </c>
      <c r="D17" s="104">
        <v>2974592</v>
      </c>
      <c r="E17" s="105">
        <v>48869</v>
      </c>
      <c r="F17" s="104">
        <f>D17+E17</f>
        <v>3023461</v>
      </c>
      <c r="G17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24" customHeight="1">
      <c r="A18" s="103" t="s">
        <v>161</v>
      </c>
      <c r="B18" s="106" t="s">
        <v>36</v>
      </c>
      <c r="C18" s="14" t="s">
        <v>8</v>
      </c>
      <c r="D18" s="104"/>
      <c r="E18" s="104"/>
      <c r="F18" s="104"/>
      <c r="G18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33.75" customHeight="1">
      <c r="A19" s="216" t="s">
        <v>16</v>
      </c>
      <c r="B19" s="216"/>
      <c r="C19" s="14"/>
      <c r="D19" s="8">
        <f>D20+D21+D22</f>
        <v>1924592</v>
      </c>
      <c r="E19" s="8">
        <f>E20+E21+E22</f>
        <v>-177722</v>
      </c>
      <c r="F19" s="8">
        <f>F20+F21+F22</f>
        <v>1746870</v>
      </c>
      <c r="G19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58.5" customHeight="1">
      <c r="A20" s="103" t="s">
        <v>3</v>
      </c>
      <c r="B20" s="10" t="s">
        <v>165</v>
      </c>
      <c r="C20" s="14" t="s">
        <v>164</v>
      </c>
      <c r="D20" s="104">
        <v>1656870</v>
      </c>
      <c r="E20" s="104"/>
      <c r="F20" s="104">
        <f>D20+E20</f>
        <v>1656870</v>
      </c>
      <c r="G20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6" ht="24" customHeight="1">
      <c r="A21" s="103" t="s">
        <v>4</v>
      </c>
      <c r="B21" s="10" t="s">
        <v>37</v>
      </c>
      <c r="C21" s="14" t="s">
        <v>9</v>
      </c>
      <c r="D21" s="104">
        <v>267722</v>
      </c>
      <c r="E21" s="104">
        <v>-177722</v>
      </c>
      <c r="F21" s="104">
        <f>D21+E21</f>
        <v>90000</v>
      </c>
    </row>
    <row r="22" spans="1:6" ht="36" customHeight="1">
      <c r="A22" s="103" t="s">
        <v>5</v>
      </c>
      <c r="B22" s="10" t="s">
        <v>38</v>
      </c>
      <c r="C22" s="14" t="s">
        <v>10</v>
      </c>
      <c r="D22" s="104"/>
      <c r="E22" s="104"/>
      <c r="F22" s="104">
        <f>D22+E22</f>
        <v>0</v>
      </c>
    </row>
    <row r="26" ht="12.75">
      <c r="A26" s="7"/>
    </row>
  </sheetData>
  <sheetProtection/>
  <mergeCells count="10">
    <mergeCell ref="A14:B14"/>
    <mergeCell ref="A19:B19"/>
    <mergeCell ref="B1:F1"/>
    <mergeCell ref="A7:F7"/>
    <mergeCell ref="A10:A12"/>
    <mergeCell ref="B10:B12"/>
    <mergeCell ref="C10:C12"/>
    <mergeCell ref="F10:F12"/>
    <mergeCell ref="D10:D12"/>
    <mergeCell ref="E10:E12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L38" sqref="L38"/>
    </sheetView>
  </sheetViews>
  <sheetFormatPr defaultColWidth="10.25390625" defaultRowHeight="12.75"/>
  <cols>
    <col min="1" max="1" width="3.625" style="59" bestFit="1" customWidth="1"/>
    <col min="2" max="2" width="22.25390625" style="59" customWidth="1"/>
    <col min="3" max="3" width="12.25390625" style="59" customWidth="1"/>
    <col min="4" max="4" width="10.625" style="59" customWidth="1"/>
    <col min="5" max="5" width="12.00390625" style="59" customWidth="1"/>
    <col min="6" max="7" width="10.00390625" style="59" bestFit="1" customWidth="1"/>
    <col min="8" max="8" width="11.25390625" style="59" customWidth="1"/>
    <col min="9" max="9" width="10.00390625" style="59" customWidth="1"/>
    <col min="10" max="10" width="7.75390625" style="59" customWidth="1"/>
    <col min="11" max="11" width="6.75390625" style="59" customWidth="1"/>
    <col min="12" max="12" width="9.75390625" style="59" customWidth="1"/>
    <col min="13" max="13" width="11.75390625" style="59" customWidth="1"/>
    <col min="14" max="14" width="10.00390625" style="59" customWidth="1"/>
    <col min="15" max="15" width="5.75390625" style="59" customWidth="1"/>
    <col min="16" max="16" width="4.25390625" style="59" customWidth="1"/>
    <col min="17" max="17" width="8.625" style="59" customWidth="1"/>
    <col min="18" max="16384" width="10.25390625" style="59" customWidth="1"/>
  </cols>
  <sheetData>
    <row r="1" spans="1:11" ht="15">
      <c r="A1" s="17" t="s">
        <v>67</v>
      </c>
      <c r="K1" s="60"/>
    </row>
    <row r="2" ht="12.75">
      <c r="A2" s="42" t="s">
        <v>115</v>
      </c>
    </row>
    <row r="3" ht="25.5" customHeight="1"/>
    <row r="4" spans="1:17" ht="15.75">
      <c r="A4" s="245" t="s">
        <v>71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ht="26.25" customHeight="1"/>
    <row r="6" spans="1:17" ht="15.75" customHeight="1">
      <c r="A6" s="233" t="s">
        <v>13</v>
      </c>
      <c r="B6" s="233" t="s">
        <v>72</v>
      </c>
      <c r="C6" s="234" t="s">
        <v>73</v>
      </c>
      <c r="D6" s="234" t="s">
        <v>74</v>
      </c>
      <c r="E6" s="234" t="s">
        <v>75</v>
      </c>
      <c r="F6" s="233" t="s">
        <v>48</v>
      </c>
      <c r="G6" s="233"/>
      <c r="H6" s="233" t="s">
        <v>15</v>
      </c>
      <c r="I6" s="233"/>
      <c r="J6" s="233"/>
      <c r="K6" s="233"/>
      <c r="L6" s="233"/>
      <c r="M6" s="233"/>
      <c r="N6" s="233"/>
      <c r="O6" s="233"/>
      <c r="P6" s="233"/>
      <c r="Q6" s="233"/>
    </row>
    <row r="7" spans="1:17" ht="14.25" customHeight="1">
      <c r="A7" s="233"/>
      <c r="B7" s="233"/>
      <c r="C7" s="234"/>
      <c r="D7" s="234"/>
      <c r="E7" s="234"/>
      <c r="F7" s="234" t="s">
        <v>76</v>
      </c>
      <c r="G7" s="234" t="s">
        <v>77</v>
      </c>
      <c r="H7" s="233" t="s">
        <v>97</v>
      </c>
      <c r="I7" s="233"/>
      <c r="J7" s="233"/>
      <c r="K7" s="233"/>
      <c r="L7" s="233"/>
      <c r="M7" s="233"/>
      <c r="N7" s="233"/>
      <c r="O7" s="233"/>
      <c r="P7" s="233"/>
      <c r="Q7" s="233"/>
    </row>
    <row r="8" spans="1:17" ht="11.25">
      <c r="A8" s="233"/>
      <c r="B8" s="233"/>
      <c r="C8" s="234"/>
      <c r="D8" s="234"/>
      <c r="E8" s="234"/>
      <c r="F8" s="234"/>
      <c r="G8" s="234"/>
      <c r="H8" s="234" t="s">
        <v>78</v>
      </c>
      <c r="I8" s="233" t="s">
        <v>79</v>
      </c>
      <c r="J8" s="233"/>
      <c r="K8" s="233"/>
      <c r="L8" s="233"/>
      <c r="M8" s="233"/>
      <c r="N8" s="233"/>
      <c r="O8" s="233"/>
      <c r="P8" s="233"/>
      <c r="Q8" s="233"/>
    </row>
    <row r="9" spans="1:17" ht="14.25" customHeight="1">
      <c r="A9" s="233"/>
      <c r="B9" s="233"/>
      <c r="C9" s="234"/>
      <c r="D9" s="234"/>
      <c r="E9" s="234"/>
      <c r="F9" s="234"/>
      <c r="G9" s="234"/>
      <c r="H9" s="234"/>
      <c r="I9" s="233" t="s">
        <v>80</v>
      </c>
      <c r="J9" s="233"/>
      <c r="K9" s="233"/>
      <c r="L9" s="233"/>
      <c r="M9" s="233" t="s">
        <v>81</v>
      </c>
      <c r="N9" s="233"/>
      <c r="O9" s="233"/>
      <c r="P9" s="233"/>
      <c r="Q9" s="233"/>
    </row>
    <row r="10" spans="1:17" ht="12.75" customHeight="1">
      <c r="A10" s="233"/>
      <c r="B10" s="233"/>
      <c r="C10" s="234"/>
      <c r="D10" s="234"/>
      <c r="E10" s="234"/>
      <c r="F10" s="234"/>
      <c r="G10" s="234"/>
      <c r="H10" s="234"/>
      <c r="I10" s="234" t="s">
        <v>82</v>
      </c>
      <c r="J10" s="233" t="s">
        <v>83</v>
      </c>
      <c r="K10" s="233"/>
      <c r="L10" s="233"/>
      <c r="M10" s="234" t="s">
        <v>84</v>
      </c>
      <c r="N10" s="234" t="s">
        <v>83</v>
      </c>
      <c r="O10" s="234"/>
      <c r="P10" s="234"/>
      <c r="Q10" s="234"/>
    </row>
    <row r="11" spans="1:17" ht="71.25" customHeight="1">
      <c r="A11" s="233"/>
      <c r="B11" s="233"/>
      <c r="C11" s="234"/>
      <c r="D11" s="234"/>
      <c r="E11" s="234"/>
      <c r="F11" s="234"/>
      <c r="G11" s="234"/>
      <c r="H11" s="234"/>
      <c r="I11" s="234"/>
      <c r="J11" s="62" t="s">
        <v>85</v>
      </c>
      <c r="K11" s="62" t="s">
        <v>86</v>
      </c>
      <c r="L11" s="61" t="s">
        <v>87</v>
      </c>
      <c r="M11" s="234"/>
      <c r="N11" s="63" t="s">
        <v>113</v>
      </c>
      <c r="O11" s="63" t="s">
        <v>85</v>
      </c>
      <c r="P11" s="63" t="s">
        <v>86</v>
      </c>
      <c r="Q11" s="61" t="s">
        <v>88</v>
      </c>
    </row>
    <row r="12" spans="1:17" ht="7.5" customHeight="1">
      <c r="A12" s="64">
        <v>1</v>
      </c>
      <c r="B12" s="64">
        <v>2</v>
      </c>
      <c r="C12" s="64">
        <v>3</v>
      </c>
      <c r="D12" s="64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s="67" customFormat="1" ht="11.25">
      <c r="A13" s="65">
        <v>1</v>
      </c>
      <c r="B13" s="66" t="s">
        <v>89</v>
      </c>
      <c r="C13" s="247" t="s">
        <v>12</v>
      </c>
      <c r="D13" s="248"/>
      <c r="E13" s="109">
        <f aca="true" t="shared" si="0" ref="E13:Q13">E18+E26+E34</f>
        <v>0</v>
      </c>
      <c r="F13" s="109">
        <f t="shared" si="0"/>
        <v>0</v>
      </c>
      <c r="G13" s="109">
        <f t="shared" si="0"/>
        <v>0</v>
      </c>
      <c r="H13" s="109">
        <f t="shared" si="0"/>
        <v>0</v>
      </c>
      <c r="I13" s="109">
        <f t="shared" si="0"/>
        <v>0</v>
      </c>
      <c r="J13" s="109">
        <f t="shared" si="0"/>
        <v>0</v>
      </c>
      <c r="K13" s="109">
        <f t="shared" si="0"/>
        <v>0</v>
      </c>
      <c r="L13" s="109">
        <f t="shared" si="0"/>
        <v>0</v>
      </c>
      <c r="M13" s="109">
        <f t="shared" si="0"/>
        <v>0</v>
      </c>
      <c r="N13" s="109">
        <f t="shared" si="0"/>
        <v>0</v>
      </c>
      <c r="O13" s="109">
        <f t="shared" si="0"/>
        <v>0</v>
      </c>
      <c r="P13" s="109">
        <f t="shared" si="0"/>
        <v>0</v>
      </c>
      <c r="Q13" s="109">
        <f t="shared" si="0"/>
        <v>0</v>
      </c>
    </row>
    <row r="14" spans="1:17" ht="11.25">
      <c r="A14" s="249" t="s">
        <v>90</v>
      </c>
      <c r="B14" s="68" t="s">
        <v>91</v>
      </c>
      <c r="C14" s="224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</row>
    <row r="15" spans="1:17" ht="11.25">
      <c r="A15" s="249"/>
      <c r="B15" s="68" t="s">
        <v>92</v>
      </c>
      <c r="C15" s="239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</row>
    <row r="16" spans="1:17" ht="11.25">
      <c r="A16" s="249"/>
      <c r="B16" s="68" t="s">
        <v>93</v>
      </c>
      <c r="C16" s="23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</row>
    <row r="17" spans="1:17" ht="11.25">
      <c r="A17" s="249"/>
      <c r="B17" s="68" t="s">
        <v>94</v>
      </c>
      <c r="C17" s="242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</row>
    <row r="18" spans="1:17" ht="11.25">
      <c r="A18" s="249"/>
      <c r="B18" s="68" t="s">
        <v>95</v>
      </c>
      <c r="C18" s="68"/>
      <c r="D18" s="69"/>
      <c r="E18" s="70">
        <f>F18+G18</f>
        <v>0</v>
      </c>
      <c r="F18" s="70"/>
      <c r="G18" s="70"/>
      <c r="H18" s="70">
        <f aca="true" t="shared" si="1" ref="H18:P18">SUM(H19:H21)</f>
        <v>0</v>
      </c>
      <c r="I18" s="70">
        <f t="shared" si="1"/>
        <v>0</v>
      </c>
      <c r="J18" s="70">
        <f t="shared" si="1"/>
        <v>0</v>
      </c>
      <c r="K18" s="70">
        <f t="shared" si="1"/>
        <v>0</v>
      </c>
      <c r="L18" s="70">
        <f t="shared" si="1"/>
        <v>0</v>
      </c>
      <c r="M18" s="70">
        <f t="shared" si="1"/>
        <v>0</v>
      </c>
      <c r="N18" s="70">
        <f t="shared" si="1"/>
        <v>0</v>
      </c>
      <c r="O18" s="70">
        <f t="shared" si="1"/>
        <v>0</v>
      </c>
      <c r="P18" s="70">
        <f t="shared" si="1"/>
        <v>0</v>
      </c>
      <c r="Q18" s="70">
        <f>SUM(Q19:Q21)</f>
        <v>0</v>
      </c>
    </row>
    <row r="19" spans="1:17" ht="11.25">
      <c r="A19" s="249"/>
      <c r="B19" s="68" t="s">
        <v>195</v>
      </c>
      <c r="C19" s="71"/>
      <c r="D19" s="69"/>
      <c r="E19" s="70">
        <f>F19+G19</f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1.25">
      <c r="A20" s="249"/>
      <c r="B20" s="68" t="s">
        <v>98</v>
      </c>
      <c r="C20" s="71"/>
      <c r="D20" s="69"/>
      <c r="E20" s="70">
        <f>F20+G20</f>
        <v>0</v>
      </c>
      <c r="F20" s="70"/>
      <c r="G20" s="70"/>
      <c r="H20" s="70"/>
      <c r="I20" s="70"/>
      <c r="J20" s="72"/>
      <c r="K20" s="72"/>
      <c r="L20" s="72"/>
      <c r="M20" s="70"/>
      <c r="N20" s="72"/>
      <c r="O20" s="72"/>
      <c r="P20" s="72"/>
      <c r="Q20" s="72"/>
    </row>
    <row r="21" spans="1:17" ht="11.25">
      <c r="A21" s="249"/>
      <c r="B21" s="68" t="s">
        <v>196</v>
      </c>
      <c r="C21" s="71"/>
      <c r="D21" s="69"/>
      <c r="E21" s="70">
        <f>F21+G21</f>
        <v>0</v>
      </c>
      <c r="F21" s="70"/>
      <c r="G21" s="70"/>
      <c r="H21" s="70">
        <f>I21+M21</f>
        <v>0</v>
      </c>
      <c r="I21" s="70">
        <f>L21</f>
        <v>0</v>
      </c>
      <c r="J21" s="72"/>
      <c r="K21" s="72"/>
      <c r="L21" s="72"/>
      <c r="M21" s="70">
        <f>N21</f>
        <v>0</v>
      </c>
      <c r="N21" s="72"/>
      <c r="O21" s="72"/>
      <c r="P21" s="72"/>
      <c r="Q21" s="72"/>
    </row>
    <row r="22" spans="1:17" ht="11.25" customHeight="1" hidden="1">
      <c r="A22" s="221" t="s">
        <v>99</v>
      </c>
      <c r="B22" s="68" t="s">
        <v>91</v>
      </c>
      <c r="C22" s="224" t="s">
        <v>100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6"/>
    </row>
    <row r="23" spans="1:17" ht="11.25" hidden="1">
      <c r="A23" s="222"/>
      <c r="B23" s="68" t="s">
        <v>92</v>
      </c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</row>
    <row r="24" spans="1:17" ht="11.25" hidden="1">
      <c r="A24" s="222"/>
      <c r="B24" s="68" t="s">
        <v>93</v>
      </c>
      <c r="C24" s="227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9"/>
    </row>
    <row r="25" spans="1:17" ht="11.25" hidden="1">
      <c r="A25" s="222"/>
      <c r="B25" s="68" t="s">
        <v>94</v>
      </c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2"/>
    </row>
    <row r="26" spans="1:17" ht="11.25" hidden="1">
      <c r="A26" s="222"/>
      <c r="B26" s="68" t="s">
        <v>95</v>
      </c>
      <c r="C26" s="68"/>
      <c r="D26" s="69"/>
      <c r="E26" s="70">
        <f>F26+G26</f>
        <v>0</v>
      </c>
      <c r="F26" s="70">
        <f>I26</f>
        <v>0</v>
      </c>
      <c r="G26" s="70"/>
      <c r="H26" s="70">
        <f>I26+M26</f>
        <v>0</v>
      </c>
      <c r="I26" s="70">
        <f>J26+K26+L26</f>
        <v>0</v>
      </c>
      <c r="J26" s="70"/>
      <c r="K26" s="70"/>
      <c r="L26" s="70">
        <f>L27</f>
        <v>0</v>
      </c>
      <c r="M26" s="70"/>
      <c r="N26" s="70"/>
      <c r="O26" s="70"/>
      <c r="P26" s="70"/>
      <c r="Q26" s="70"/>
    </row>
    <row r="27" spans="1:17" ht="11.25" hidden="1">
      <c r="A27" s="222"/>
      <c r="B27" s="68" t="s">
        <v>96</v>
      </c>
      <c r="C27" s="71"/>
      <c r="D27" s="71"/>
      <c r="E27" s="70">
        <f>E26</f>
        <v>0</v>
      </c>
      <c r="F27" s="70">
        <f>F26</f>
        <v>0</v>
      </c>
      <c r="G27" s="70">
        <f>G26</f>
        <v>0</v>
      </c>
      <c r="H27" s="70">
        <f>H26</f>
        <v>0</v>
      </c>
      <c r="I27" s="70">
        <f>I26</f>
        <v>0</v>
      </c>
      <c r="J27" s="70"/>
      <c r="K27" s="70"/>
      <c r="L27" s="70"/>
      <c r="M27" s="70">
        <f>M26</f>
        <v>0</v>
      </c>
      <c r="N27" s="70"/>
      <c r="O27" s="70"/>
      <c r="P27" s="70"/>
      <c r="Q27" s="70"/>
    </row>
    <row r="28" spans="1:17" ht="11.25" hidden="1">
      <c r="A28" s="222"/>
      <c r="B28" s="68" t="s">
        <v>97</v>
      </c>
      <c r="C28" s="71"/>
      <c r="D28" s="71"/>
      <c r="E28" s="70"/>
      <c r="F28" s="70"/>
      <c r="G28" s="70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1.25" hidden="1">
      <c r="A29" s="223"/>
      <c r="B29" s="68" t="s">
        <v>98</v>
      </c>
      <c r="C29" s="71"/>
      <c r="D29" s="71"/>
      <c r="E29" s="70"/>
      <c r="F29" s="70"/>
      <c r="G29" s="70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1.25" customHeight="1" hidden="1">
      <c r="A30" s="221" t="s">
        <v>111</v>
      </c>
      <c r="B30" s="68" t="s">
        <v>91</v>
      </c>
      <c r="C30" s="224" t="s">
        <v>112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6"/>
    </row>
    <row r="31" spans="1:17" ht="11.25" hidden="1">
      <c r="A31" s="222"/>
      <c r="B31" s="68" t="s">
        <v>92</v>
      </c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9"/>
    </row>
    <row r="32" spans="1:17" ht="11.25" hidden="1">
      <c r="A32" s="222"/>
      <c r="B32" s="68" t="s">
        <v>93</v>
      </c>
      <c r="C32" s="227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9"/>
    </row>
    <row r="33" spans="1:17" ht="11.25" hidden="1">
      <c r="A33" s="222"/>
      <c r="B33" s="68" t="s">
        <v>94</v>
      </c>
      <c r="C33" s="230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</row>
    <row r="34" spans="1:17" ht="11.25" hidden="1">
      <c r="A34" s="222"/>
      <c r="B34" s="68" t="s">
        <v>95</v>
      </c>
      <c r="C34" s="68"/>
      <c r="D34" s="69"/>
      <c r="E34" s="70">
        <f>F34+G34</f>
        <v>0</v>
      </c>
      <c r="F34" s="70">
        <f>I34</f>
        <v>0</v>
      </c>
      <c r="G34" s="70"/>
      <c r="H34" s="70">
        <f>I34+M34</f>
        <v>0</v>
      </c>
      <c r="I34" s="70">
        <f>J34+K34+L34</f>
        <v>0</v>
      </c>
      <c r="J34" s="70"/>
      <c r="K34" s="70"/>
      <c r="L34" s="70">
        <f>L35</f>
        <v>0</v>
      </c>
      <c r="M34" s="70">
        <f>M35</f>
        <v>0</v>
      </c>
      <c r="N34" s="70">
        <f>N35</f>
        <v>0</v>
      </c>
      <c r="O34" s="70"/>
      <c r="P34" s="70"/>
      <c r="Q34" s="70"/>
    </row>
    <row r="35" spans="1:17" ht="11.25" hidden="1">
      <c r="A35" s="222"/>
      <c r="B35" s="68" t="s">
        <v>96</v>
      </c>
      <c r="C35" s="71"/>
      <c r="D35" s="71"/>
      <c r="E35" s="70">
        <f>E34</f>
        <v>0</v>
      </c>
      <c r="F35" s="70">
        <f>F34</f>
        <v>0</v>
      </c>
      <c r="G35" s="70">
        <f>G34</f>
        <v>0</v>
      </c>
      <c r="H35" s="70">
        <f>H34</f>
        <v>0</v>
      </c>
      <c r="I35" s="70">
        <f>I34</f>
        <v>0</v>
      </c>
      <c r="J35" s="70"/>
      <c r="K35" s="70"/>
      <c r="L35" s="70"/>
      <c r="M35" s="70"/>
      <c r="N35" s="70"/>
      <c r="O35" s="70"/>
      <c r="P35" s="70"/>
      <c r="Q35" s="70">
        <f>Q34</f>
        <v>0</v>
      </c>
    </row>
    <row r="36" spans="1:17" ht="11.25" hidden="1">
      <c r="A36" s="222"/>
      <c r="B36" s="68" t="s">
        <v>97</v>
      </c>
      <c r="C36" s="71"/>
      <c r="D36" s="71"/>
      <c r="E36" s="70"/>
      <c r="F36" s="70"/>
      <c r="G36" s="70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11.25" hidden="1">
      <c r="A37" s="223"/>
      <c r="B37" s="68" t="s">
        <v>98</v>
      </c>
      <c r="C37" s="71"/>
      <c r="D37" s="71"/>
      <c r="E37" s="70"/>
      <c r="F37" s="70"/>
      <c r="G37" s="70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 s="67" customFormat="1" ht="11.25">
      <c r="A38" s="73">
        <v>2</v>
      </c>
      <c r="B38" s="74" t="s">
        <v>101</v>
      </c>
      <c r="C38" s="235" t="s">
        <v>12</v>
      </c>
      <c r="D38" s="236"/>
      <c r="E38" s="75">
        <f>E43</f>
        <v>95815.32</v>
      </c>
      <c r="F38" s="75">
        <f aca="true" t="shared" si="2" ref="F38:Q38">F43</f>
        <v>14372.3</v>
      </c>
      <c r="G38" s="75">
        <f t="shared" si="2"/>
        <v>81443.02</v>
      </c>
      <c r="H38" s="75">
        <f t="shared" si="2"/>
        <v>95815.32</v>
      </c>
      <c r="I38" s="75">
        <f t="shared" si="2"/>
        <v>14372.3</v>
      </c>
      <c r="J38" s="75">
        <f t="shared" si="2"/>
        <v>0</v>
      </c>
      <c r="K38" s="75">
        <f t="shared" si="2"/>
        <v>0</v>
      </c>
      <c r="L38" s="75">
        <f t="shared" si="2"/>
        <v>14372.3</v>
      </c>
      <c r="M38" s="75">
        <f t="shared" si="2"/>
        <v>81443.02</v>
      </c>
      <c r="N38" s="75">
        <f t="shared" si="2"/>
        <v>0</v>
      </c>
      <c r="O38" s="75">
        <f t="shared" si="2"/>
        <v>0</v>
      </c>
      <c r="P38" s="75">
        <f t="shared" si="2"/>
        <v>0</v>
      </c>
      <c r="Q38" s="75">
        <f t="shared" si="2"/>
        <v>81443.02</v>
      </c>
    </row>
    <row r="39" spans="1:17" ht="11.25">
      <c r="A39" s="249" t="s">
        <v>102</v>
      </c>
      <c r="B39" s="68" t="s">
        <v>91</v>
      </c>
      <c r="C39" s="224" t="s">
        <v>105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</row>
    <row r="40" spans="1:17" ht="11.25">
      <c r="A40" s="249"/>
      <c r="B40" s="68" t="s">
        <v>92</v>
      </c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</row>
    <row r="41" spans="1:17" ht="11.25">
      <c r="A41" s="249"/>
      <c r="B41" s="68" t="s">
        <v>93</v>
      </c>
      <c r="C41" s="239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</row>
    <row r="42" spans="1:17" ht="11.25">
      <c r="A42" s="249"/>
      <c r="B42" s="68" t="s">
        <v>94</v>
      </c>
      <c r="C42" s="242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</row>
    <row r="43" spans="1:17" ht="11.25">
      <c r="A43" s="249"/>
      <c r="B43" s="68" t="s">
        <v>95</v>
      </c>
      <c r="C43" s="68"/>
      <c r="D43" s="76" t="s">
        <v>106</v>
      </c>
      <c r="E43" s="70">
        <f>E44</f>
        <v>95815.32</v>
      </c>
      <c r="F43" s="70">
        <f>F44</f>
        <v>14372.3</v>
      </c>
      <c r="G43" s="70">
        <f>G44</f>
        <v>81443.02</v>
      </c>
      <c r="H43" s="70">
        <f>H44</f>
        <v>95815.32</v>
      </c>
      <c r="I43" s="70">
        <f>I44</f>
        <v>14372.3</v>
      </c>
      <c r="J43" s="70"/>
      <c r="K43" s="70"/>
      <c r="L43" s="70">
        <f>L44</f>
        <v>14372.3</v>
      </c>
      <c r="M43" s="70">
        <f>M44</f>
        <v>81443.02</v>
      </c>
      <c r="N43" s="70"/>
      <c r="O43" s="70"/>
      <c r="P43" s="70"/>
      <c r="Q43" s="70">
        <f>Q44</f>
        <v>81443.02</v>
      </c>
    </row>
    <row r="44" spans="1:17" ht="11.25">
      <c r="A44" s="249"/>
      <c r="B44" s="68" t="s">
        <v>195</v>
      </c>
      <c r="C44" s="71"/>
      <c r="E44" s="70">
        <f>F44+G44</f>
        <v>95815.32</v>
      </c>
      <c r="F44" s="70">
        <v>14372.3</v>
      </c>
      <c r="G44" s="70">
        <v>81443.02</v>
      </c>
      <c r="H44" s="72">
        <f>I44+M44</f>
        <v>95815.32</v>
      </c>
      <c r="I44" s="72">
        <f>L44</f>
        <v>14372.3</v>
      </c>
      <c r="J44" s="72"/>
      <c r="K44" s="72"/>
      <c r="L44" s="72">
        <v>14372.3</v>
      </c>
      <c r="M44" s="72">
        <f>Q44</f>
        <v>81443.02</v>
      </c>
      <c r="N44" s="72"/>
      <c r="O44" s="72"/>
      <c r="P44" s="72"/>
      <c r="Q44" s="72">
        <v>81443.02</v>
      </c>
    </row>
    <row r="45" spans="1:17" ht="11.25">
      <c r="A45" s="249"/>
      <c r="B45" s="68" t="s">
        <v>98</v>
      </c>
      <c r="C45" s="71"/>
      <c r="D45" s="77"/>
      <c r="E45" s="70"/>
      <c r="F45" s="70"/>
      <c r="G45" s="70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ht="11.25">
      <c r="A46" s="249"/>
      <c r="B46" s="68" t="s">
        <v>196</v>
      </c>
      <c r="C46" s="71"/>
      <c r="D46" s="77"/>
      <c r="E46" s="68"/>
      <c r="F46" s="68"/>
      <c r="G46" s="68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67" customFormat="1" ht="15" customHeight="1">
      <c r="A47" s="250" t="s">
        <v>103</v>
      </c>
      <c r="B47" s="250"/>
      <c r="C47" s="251" t="s">
        <v>12</v>
      </c>
      <c r="D47" s="252"/>
      <c r="E47" s="78">
        <f aca="true" t="shared" si="3" ref="E47:Q47">E13+E38</f>
        <v>95815.32</v>
      </c>
      <c r="F47" s="78">
        <f t="shared" si="3"/>
        <v>14372.3</v>
      </c>
      <c r="G47" s="78">
        <f t="shared" si="3"/>
        <v>81443.02</v>
      </c>
      <c r="H47" s="78">
        <f t="shared" si="3"/>
        <v>95815.32</v>
      </c>
      <c r="I47" s="78">
        <f t="shared" si="3"/>
        <v>14372.3</v>
      </c>
      <c r="J47" s="78">
        <f t="shared" si="3"/>
        <v>0</v>
      </c>
      <c r="K47" s="78">
        <f t="shared" si="3"/>
        <v>0</v>
      </c>
      <c r="L47" s="78">
        <f t="shared" si="3"/>
        <v>14372.3</v>
      </c>
      <c r="M47" s="78">
        <f t="shared" si="3"/>
        <v>81443.02</v>
      </c>
      <c r="N47" s="78">
        <f t="shared" si="3"/>
        <v>0</v>
      </c>
      <c r="O47" s="78">
        <f t="shared" si="3"/>
        <v>0</v>
      </c>
      <c r="P47" s="78">
        <f t="shared" si="3"/>
        <v>0</v>
      </c>
      <c r="Q47" s="78">
        <f t="shared" si="3"/>
        <v>81443.02</v>
      </c>
    </row>
    <row r="49" spans="1:10" ht="11.25">
      <c r="A49" s="246" t="s">
        <v>104</v>
      </c>
      <c r="B49" s="246"/>
      <c r="C49" s="246"/>
      <c r="D49" s="246"/>
      <c r="E49" s="246"/>
      <c r="F49" s="246"/>
      <c r="G49" s="246"/>
      <c r="H49" s="246"/>
      <c r="I49" s="246"/>
      <c r="J49" s="246"/>
    </row>
    <row r="50" spans="1:10" ht="11.25">
      <c r="A50" s="79" t="s">
        <v>197</v>
      </c>
      <c r="B50" s="79"/>
      <c r="C50" s="79"/>
      <c r="D50" s="79"/>
      <c r="E50" s="79"/>
      <c r="F50" s="79"/>
      <c r="G50" s="79"/>
      <c r="H50" s="79"/>
      <c r="I50" s="79"/>
      <c r="J50" s="79"/>
    </row>
  </sheetData>
  <sheetProtection/>
  <mergeCells count="32">
    <mergeCell ref="A49:J49"/>
    <mergeCell ref="C13:D13"/>
    <mergeCell ref="A14:A21"/>
    <mergeCell ref="C14:Q17"/>
    <mergeCell ref="A22:A29"/>
    <mergeCell ref="I9:L9"/>
    <mergeCell ref="M9:Q9"/>
    <mergeCell ref="A39:A46"/>
    <mergeCell ref="A47:B47"/>
    <mergeCell ref="C47:D47"/>
    <mergeCell ref="A4:Q4"/>
    <mergeCell ref="A6:A11"/>
    <mergeCell ref="B6:B11"/>
    <mergeCell ref="C6:C11"/>
    <mergeCell ref="D6:D11"/>
    <mergeCell ref="F6:G6"/>
    <mergeCell ref="F7:F11"/>
    <mergeCell ref="G7:G11"/>
    <mergeCell ref="C38:D38"/>
    <mergeCell ref="M10:M11"/>
    <mergeCell ref="N10:Q10"/>
    <mergeCell ref="C39:Q42"/>
    <mergeCell ref="I10:I11"/>
    <mergeCell ref="J10:L10"/>
    <mergeCell ref="H8:H11"/>
    <mergeCell ref="A30:A37"/>
    <mergeCell ref="C30:Q33"/>
    <mergeCell ref="H6:Q6"/>
    <mergeCell ref="H7:Q7"/>
    <mergeCell ref="I8:Q8"/>
    <mergeCell ref="E6:E11"/>
    <mergeCell ref="C22:Q25"/>
  </mergeCells>
  <printOptions horizontalCentered="1"/>
  <pageMargins left="0.3937007874015748" right="0.3937007874015748" top="0.5511811023622047" bottom="0.1968503937007874" header="0.1968503937007874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C17" sqref="C17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14.125" style="0" customWidth="1"/>
    <col min="4" max="4" width="36.625" style="0" customWidth="1"/>
    <col min="5" max="5" width="18.875" style="0" customWidth="1"/>
    <col min="6" max="6" width="9.75390625" style="0" customWidth="1"/>
    <col min="7" max="7" width="10.625" style="0" bestFit="1" customWidth="1"/>
    <col min="8" max="8" width="14.125" style="0" customWidth="1"/>
    <col min="9" max="9" width="13.625" style="0" customWidth="1"/>
  </cols>
  <sheetData>
    <row r="1" spans="4:10" ht="28.5" customHeight="1">
      <c r="D1" s="217"/>
      <c r="E1" s="217"/>
      <c r="F1" s="16"/>
      <c r="G1" s="16"/>
      <c r="H1" s="16"/>
      <c r="I1" s="16"/>
      <c r="J1" s="16"/>
    </row>
    <row r="3" spans="2:4" ht="17.25" customHeight="1">
      <c r="B3" s="17" t="s">
        <v>68</v>
      </c>
      <c r="D3" s="9"/>
    </row>
    <row r="4" spans="2:4" ht="15">
      <c r="B4" s="42" t="s">
        <v>115</v>
      </c>
      <c r="D4" s="9"/>
    </row>
    <row r="5" ht="15">
      <c r="D5" s="9"/>
    </row>
    <row r="6" ht="21.75" customHeight="1"/>
    <row r="7" spans="2:5" ht="12.75">
      <c r="B7" s="253" t="s">
        <v>151</v>
      </c>
      <c r="C7" s="253"/>
      <c r="D7" s="253"/>
      <c r="E7" s="253"/>
    </row>
    <row r="8" spans="2:5" ht="29.25" customHeight="1">
      <c r="B8" s="254"/>
      <c r="C8" s="254"/>
      <c r="D8" s="254"/>
      <c r="E8" s="254"/>
    </row>
    <row r="9" spans="2:5" ht="31.5" customHeight="1">
      <c r="B9" s="1"/>
      <c r="C9" s="1"/>
      <c r="D9" s="1"/>
      <c r="E9" s="135" t="s">
        <v>11</v>
      </c>
    </row>
    <row r="10" spans="2:5" ht="31.5" customHeight="1">
      <c r="B10" s="136" t="s">
        <v>0</v>
      </c>
      <c r="C10" s="136" t="s">
        <v>1</v>
      </c>
      <c r="D10" s="136" t="s">
        <v>152</v>
      </c>
      <c r="E10" s="136" t="s">
        <v>153</v>
      </c>
    </row>
    <row r="11" spans="2:5" ht="14.25" customHeight="1">
      <c r="B11" s="4">
        <v>1</v>
      </c>
      <c r="C11" s="4">
        <v>2</v>
      </c>
      <c r="D11" s="4">
        <v>3</v>
      </c>
      <c r="E11" s="4">
        <v>4</v>
      </c>
    </row>
    <row r="12" spans="2:5" ht="34.5" customHeight="1">
      <c r="B12" s="137">
        <v>750</v>
      </c>
      <c r="C12" s="137"/>
      <c r="D12" s="138" t="s">
        <v>154</v>
      </c>
      <c r="E12" s="139">
        <f>E13</f>
        <v>59</v>
      </c>
    </row>
    <row r="13" spans="2:5" ht="48.75" customHeight="1">
      <c r="B13" s="137"/>
      <c r="C13" s="140">
        <v>75011</v>
      </c>
      <c r="D13" s="141" t="s">
        <v>155</v>
      </c>
      <c r="E13" s="142">
        <v>59</v>
      </c>
    </row>
    <row r="14" spans="2:5" ht="32.25" customHeight="1">
      <c r="B14" s="115">
        <v>852</v>
      </c>
      <c r="C14" s="115"/>
      <c r="D14" s="143" t="s">
        <v>126</v>
      </c>
      <c r="E14" s="8">
        <f>E15</f>
        <v>1000</v>
      </c>
    </row>
    <row r="15" spans="2:5" ht="61.5" customHeight="1">
      <c r="B15" s="144"/>
      <c r="C15" s="144">
        <v>85212</v>
      </c>
      <c r="D15" s="145" t="s">
        <v>156</v>
      </c>
      <c r="E15" s="146">
        <v>1000</v>
      </c>
    </row>
    <row r="16" spans="2:5" ht="45" customHeight="1">
      <c r="B16" s="255" t="s">
        <v>17</v>
      </c>
      <c r="C16" s="255"/>
      <c r="D16" s="255"/>
      <c r="E16" s="139">
        <f>E12+E14</f>
        <v>1059</v>
      </c>
    </row>
    <row r="18" ht="12.75">
      <c r="B18" s="147"/>
    </row>
    <row r="22" ht="12.75">
      <c r="A22" s="6"/>
    </row>
  </sheetData>
  <sheetProtection/>
  <mergeCells count="3">
    <mergeCell ref="D1:E1"/>
    <mergeCell ref="B7:E8"/>
    <mergeCell ref="B16:D16"/>
  </mergeCells>
  <printOptions horizontalCentered="1"/>
  <pageMargins left="0.5118110236220472" right="0.5118110236220472" top="0.9055118110236221" bottom="0.62992125984251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20">
      <selection activeCell="E40" sqref="E40"/>
    </sheetView>
  </sheetViews>
  <sheetFormatPr defaultColWidth="9.00390625" defaultRowHeight="12.75"/>
  <cols>
    <col min="1" max="1" width="8.00390625" style="0" customWidth="1"/>
    <col min="2" max="2" width="10.375" style="0" customWidth="1"/>
    <col min="3" max="3" width="31.375" style="0" customWidth="1"/>
    <col min="4" max="4" width="13.625" style="0" bestFit="1" customWidth="1"/>
    <col min="5" max="5" width="10.875" style="0" customWidth="1"/>
    <col min="6" max="6" width="13.625" style="0" bestFit="1" customWidth="1"/>
  </cols>
  <sheetData>
    <row r="1" spans="3:5" ht="14.25">
      <c r="C1" s="258" t="s">
        <v>187</v>
      </c>
      <c r="D1" s="258"/>
      <c r="E1" s="258"/>
    </row>
    <row r="2" spans="3:5" ht="14.25">
      <c r="C2" s="258" t="s">
        <v>115</v>
      </c>
      <c r="D2" s="258"/>
      <c r="E2" s="258"/>
    </row>
    <row r="4" spans="1:6" ht="41.25" customHeight="1">
      <c r="A4" s="259" t="s">
        <v>172</v>
      </c>
      <c r="B4" s="259"/>
      <c r="C4" s="259"/>
      <c r="D4" s="259"/>
      <c r="E4" s="259"/>
      <c r="F4" s="259"/>
    </row>
    <row r="7" ht="13.5" thickBot="1"/>
    <row r="8" spans="1:6" ht="29.25" customHeight="1" thickTop="1">
      <c r="A8" s="260" t="s">
        <v>0</v>
      </c>
      <c r="B8" s="262" t="s">
        <v>1</v>
      </c>
      <c r="C8" s="262" t="s">
        <v>2</v>
      </c>
      <c r="D8" s="262" t="s">
        <v>173</v>
      </c>
      <c r="E8" s="262"/>
      <c r="F8" s="264"/>
    </row>
    <row r="9" spans="1:6" ht="27.75" customHeight="1">
      <c r="A9" s="261"/>
      <c r="B9" s="263"/>
      <c r="C9" s="263"/>
      <c r="D9" s="149" t="s">
        <v>174</v>
      </c>
      <c r="E9" s="150" t="s">
        <v>175</v>
      </c>
      <c r="F9" s="151" t="s">
        <v>176</v>
      </c>
    </row>
    <row r="10" spans="1:6" ht="13.5" thickBot="1">
      <c r="A10" s="152">
        <v>1</v>
      </c>
      <c r="B10" s="153">
        <v>2</v>
      </c>
      <c r="C10" s="153">
        <v>3</v>
      </c>
      <c r="D10" s="153">
        <v>4</v>
      </c>
      <c r="E10" s="153">
        <v>5</v>
      </c>
      <c r="F10" s="154">
        <v>6</v>
      </c>
    </row>
    <row r="11" spans="1:6" ht="32.25" customHeight="1" thickTop="1">
      <c r="A11" s="256" t="s">
        <v>177</v>
      </c>
      <c r="B11" s="257"/>
      <c r="C11" s="155" t="s">
        <v>41</v>
      </c>
      <c r="D11" s="156">
        <f>D12+D15+D16+D17</f>
        <v>237000</v>
      </c>
      <c r="E11" s="156">
        <f>E12+E15+E16+E17</f>
        <v>0</v>
      </c>
      <c r="F11" s="157">
        <f>F12+F15+F16+F17+F14+F13</f>
        <v>380748</v>
      </c>
    </row>
    <row r="12" spans="1:6" ht="135" customHeight="1">
      <c r="A12" s="158">
        <v>600</v>
      </c>
      <c r="B12" s="159">
        <v>60014</v>
      </c>
      <c r="C12" s="160" t="s">
        <v>178</v>
      </c>
      <c r="D12" s="161"/>
      <c r="E12" s="161"/>
      <c r="F12" s="162">
        <v>170000</v>
      </c>
    </row>
    <row r="13" spans="1:6" ht="68.25" customHeight="1">
      <c r="A13" s="158">
        <v>600</v>
      </c>
      <c r="B13" s="159">
        <v>60014</v>
      </c>
      <c r="C13" s="160" t="s">
        <v>179</v>
      </c>
      <c r="D13" s="161"/>
      <c r="E13" s="161"/>
      <c r="F13" s="162">
        <v>200000</v>
      </c>
    </row>
    <row r="14" spans="1:6" ht="56.25" customHeight="1">
      <c r="A14" s="158">
        <v>754</v>
      </c>
      <c r="B14" s="159">
        <v>75411</v>
      </c>
      <c r="C14" s="163" t="s">
        <v>180</v>
      </c>
      <c r="D14" s="161"/>
      <c r="E14" s="161"/>
      <c r="F14" s="162">
        <v>10000</v>
      </c>
    </row>
    <row r="15" spans="1:6" ht="69.75" customHeight="1">
      <c r="A15" s="164">
        <v>801</v>
      </c>
      <c r="B15" s="165">
        <v>80195</v>
      </c>
      <c r="C15" s="166" t="s">
        <v>181</v>
      </c>
      <c r="D15" s="167"/>
      <c r="E15" s="167"/>
      <c r="F15" s="168">
        <v>748</v>
      </c>
    </row>
    <row r="16" spans="1:6" ht="27" customHeight="1">
      <c r="A16" s="169">
        <v>921</v>
      </c>
      <c r="B16" s="5">
        <v>92109</v>
      </c>
      <c r="C16" s="163" t="s">
        <v>182</v>
      </c>
      <c r="D16" s="167">
        <v>149000</v>
      </c>
      <c r="E16" s="167"/>
      <c r="F16" s="168"/>
    </row>
    <row r="17" spans="1:6" ht="30.75" customHeight="1" thickBot="1">
      <c r="A17" s="169">
        <v>921</v>
      </c>
      <c r="B17" s="5">
        <v>92116</v>
      </c>
      <c r="C17" s="163" t="s">
        <v>183</v>
      </c>
      <c r="D17" s="167">
        <v>88000</v>
      </c>
      <c r="E17" s="167"/>
      <c r="F17" s="168"/>
    </row>
    <row r="18" spans="1:6" ht="53.25" customHeight="1" thickTop="1">
      <c r="A18" s="256" t="s">
        <v>184</v>
      </c>
      <c r="B18" s="257"/>
      <c r="C18" s="170" t="s">
        <v>41</v>
      </c>
      <c r="D18" s="156">
        <f>D20</f>
        <v>0</v>
      </c>
      <c r="E18" s="156">
        <f>E20</f>
        <v>0</v>
      </c>
      <c r="F18" s="157">
        <f>F20</f>
        <v>10000</v>
      </c>
    </row>
    <row r="19" spans="1:6" ht="27" customHeight="1" hidden="1">
      <c r="A19" s="169">
        <v>926</v>
      </c>
      <c r="B19" s="5">
        <v>92605</v>
      </c>
      <c r="C19" s="163" t="s">
        <v>185</v>
      </c>
      <c r="D19" s="167"/>
      <c r="E19" s="167"/>
      <c r="F19" s="168"/>
    </row>
    <row r="20" spans="1:6" ht="33" customHeight="1" thickBot="1">
      <c r="A20" s="176" t="s">
        <v>18</v>
      </c>
      <c r="B20" s="177" t="s">
        <v>119</v>
      </c>
      <c r="C20" s="178" t="s">
        <v>201</v>
      </c>
      <c r="D20" s="179"/>
      <c r="E20" s="179"/>
      <c r="F20" s="180">
        <v>10000</v>
      </c>
    </row>
    <row r="21" spans="1:6" ht="42.75" customHeight="1" thickBot="1" thickTop="1">
      <c r="A21" s="171" t="s">
        <v>186</v>
      </c>
      <c r="B21" s="172"/>
      <c r="C21" s="173"/>
      <c r="D21" s="174">
        <f>D11+D18</f>
        <v>237000</v>
      </c>
      <c r="E21" s="174">
        <f>E11+E18</f>
        <v>0</v>
      </c>
      <c r="F21" s="175">
        <f>F11+F18</f>
        <v>390748</v>
      </c>
    </row>
    <row r="22" ht="13.5" thickTop="1"/>
  </sheetData>
  <sheetProtection/>
  <mergeCells count="9">
    <mergeCell ref="A11:B11"/>
    <mergeCell ref="A18:B18"/>
    <mergeCell ref="C1:E1"/>
    <mergeCell ref="C2:E2"/>
    <mergeCell ref="A4:F4"/>
    <mergeCell ref="A8:A9"/>
    <mergeCell ref="B8:B9"/>
    <mergeCell ref="C8:C9"/>
    <mergeCell ref="D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2011-04-08T11:27:20Z</cp:lastPrinted>
  <dcterms:created xsi:type="dcterms:W3CDTF">1998-12-09T13:02:10Z</dcterms:created>
  <dcterms:modified xsi:type="dcterms:W3CDTF">2011-04-14T08:42:06Z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