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Łączne SU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'Łączne SU'!$A$1:$G$17</definedName>
  </definedNames>
  <calcPr calcId="145621"/>
</workbook>
</file>

<file path=xl/calcChain.xml><?xml version="1.0" encoding="utf-8"?>
<calcChain xmlns="http://schemas.openxmlformats.org/spreadsheetml/2006/main">
  <c r="D6" i="1" l="1"/>
  <c r="D9" i="1" l="1"/>
  <c r="E8" i="1" l="1"/>
  <c r="D8" i="1"/>
  <c r="F7" i="1"/>
  <c r="E7" i="1"/>
  <c r="D7" i="1"/>
  <c r="F13" i="1" l="1"/>
  <c r="E13" i="1"/>
  <c r="D13" i="1"/>
  <c r="F12" i="1"/>
  <c r="E12" i="1"/>
  <c r="D12" i="1"/>
  <c r="F11" i="1"/>
  <c r="E11" i="1"/>
  <c r="D11" i="1"/>
  <c r="F10" i="1"/>
  <c r="E10" i="1"/>
  <c r="D10" i="1"/>
  <c r="F9" i="1"/>
  <c r="E9" i="1"/>
  <c r="F8" i="1"/>
  <c r="F6" i="1"/>
  <c r="E6" i="1"/>
  <c r="D14" i="1"/>
  <c r="F14" i="1" l="1"/>
  <c r="E14" i="1"/>
  <c r="G13" i="1"/>
  <c r="G12" i="1"/>
  <c r="G11" i="1"/>
  <c r="G10" i="1"/>
  <c r="G9" i="1"/>
  <c r="G8" i="1" l="1"/>
  <c r="G7" i="1"/>
  <c r="G6" i="1" l="1"/>
  <c r="G14" i="1" s="1"/>
</calcChain>
</file>

<file path=xl/sharedStrings.xml><?xml version="1.0" encoding="utf-8"?>
<sst xmlns="http://schemas.openxmlformats.org/spreadsheetml/2006/main" count="18" uniqueCount="18">
  <si>
    <t>Lp.</t>
  </si>
  <si>
    <t xml:space="preserve">Nazwa jednostki </t>
  </si>
  <si>
    <t>Rodzaj ubezpieczenia i suma ubezpieczenia</t>
  </si>
  <si>
    <t>Razem</t>
  </si>
  <si>
    <t>Sprzęt elektroniczny od wszystkich ryzyk</t>
  </si>
  <si>
    <t>Stacjonarny</t>
  </si>
  <si>
    <t xml:space="preserve">Przenośny </t>
  </si>
  <si>
    <t>Razem EEI</t>
  </si>
  <si>
    <t>Mienie od wszystkich ryzyk</t>
  </si>
  <si>
    <t>Urząd Gminy w Kaźmierzu</t>
  </si>
  <si>
    <t>Biblioteka Publiczna w Kaźmierzu</t>
  </si>
  <si>
    <t>Gminny Ośrodek Pomocy Społecznej w Kaźmierzu</t>
  </si>
  <si>
    <t>Zakład Usług Komunalnych w Kaźmierzu</t>
  </si>
  <si>
    <t>Szkoła Podstawowa w Kaźmierzu</t>
  </si>
  <si>
    <t>Zespół Szkolno-Przedszkolny w Bytyniu</t>
  </si>
  <si>
    <t>Przedszkole "Krasnal Hałabała" w Kaźmeirzu</t>
  </si>
  <si>
    <t>Gminny Zespół Oświatowy w Kaźmierzu</t>
  </si>
  <si>
    <r>
      <rPr>
        <b/>
        <sz val="9"/>
        <color theme="1"/>
        <rFont val="Verdana"/>
        <family val="2"/>
        <charset val="238"/>
      </rPr>
      <t xml:space="preserve">Skorygowany (korekta z dnia 13.01.2020 r.) Załącznik nr 15 </t>
    </r>
    <r>
      <rPr>
        <sz val="9"/>
        <color theme="1"/>
        <rFont val="Verdana"/>
        <family val="2"/>
        <charset val="238"/>
      </rPr>
      <t>do Specyfikacji Istotnych Warunków Zamówienia na usługę ubezpieczenia Gminy Kaźmierz oraz podległych jednostek organizacyjnych 
Znak sprawy 01/2020/MIENIE+OC_NNW/NO/K/BU 
– „Sumy ubezpieczenia łącznie”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</si>
</sst>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6" x14ac:knownFonts="1">
    <font>
      <sz val="11"/>
      <color theme="1"/>
      <name val="Calibri"/>
      <family val="2"/>
      <charset val="238"/>
      <scheme val="minor"/>
    </font>
    <font>
      <sz val="9"/>
      <color theme="1"/>
      <name val="Verdana"/>
      <family val="2"/>
      <charset val="238"/>
    </font>
    <font>
      <b/>
      <sz val="9"/>
      <color theme="1"/>
      <name val="Verdana"/>
      <family val="2"/>
      <charset val="238"/>
    </font>
    <font>
      <b/>
      <sz val="9"/>
      <name val="Verdana"/>
      <family val="2"/>
      <charset val="238"/>
    </font>
    <font>
      <i/>
      <sz val="9"/>
      <name val="Verdana"/>
      <family val="2"/>
      <charset val="238"/>
    </font>
    <font>
      <i/>
      <sz val="9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2B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hair">
        <color rgb="FFC2B000"/>
      </right>
      <top style="thin">
        <color indexed="64"/>
      </top>
      <bottom style="thin">
        <color indexed="64"/>
      </bottom>
      <diagonal/>
    </border>
    <border>
      <left style="hair">
        <color rgb="FFC2B000"/>
      </left>
      <right style="hair">
        <color rgb="FFC2B000"/>
      </right>
      <top style="thin">
        <color indexed="64"/>
      </top>
      <bottom style="thin">
        <color indexed="64"/>
      </bottom>
      <diagonal/>
    </border>
    <border>
      <left style="hair">
        <color rgb="FFC2B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rgb="FFC2B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rgb="FFC2B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rgb="FFC2B000"/>
      </top>
      <bottom style="hair">
        <color rgb="FFC2B000"/>
      </bottom>
      <diagonal/>
    </border>
    <border>
      <left style="thin">
        <color indexed="64"/>
      </left>
      <right style="thin">
        <color indexed="64"/>
      </right>
      <top/>
      <bottom style="hair">
        <color rgb="FFC2B000"/>
      </bottom>
      <diagonal/>
    </border>
    <border>
      <left/>
      <right style="thin">
        <color indexed="64"/>
      </right>
      <top style="thin">
        <color indexed="64"/>
      </top>
      <bottom style="hair">
        <color rgb="FFC2B000"/>
      </bottom>
      <diagonal/>
    </border>
    <border>
      <left/>
      <right style="thin">
        <color indexed="64"/>
      </right>
      <top style="hair">
        <color rgb="FFC2B000"/>
      </top>
      <bottom style="hair">
        <color rgb="FFC2B000"/>
      </bottom>
      <diagonal/>
    </border>
    <border>
      <left/>
      <right style="thin">
        <color indexed="64"/>
      </right>
      <top style="hair">
        <color rgb="FFC2B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rgb="FFC2B000"/>
      </bottom>
      <diagonal/>
    </border>
    <border>
      <left/>
      <right style="hair">
        <color rgb="FFC2B000"/>
      </right>
      <top/>
      <bottom style="thin">
        <color indexed="64"/>
      </bottom>
      <diagonal/>
    </border>
    <border>
      <left style="hair">
        <color rgb="FFC2B000"/>
      </left>
      <right style="hair">
        <color rgb="FFC2B000"/>
      </right>
      <top/>
      <bottom style="thin">
        <color indexed="64"/>
      </bottom>
      <diagonal/>
    </border>
    <border>
      <left style="hair">
        <color rgb="FFC2B000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 vertical="center" wrapText="1"/>
    </xf>
    <xf numFmtId="164" fontId="2" fillId="0" borderId="3" xfId="0" applyNumberFormat="1" applyFont="1" applyBorder="1" applyAlignment="1">
      <alignment vertical="center" wrapText="1"/>
    </xf>
    <xf numFmtId="164" fontId="3" fillId="2" borderId="3" xfId="0" applyNumberFormat="1" applyFont="1" applyFill="1" applyBorder="1" applyAlignment="1">
      <alignment vertical="center" wrapText="1"/>
    </xf>
    <xf numFmtId="164" fontId="2" fillId="0" borderId="4" xfId="0" applyNumberFormat="1" applyFont="1" applyBorder="1" applyAlignment="1">
      <alignment vertical="center" wrapText="1"/>
    </xf>
    <xf numFmtId="164" fontId="3" fillId="2" borderId="4" xfId="0" applyNumberFormat="1" applyFont="1" applyFill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164" fontId="5" fillId="0" borderId="5" xfId="0" applyNumberFormat="1" applyFont="1" applyBorder="1" applyAlignment="1">
      <alignment vertical="center" wrapText="1"/>
    </xf>
    <xf numFmtId="164" fontId="5" fillId="0" borderId="2" xfId="0" applyNumberFormat="1" applyFont="1" applyBorder="1" applyAlignment="1">
      <alignment vertical="center" wrapText="1"/>
    </xf>
    <xf numFmtId="164" fontId="4" fillId="2" borderId="5" xfId="0" applyNumberFormat="1" applyFont="1" applyFill="1" applyBorder="1" applyAlignment="1">
      <alignment vertical="center" wrapText="1"/>
    </xf>
    <xf numFmtId="164" fontId="4" fillId="2" borderId="2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C2B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38100</xdr:rowOff>
    </xdr:from>
    <xdr:to>
      <xdr:col>2</xdr:col>
      <xdr:colOff>1085850</xdr:colOff>
      <xdr:row>1</xdr:row>
      <xdr:rowOff>504825</xdr:rowOff>
    </xdr:to>
    <xdr:pic>
      <xdr:nvPicPr>
        <xdr:cNvPr id="2" name="Obraz 1" descr="logo 2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800100"/>
          <a:ext cx="1400175" cy="466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_korekta_Za&#322;&#261;cznik%20nr%2010_wykaz%20mienia_URZ&#260;D_2020_aaa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Za&#322;&#261;cznik%20nr%2010_wykaz%20mienia_URZ&#260;D_2020_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Za&#322;&#261;cznik%20nr%2011_wykaz%20mienia_BIBLIOTEKA_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Za&#322;&#261;cznik%20nr%2012_wykaz%20mienia_GOPS_20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_korekta_Za&#322;&#261;cznik%20nr%2013_wykaz%20mienia_ZUK_20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Za&#322;&#261;cznik%20nr%2013_wykaz%20mienia_ZUK_20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Za&#322;&#261;cznik%20nr%2014_wykaz%20mienia_O&#346;WIATA_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 OGÓLNE"/>
      <sheetName val="MIENIE SU"/>
      <sheetName val="ELEKTRONIKA SU"/>
      <sheetName val="Oczyszcz.w Kiączynie"/>
      <sheetName val="DROGI"/>
      <sheetName val="OSP"/>
    </sheetNames>
    <sheetDataSet>
      <sheetData sheetId="0"/>
      <sheetData sheetId="1">
        <row r="96">
          <cell r="D96">
            <v>28430200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 OGÓLNE"/>
      <sheetName val="MIENIE SU"/>
      <sheetName val="ELEKTRONIKA SU"/>
      <sheetName val="Oczyszcz.w Kiączynie"/>
      <sheetName val="DROGI"/>
      <sheetName val="OSP"/>
    </sheetNames>
    <sheetDataSet>
      <sheetData sheetId="0"/>
      <sheetData sheetId="1">
        <row r="97">
          <cell r="D97">
            <v>26535200.010000002</v>
          </cell>
        </row>
      </sheetData>
      <sheetData sheetId="2">
        <row r="9">
          <cell r="E9">
            <v>188750.02000000002</v>
          </cell>
        </row>
        <row r="10">
          <cell r="E10">
            <v>51482.469999999994</v>
          </cell>
        </row>
      </sheetData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 OGÓLNE"/>
      <sheetName val="MIENIE SU"/>
      <sheetName val="wykaz mienia GOK"/>
      <sheetName val="ELEKTRONIKA SU"/>
    </sheetNames>
    <sheetDataSet>
      <sheetData sheetId="0"/>
      <sheetData sheetId="1">
        <row r="38">
          <cell r="D38">
            <v>1244410.1408000002</v>
          </cell>
        </row>
      </sheetData>
      <sheetData sheetId="2"/>
      <sheetData sheetId="3">
        <row r="9">
          <cell r="G9">
            <v>94421.440000000002</v>
          </cell>
        </row>
        <row r="11">
          <cell r="G11">
            <v>36862.93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 OGÓLNE"/>
      <sheetName val="MIENIE SU"/>
      <sheetName val="ELEKTRONIKA SU"/>
    </sheetNames>
    <sheetDataSet>
      <sheetData sheetId="0"/>
      <sheetData sheetId="1">
        <row r="37">
          <cell r="G37">
            <v>182199.4</v>
          </cell>
        </row>
      </sheetData>
      <sheetData sheetId="2">
        <row r="9">
          <cell r="D9">
            <v>97651.839999999997</v>
          </cell>
        </row>
        <row r="10">
          <cell r="D10">
            <v>23417.82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 OGÓLNE"/>
      <sheetName val="MIENIE SU"/>
      <sheetName val="wykaz mienia"/>
      <sheetName val="lokale mieszkalne"/>
      <sheetName val="ELEKTRONIKA SU"/>
    </sheetNames>
    <sheetDataSet>
      <sheetData sheetId="0"/>
      <sheetData sheetId="1">
        <row r="34">
          <cell r="D34">
            <v>10612526.859999999</v>
          </cell>
        </row>
      </sheetData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 OGÓLNE"/>
      <sheetName val="MIENIE SU"/>
      <sheetName val="wykaz mienia"/>
      <sheetName val="ELEKTRONIKA SU"/>
    </sheetNames>
    <sheetDataSet>
      <sheetData sheetId="0" refreshError="1"/>
      <sheetData sheetId="1"/>
      <sheetData sheetId="2" refreshError="1"/>
      <sheetData sheetId="3">
        <row r="9">
          <cell r="D9">
            <v>36316.160000000003</v>
          </cell>
        </row>
        <row r="10">
          <cell r="D10">
            <v>34957.620000000003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 OGÓLNE"/>
      <sheetName val="MIENIE SU"/>
      <sheetName val="ELEKTRONIKA SU"/>
      <sheetName val="Mienie Oświata RAZEM"/>
    </sheetNames>
    <sheetDataSet>
      <sheetData sheetId="0"/>
      <sheetData sheetId="1">
        <row r="50">
          <cell r="C50">
            <v>19986392.32</v>
          </cell>
        </row>
        <row r="98">
          <cell r="C98">
            <v>2653707.27</v>
          </cell>
        </row>
        <row r="134">
          <cell r="C134">
            <v>3469956.33</v>
          </cell>
        </row>
        <row r="173">
          <cell r="C173">
            <v>594362.88</v>
          </cell>
        </row>
      </sheetData>
      <sheetData sheetId="2">
        <row r="8">
          <cell r="C8">
            <v>8073.6299999999992</v>
          </cell>
        </row>
        <row r="9">
          <cell r="C9">
            <v>153900.55000000002</v>
          </cell>
        </row>
        <row r="57">
          <cell r="C57">
            <v>9000</v>
          </cell>
        </row>
        <row r="58">
          <cell r="C58">
            <v>14899</v>
          </cell>
        </row>
        <row r="89">
          <cell r="C89">
            <v>10668.93</v>
          </cell>
        </row>
        <row r="90">
          <cell r="C90">
            <v>6201.69</v>
          </cell>
        </row>
        <row r="120">
          <cell r="C120">
            <v>6832</v>
          </cell>
        </row>
        <row r="121">
          <cell r="C121">
            <v>5952.7699999999995</v>
          </cell>
        </row>
        <row r="146">
          <cell r="C146">
            <v>20768.55</v>
          </cell>
        </row>
        <row r="147">
          <cell r="C147">
            <v>12349.18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4"/>
  <sheetViews>
    <sheetView showGridLines="0" tabSelected="1" zoomScale="80" zoomScaleNormal="80" workbookViewId="0">
      <selection activeCell="I5" sqref="I5"/>
    </sheetView>
  </sheetViews>
  <sheetFormatPr defaultRowHeight="11.25" x14ac:dyDescent="0.25"/>
  <cols>
    <col min="1" max="1" width="7.28515625" style="1" customWidth="1"/>
    <col min="2" max="2" width="5.5703125" style="1" customWidth="1"/>
    <col min="3" max="3" width="39.85546875" style="1" customWidth="1"/>
    <col min="4" max="7" width="24.5703125" style="1" customWidth="1"/>
    <col min="8" max="16384" width="9.140625" style="1"/>
  </cols>
  <sheetData>
    <row r="1" spans="2:7" ht="60" customHeight="1" x14ac:dyDescent="0.25">
      <c r="B1" s="17" t="s">
        <v>17</v>
      </c>
      <c r="C1" s="17"/>
      <c r="D1" s="17"/>
      <c r="E1" s="17"/>
    </row>
    <row r="2" spans="2:7" ht="45.75" customHeight="1" x14ac:dyDescent="0.25"/>
    <row r="3" spans="2:7" ht="24.75" customHeight="1" x14ac:dyDescent="0.25">
      <c r="B3" s="18" t="s">
        <v>0</v>
      </c>
      <c r="C3" s="21" t="s">
        <v>1</v>
      </c>
      <c r="D3" s="24" t="s">
        <v>2</v>
      </c>
      <c r="E3" s="25"/>
      <c r="F3" s="25"/>
      <c r="G3" s="26"/>
    </row>
    <row r="4" spans="2:7" ht="17.25" customHeight="1" x14ac:dyDescent="0.25">
      <c r="B4" s="19"/>
      <c r="C4" s="22"/>
      <c r="D4" s="27" t="s">
        <v>8</v>
      </c>
      <c r="E4" s="29" t="s">
        <v>4</v>
      </c>
      <c r="F4" s="30"/>
      <c r="G4" s="31"/>
    </row>
    <row r="5" spans="2:7" ht="31.5" customHeight="1" x14ac:dyDescent="0.25">
      <c r="B5" s="20"/>
      <c r="C5" s="23"/>
      <c r="D5" s="28"/>
      <c r="E5" s="9" t="s">
        <v>5</v>
      </c>
      <c r="F5" s="10" t="s">
        <v>6</v>
      </c>
      <c r="G5" s="8" t="s">
        <v>7</v>
      </c>
    </row>
    <row r="6" spans="2:7" ht="27.75" customHeight="1" x14ac:dyDescent="0.25">
      <c r="B6" s="7">
        <v>1</v>
      </c>
      <c r="C6" s="6" t="s">
        <v>9</v>
      </c>
      <c r="D6" s="4">
        <f>SUM('[1]MIENIE SU'!$D$96)</f>
        <v>28430200</v>
      </c>
      <c r="E6" s="11">
        <f>SUM('[2]ELEKTRONIKA SU'!$E$9)</f>
        <v>188750.02000000002</v>
      </c>
      <c r="F6" s="12">
        <f>SUM('[2]ELEKTRONIKA SU'!$E$10)</f>
        <v>51482.469999999994</v>
      </c>
      <c r="G6" s="2">
        <f>SUM(E6:F6)</f>
        <v>240232.49000000002</v>
      </c>
    </row>
    <row r="7" spans="2:7" ht="27.75" customHeight="1" x14ac:dyDescent="0.25">
      <c r="B7" s="7">
        <v>2</v>
      </c>
      <c r="C7" s="6" t="s">
        <v>10</v>
      </c>
      <c r="D7" s="4">
        <f>SUM('[3]MIENIE SU'!$D$38)</f>
        <v>1244410.1408000002</v>
      </c>
      <c r="E7" s="11">
        <f>SUM('[3]ELEKTRONIKA SU'!$G$9:$G$10)</f>
        <v>94421.440000000002</v>
      </c>
      <c r="F7" s="12">
        <f>SUM('[3]ELEKTRONIKA SU'!$G$11:$G$12)</f>
        <v>36862.93</v>
      </c>
      <c r="G7" s="2">
        <f t="shared" ref="G7:G13" si="0">SUM(E7:F7)</f>
        <v>131284.37</v>
      </c>
    </row>
    <row r="8" spans="2:7" ht="32.25" customHeight="1" x14ac:dyDescent="0.25">
      <c r="B8" s="7">
        <v>3</v>
      </c>
      <c r="C8" s="6" t="s">
        <v>11</v>
      </c>
      <c r="D8" s="4">
        <f>SUM('[4]MIENIE SU'!$G$37)</f>
        <v>182199.4</v>
      </c>
      <c r="E8" s="11">
        <f>SUM('[4]ELEKTRONIKA SU'!$D$9)</f>
        <v>97651.839999999997</v>
      </c>
      <c r="F8" s="12">
        <f>SUM('[4]ELEKTRONIKA SU'!$D$10)</f>
        <v>23417.82</v>
      </c>
      <c r="G8" s="2">
        <f t="shared" si="0"/>
        <v>121069.66</v>
      </c>
    </row>
    <row r="9" spans="2:7" ht="32.25" customHeight="1" x14ac:dyDescent="0.25">
      <c r="B9" s="7">
        <v>4</v>
      </c>
      <c r="C9" s="6" t="s">
        <v>12</v>
      </c>
      <c r="D9" s="4">
        <f>SUM('[5]MIENIE SU'!$D$34)</f>
        <v>10612526.859999999</v>
      </c>
      <c r="E9" s="11">
        <f>SUM('[6]ELEKTRONIKA SU'!$D$9)</f>
        <v>36316.160000000003</v>
      </c>
      <c r="F9" s="12">
        <f>SUM('[6]ELEKTRONIKA SU'!$D$10)</f>
        <v>34957.620000000003</v>
      </c>
      <c r="G9" s="2">
        <f t="shared" si="0"/>
        <v>71273.78</v>
      </c>
    </row>
    <row r="10" spans="2:7" ht="32.25" customHeight="1" x14ac:dyDescent="0.25">
      <c r="B10" s="7">
        <v>5</v>
      </c>
      <c r="C10" s="6" t="s">
        <v>13</v>
      </c>
      <c r="D10" s="4">
        <f>SUM('[7]MIENIE SU'!$C$50)</f>
        <v>19986392.32</v>
      </c>
      <c r="E10" s="11">
        <f>SUM('[7]ELEKTRONIKA SU'!$C$8)</f>
        <v>8073.6299999999992</v>
      </c>
      <c r="F10" s="12">
        <f>SUM('[7]ELEKTRONIKA SU'!$C$9)</f>
        <v>153900.55000000002</v>
      </c>
      <c r="G10" s="2">
        <f t="shared" si="0"/>
        <v>161974.18000000002</v>
      </c>
    </row>
    <row r="11" spans="2:7" ht="32.25" customHeight="1" x14ac:dyDescent="0.25">
      <c r="B11" s="7">
        <v>6</v>
      </c>
      <c r="C11" s="6" t="s">
        <v>14</v>
      </c>
      <c r="D11" s="4">
        <f>SUM('[7]MIENIE SU'!$C$98)</f>
        <v>2653707.27</v>
      </c>
      <c r="E11" s="11">
        <f>SUM('[7]ELEKTRONIKA SU'!$C$57)+'[7]ELEKTRONIKA SU'!$C$89</f>
        <v>19668.93</v>
      </c>
      <c r="F11" s="12">
        <f>SUM('[7]ELEKTRONIKA SU'!$C$58)+'[7]ELEKTRONIKA SU'!$C$90</f>
        <v>21100.69</v>
      </c>
      <c r="G11" s="2">
        <f t="shared" si="0"/>
        <v>40769.619999999995</v>
      </c>
    </row>
    <row r="12" spans="2:7" ht="32.25" customHeight="1" x14ac:dyDescent="0.25">
      <c r="B12" s="7">
        <v>7</v>
      </c>
      <c r="C12" s="6" t="s">
        <v>15</v>
      </c>
      <c r="D12" s="4">
        <f>SUM('[7]MIENIE SU'!$C$134)</f>
        <v>3469956.33</v>
      </c>
      <c r="E12" s="11">
        <f>SUM('[7]ELEKTRONIKA SU'!$C$120)</f>
        <v>6832</v>
      </c>
      <c r="F12" s="12">
        <f>SUM('[7]ELEKTRONIKA SU'!$C$121)</f>
        <v>5952.7699999999995</v>
      </c>
      <c r="G12" s="2">
        <f t="shared" si="0"/>
        <v>12784.77</v>
      </c>
    </row>
    <row r="13" spans="2:7" ht="30.75" customHeight="1" x14ac:dyDescent="0.25">
      <c r="B13" s="7">
        <v>8</v>
      </c>
      <c r="C13" s="6" t="s">
        <v>16</v>
      </c>
      <c r="D13" s="4">
        <f>SUM('[7]MIENIE SU'!$C$173)</f>
        <v>594362.88</v>
      </c>
      <c r="E13" s="11">
        <f>SUM('[7]ELEKTRONIKA SU'!$C$146)</f>
        <v>20768.55</v>
      </c>
      <c r="F13" s="12">
        <f>SUM('[7]ELEKTRONIKA SU'!$C$147)</f>
        <v>12349.18</v>
      </c>
      <c r="G13" s="2">
        <f t="shared" si="0"/>
        <v>33117.729999999996</v>
      </c>
    </row>
    <row r="14" spans="2:7" ht="21.75" customHeight="1" x14ac:dyDescent="0.25">
      <c r="B14" s="15" t="s">
        <v>3</v>
      </c>
      <c r="C14" s="16"/>
      <c r="D14" s="5">
        <f>SUM(D6:D13)</f>
        <v>67173755.200800002</v>
      </c>
      <c r="E14" s="13">
        <f>SUM(E6:E13)</f>
        <v>472482.57000000007</v>
      </c>
      <c r="F14" s="14">
        <f>SUM(F6:F13)</f>
        <v>340024.03</v>
      </c>
      <c r="G14" s="3">
        <f>SUM(G6:G13)</f>
        <v>812506.60000000009</v>
      </c>
    </row>
  </sheetData>
  <mergeCells count="7">
    <mergeCell ref="B14:C14"/>
    <mergeCell ref="B1:E1"/>
    <mergeCell ref="B3:B5"/>
    <mergeCell ref="C3:C5"/>
    <mergeCell ref="D3:G3"/>
    <mergeCell ref="D4:D5"/>
    <mergeCell ref="E4:G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Łączne SU</vt:lpstr>
      <vt:lpstr>'Łączne SU'!Obszar_wydruku</vt:lpstr>
    </vt:vector>
  </TitlesOfParts>
  <Company>Impel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Giera Anna</dc:creator>
  <cp:lastModifiedBy>Szczerba Agnieszka</cp:lastModifiedBy>
  <cp:lastPrinted>2020-01-07T09:34:43Z</cp:lastPrinted>
  <dcterms:created xsi:type="dcterms:W3CDTF">2016-12-08T09:21:55Z</dcterms:created>
  <dcterms:modified xsi:type="dcterms:W3CDTF">2020-01-13T14:42:35Z</dcterms:modified>
</cp:coreProperties>
</file>