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activeTab="4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wykaz lokalizacji" sheetId="6" r:id="rId6"/>
    <sheet name="Szkody" sheetId="7" r:id="rId7"/>
  </sheets>
  <definedNames>
    <definedName name="_xlnm.Print_Area" localSheetId="0">'budynki'!$A$1:$T$130</definedName>
    <definedName name="_xlnm.Print_Area" localSheetId="1">'elektronika'!$A$1:$D$249</definedName>
    <definedName name="_xlnm.Print_Area" localSheetId="3">'gotówka'!$A$1:$C$2</definedName>
    <definedName name="_xlnm.Print_Area" localSheetId="4">'pojazdy'!$A$3:$Y$30</definedName>
    <definedName name="_xlnm.Print_Area" localSheetId="2">'śr. trwałe'!#REF!</definedName>
    <definedName name="_xlnm.Print_Area" localSheetId="5">'wykaz lokalizacji'!$A$3:$D$22</definedName>
  </definedNames>
  <calcPr fullCalcOnLoad="1"/>
</workbook>
</file>

<file path=xl/sharedStrings.xml><?xml version="1.0" encoding="utf-8"?>
<sst xmlns="http://schemas.openxmlformats.org/spreadsheetml/2006/main" count="1019" uniqueCount="606">
  <si>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</si>
  <si>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</si>
  <si>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</si>
  <si>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</si>
  <si>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</si>
  <si>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</si>
  <si>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</si>
  <si>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</si>
  <si>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</si>
  <si>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</si>
  <si>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</si>
  <si>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</si>
  <si>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</si>
  <si>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</si>
  <si>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</si>
  <si>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</si>
  <si>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</si>
  <si>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</si>
  <si>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</si>
  <si>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</si>
  <si>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</si>
  <si>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</si>
  <si>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</si>
  <si>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</si>
  <si>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</si>
  <si>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</si>
  <si>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</si>
  <si>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</si>
  <si>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</si>
  <si>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</si>
  <si>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</si>
  <si>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</si>
  <si>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</si>
  <si>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</si>
  <si>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</si>
  <si>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</si>
  <si>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</si>
  <si>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</si>
  <si>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</si>
  <si>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</si>
  <si>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</si>
  <si>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</si>
  <si>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</si>
  <si>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</si>
  <si>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</si>
  <si>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</si>
  <si>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</si>
  <si>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</si>
  <si>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</si>
  <si>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</si>
  <si>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Szwajcaria, Szwecja, Węgry, Wielka Brytania, Włochy)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</si>
  <si>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 Włochy)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</si>
  <si>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</si>
  <si>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</si>
  <si>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</si>
  <si>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</si>
  <si>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</si>
  <si>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</si>
  <si>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</si>
  <si>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</si>
  <si>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</si>
  <si>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</si>
  <si>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</si>
  <si>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</si>
  <si>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</si>
  <si>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</si>
  <si>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</si>
  <si>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</si>
  <si>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</si>
  <si>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</si>
  <si>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</si>
  <si>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</si>
  <si>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</si>
  <si>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</si>
  <si>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</si>
  <si>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</si>
  <si>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</si>
  <si>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Tabela nr 7</t>
  </si>
  <si>
    <t>powierzchnia użytkowa (w m²)**</t>
  </si>
  <si>
    <t>powierzchnia zabudowy (w m²)*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</si>
  <si>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</si>
  <si>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</si>
  <si>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</si>
  <si>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Wykaz monitoringu wizyjnego - system kamer itp. (do 5 lat) - rok 2006 i młodszy</t>
  </si>
  <si>
    <t>L.P.</t>
  </si>
  <si>
    <t>Wartość Środków Trwałych</t>
  </si>
  <si>
    <t>Łącznie</t>
  </si>
  <si>
    <t>Nazwa Jednostki</t>
  </si>
  <si>
    <t>Załącznik nr 5 - wykaz pojazdów</t>
  </si>
  <si>
    <r>
      <t xml:space="preserve">systemem ubezpieczenia w ramach zielonej karty objete są kraje: </t>
    </r>
    <r>
      <rPr>
        <sz val="10"/>
        <rFont val="Arial"/>
        <family val="2"/>
      </rPr>
      <t> Albania, Białoruś, Bośnia i Hercegowina, Iran, Izrael, Macedonia, Maroko, Mołdawia, Serbia i Czarnogóra, Tunezja, Turcja, Ukraina</t>
    </r>
  </si>
  <si>
    <t>Lp</t>
  </si>
  <si>
    <t>Lokalizacja</t>
  </si>
  <si>
    <t>Maksymalny stan wartości pieniężnych przechowywanych w godzinach pracy</t>
  </si>
  <si>
    <t>Maksymalny stan wartości pieniężnych przechowywanych poza godzinami pracy</t>
  </si>
  <si>
    <t>Maksymalna wartość przewożonej gotówki</t>
  </si>
  <si>
    <t>Środki Obrotowe</t>
  </si>
  <si>
    <t>Budynek Główny Biblioteki</t>
  </si>
  <si>
    <t>Biblioteka</t>
  </si>
  <si>
    <t>TAK</t>
  </si>
  <si>
    <t>Kazimierza Wielka, ul. Kolejowa 17</t>
  </si>
  <si>
    <t>Parter</t>
  </si>
  <si>
    <t>NIE</t>
  </si>
  <si>
    <t>Ogniotrwałe</t>
  </si>
  <si>
    <t>Ogniotrwałe stropodach</t>
  </si>
  <si>
    <t>2. Miejska i Gminna Biblioteka Publiczna Kazimierza Wielka</t>
  </si>
  <si>
    <t>Komputer HP Compaq 6005Pro SFF AXB22 + Monitor LA1905wg</t>
  </si>
  <si>
    <t>Urządzenie wielofunkcyjne standardowe HP Pro 8500</t>
  </si>
  <si>
    <t>Drukarka HP OfficeJet 7000</t>
  </si>
  <si>
    <t>Drukarka Color LaserJet CM2320fxi</t>
  </si>
  <si>
    <t>Komputer HEADY + Monitor Samsug SyncMaster EX 1920</t>
  </si>
  <si>
    <t>Laptop – Notebook HP ProBook 4510s</t>
  </si>
  <si>
    <t>Projektor Hitachi ED-X40</t>
  </si>
  <si>
    <t>Ekran projekcyjny – PROJECTA PROFESIONAL 213x213</t>
  </si>
  <si>
    <t>Router – ADSL D-Link: DSL-2740B</t>
  </si>
  <si>
    <t>Miejska i Gminna Biblioteka Publiczna Kazimierza Wielka</t>
  </si>
  <si>
    <t>Kazimierski Zakład Gospodarki Komunalnej</t>
  </si>
  <si>
    <t>3. Kazimierski Zakład Gospodarki Komunalnej</t>
  </si>
  <si>
    <t xml:space="preserve"> WIATA MAGAZYNOWA</t>
  </si>
  <si>
    <t>Budynek magazynowy</t>
  </si>
  <si>
    <t>GAŚNICA, FIRMA OCHRONIARSKA KARABELA, HYDRANT</t>
  </si>
  <si>
    <t>28-500 KAZIMIERZA WIELKA, UL. BUDZYŃSKA NR 2</t>
  </si>
  <si>
    <t xml:space="preserve"> WIATA GARAŻ</t>
  </si>
  <si>
    <t xml:space="preserve"> WIATA WARSZTAT</t>
  </si>
  <si>
    <t>Budynek pod dział. usług.</t>
  </si>
  <si>
    <t xml:space="preserve"> BUDYNEK ADMINISTRACYJNY</t>
  </si>
  <si>
    <t>Biura</t>
  </si>
  <si>
    <t xml:space="preserve"> DOZORCÓWKA</t>
  </si>
  <si>
    <t>28-500 KAZIMIERZA WIELKA, UL. BUDZYŃSKA 2</t>
  </si>
  <si>
    <t>WODOCIĄG ZEWNĘTRZNY</t>
  </si>
  <si>
    <t>PLAC UTWARDZONY</t>
  </si>
  <si>
    <t>OGRODZENIE</t>
  </si>
  <si>
    <t>LINIA KABLOWA</t>
  </si>
  <si>
    <t>Budynek Głuchów 28</t>
  </si>
  <si>
    <t>Budynek mieszkalny</t>
  </si>
  <si>
    <t xml:space="preserve"> HYDRANT</t>
  </si>
  <si>
    <t>28-500 KAZIMIERZA WIELKA, GŁUCHÓW NR 28</t>
  </si>
  <si>
    <t>Budynek Kamyszów 22</t>
  </si>
  <si>
    <t>28-500 KAZIMIERZA WIELKA, KAMYSZÓW NR 22</t>
  </si>
  <si>
    <t>Lokale szt. 2 parter Odonów  141</t>
  </si>
  <si>
    <t>Lokal mieszkalny</t>
  </si>
  <si>
    <t>28-500 KAZIMIERZA WIELKA, ODONÓW NR 141</t>
  </si>
  <si>
    <t>Budynek Donatkowice 66</t>
  </si>
  <si>
    <t>28-500 KAZIMIERZA WIELKA, DONATKOWICE  NR 66</t>
  </si>
  <si>
    <t xml:space="preserve">Lokale szt. 5, I PIĘTRO Dalechowice 86  </t>
  </si>
  <si>
    <t>28-500 KAZIMIERZA WIELKA, DALECHOWICE  NR 86</t>
  </si>
  <si>
    <t xml:space="preserve"> Zestaw komputerowy  AMD Athlon 64</t>
  </si>
  <si>
    <t xml:space="preserve"> Zestaw komputerowy  Intel E1500 2,2 G</t>
  </si>
  <si>
    <t xml:space="preserve"> Zestaw komputerowy  Intel E3300 2,5 G</t>
  </si>
  <si>
    <t>Monitor LCD Acer</t>
  </si>
  <si>
    <t>Drukarka HP Laser 1018</t>
  </si>
  <si>
    <t>Drukarka Samsung 1665</t>
  </si>
  <si>
    <t>oprogr:</t>
  </si>
  <si>
    <t>LUBLIN II śmieciarka</t>
  </si>
  <si>
    <t>SUL053414W0003197</t>
  </si>
  <si>
    <t>KJV 4148</t>
  </si>
  <si>
    <t>SPECJALNY</t>
  </si>
  <si>
    <t>31-12-1998</t>
  </si>
  <si>
    <t>15-02-2012</t>
  </si>
  <si>
    <t>STAR 1142</t>
  </si>
  <si>
    <t>SUSZDBAS1RA008930</t>
  </si>
  <si>
    <t>TKA L513</t>
  </si>
  <si>
    <t>14-12-1994</t>
  </si>
  <si>
    <t>26-03-2011</t>
  </si>
  <si>
    <t>RENAULT</t>
  </si>
  <si>
    <t>385 Ti MAJOR</t>
  </si>
  <si>
    <t>VF6RG04A1REP49216</t>
  </si>
  <si>
    <t>TKA H554</t>
  </si>
  <si>
    <t>31-12-1992</t>
  </si>
  <si>
    <t>03-02-2012</t>
  </si>
  <si>
    <t>IVECO</t>
  </si>
  <si>
    <t>IVECO 190-36 PT</t>
  </si>
  <si>
    <t>ZCFM1VPJ004114227</t>
  </si>
  <si>
    <t>TKA L 136</t>
  </si>
  <si>
    <t>10-09-1990</t>
  </si>
  <si>
    <t>02-06-2012</t>
  </si>
  <si>
    <t>POLONEZ TRUCK</t>
  </si>
  <si>
    <t>FSO-WARSZAWA TRUCK</t>
  </si>
  <si>
    <t>SUPB04CEJXN0733660</t>
  </si>
  <si>
    <t xml:space="preserve">TKA P 287 </t>
  </si>
  <si>
    <t>CIĘZAROWY</t>
  </si>
  <si>
    <t>30-06-1999</t>
  </si>
  <si>
    <t>30-10-2011</t>
  </si>
  <si>
    <t>KOP-ŁADOWARKA OSTRÓWEK</t>
  </si>
  <si>
    <t>BRAK</t>
  </si>
  <si>
    <t>KOP-ŁADOWARKA</t>
  </si>
  <si>
    <t>21-12-1990</t>
  </si>
  <si>
    <t>CIĄGNIK URSUS C-360 3P</t>
  </si>
  <si>
    <t>C-360 3P</t>
  </si>
  <si>
    <t>KET 0273</t>
  </si>
  <si>
    <t>ciągnik</t>
  </si>
  <si>
    <t>03-10-1991</t>
  </si>
  <si>
    <t>09-03-2011</t>
  </si>
  <si>
    <t>URSUS 914</t>
  </si>
  <si>
    <t>KIL 861 K</t>
  </si>
  <si>
    <t>15-12-1988</t>
  </si>
  <si>
    <t>02-01-2012</t>
  </si>
  <si>
    <t>NACZEPA ROLNICZA</t>
  </si>
  <si>
    <t>NP. 30</t>
  </si>
  <si>
    <t>TKA E 053</t>
  </si>
  <si>
    <t>przyczepa</t>
  </si>
  <si>
    <t>14-07-1977</t>
  </si>
  <si>
    <t>03-12-2011</t>
  </si>
  <si>
    <t xml:space="preserve"> PRZYCZEPA SPECJALIZOWANA</t>
  </si>
  <si>
    <t>AUOSAN D-55-01</t>
  </si>
  <si>
    <t>KIW 819 Z</t>
  </si>
  <si>
    <t>17-02-2011</t>
  </si>
  <si>
    <t>PRZYCZEPA ROLNICZA</t>
  </si>
  <si>
    <t>SANOK D-47</t>
  </si>
  <si>
    <t>KIW 303 K</t>
  </si>
  <si>
    <t>06-05-1980</t>
  </si>
  <si>
    <t>Koparko-ładowarka</t>
  </si>
  <si>
    <t>FERMEC860</t>
  </si>
  <si>
    <t>SMFA44TC0Y8EM3149</t>
  </si>
  <si>
    <t>FSO Warszawa Truck</t>
  </si>
  <si>
    <t>1,9D</t>
  </si>
  <si>
    <t>SUPB04EJLYN082681</t>
  </si>
  <si>
    <t>TKA23AM</t>
  </si>
  <si>
    <t>23.03.2000</t>
  </si>
  <si>
    <t>16.04.2011</t>
  </si>
  <si>
    <t>Śmieciarkana podw.Iveco ML180E25/P</t>
  </si>
  <si>
    <t>SK-5/16 EUROCARGO</t>
  </si>
  <si>
    <t>ZCFA1TJ0492554540</t>
  </si>
  <si>
    <t>TKA66AU</t>
  </si>
  <si>
    <t>08.02.2010</t>
  </si>
  <si>
    <t>07.02.2013</t>
  </si>
  <si>
    <t>30-09-2011</t>
  </si>
  <si>
    <t>11-12-2011</t>
  </si>
  <si>
    <t>25-08-2011</t>
  </si>
  <si>
    <t>09-02-2012</t>
  </si>
  <si>
    <t>02-01-2013</t>
  </si>
  <si>
    <t>27-11-2011</t>
  </si>
  <si>
    <t>30-11-2012</t>
  </si>
  <si>
    <t>30-09-2012</t>
  </si>
  <si>
    <t>11-12-2012</t>
  </si>
  <si>
    <t>25-08-2012</t>
  </si>
  <si>
    <t>09-02-2013</t>
  </si>
  <si>
    <t>BLOK, UL. PARTYZANTÓW NR 2, 28-500 KAZIMIERZA WIELKA</t>
  </si>
  <si>
    <t>HYDRANT</t>
  </si>
  <si>
    <t>BLOK, UL. PARTYZANTÓW NR 5, 28-500 KAZIMIERZA WIELKA</t>
  </si>
  <si>
    <t>BLOK, UL. PARTYZANTÓW NR 8, 28-500 KAZIMIERZA WIELKA</t>
  </si>
  <si>
    <t>BLOK, UL. PARTYZANTÓW NR 10, 28-500 KAZIMIERZA WIELKA</t>
  </si>
  <si>
    <t>BLOK, UL. PARTYZANTÓW NR 12, 28-500 KAZIMIERZA WIELKA</t>
  </si>
  <si>
    <t>BLOK, UL. PARTYZANTÓW NR 14, 28-500 KAZIMIERZA WIELKA</t>
  </si>
  <si>
    <t>BLOK, UL. PARTYZANTÓW NR 15, 28-500 KAZIMIERZA WIELKA</t>
  </si>
  <si>
    <t>BLOK, UL. PARTYZANTÓW NR 16, 28-500 KAZIMIERZA WIELKA</t>
  </si>
  <si>
    <t>BLOK, UL. PARTYZANTÓW NR 20, 28-500 KAZIMIERZA WIELKA</t>
  </si>
  <si>
    <t>BLOK, UL. PARTYZANTÓW NR 22, 28-500 KAZIMIERZA WIELKA</t>
  </si>
  <si>
    <t>BLOK, UL. PARTYZANTÓW NR 26, 28-500 KAZIMIERZA WIELKA</t>
  </si>
  <si>
    <t>BLOK, UL. PARTYZANTÓW NR 18, 28-500 KAZIMIERZA WIELKA</t>
  </si>
  <si>
    <t>PLAC TARGOWY, UL.GŁOWACKIEGO 53, 28-500 KAZIMIERZA WIELKA</t>
  </si>
  <si>
    <t>HYDRANT,Gaśnica</t>
  </si>
  <si>
    <t>PLAC TARGOWY, UL. OKRĘŻNA NR 7, 28-500 KAZIMIERZA WIELKA</t>
  </si>
  <si>
    <t>PLAC TARGOWY, UL.PARTYZANTÓW 34A, 28-500 KAZIMIERZA WIELKA</t>
  </si>
  <si>
    <t>4. Kazimierski Ośrodek Kultury</t>
  </si>
  <si>
    <t>Kazimierski Ośrodek Kultury</t>
  </si>
  <si>
    <t>5. Miejsko -Gminny Ośrodek Pomocy Społecznej</t>
  </si>
  <si>
    <t>Miejsko -Gminny Ośrodek Pomocy Społecznej</t>
  </si>
  <si>
    <t>5. Miejsko -Gminny Ośrodek Pomocy Społecznej - BRAK</t>
  </si>
  <si>
    <t>Monitor Acer AL 1716</t>
  </si>
  <si>
    <t>UPS EASY 1000</t>
  </si>
  <si>
    <t>Niszczarka Rexel P-180</t>
  </si>
  <si>
    <t>Monitor Benq</t>
  </si>
  <si>
    <t>Monitor Samsung</t>
  </si>
  <si>
    <t>Monitor Hyundai</t>
  </si>
  <si>
    <t>Drukarka HP LJ 1018</t>
  </si>
  <si>
    <t>Niszczarka Fellowes</t>
  </si>
  <si>
    <t>Telefax Panasonic</t>
  </si>
  <si>
    <t>Zestaw komputerowy</t>
  </si>
  <si>
    <t>Drukarka HP LJ 1005</t>
  </si>
  <si>
    <t>Monitor BENQ G925HDA</t>
  </si>
  <si>
    <t>Zespół Obsługi Ekonomiczno-Administracyjnej Publicznych Szkół i Placówek</t>
  </si>
  <si>
    <t>6. Zespół Obsługi Ekonomiczno-Administracyjnej Publicznych Szkół i Placówek</t>
  </si>
  <si>
    <t xml:space="preserve">Samorządowa Szkoła Podstawowa Nr 1           </t>
  </si>
  <si>
    <t>szkoła</t>
  </si>
  <si>
    <t>tak</t>
  </si>
  <si>
    <t>Kazimierza Wielka, ul.1-go Maja 1</t>
  </si>
  <si>
    <t xml:space="preserve">SamorządowaSzkoła Podstawowa Nr 3          </t>
  </si>
  <si>
    <t>Kazimierza Wielka, ul.Szkolna 14</t>
  </si>
  <si>
    <t>Samorządowa Szkoła Podstawowa</t>
  </si>
  <si>
    <t>Gorzków</t>
  </si>
  <si>
    <t xml:space="preserve">Samorządowa Szkoła Podstawowa </t>
  </si>
  <si>
    <t>Cudzynowice</t>
  </si>
  <si>
    <t>Kamieńczyce</t>
  </si>
  <si>
    <t>Sieradzice</t>
  </si>
  <si>
    <t>Zięblice</t>
  </si>
  <si>
    <t>Zespoł  Szkół Samorzadowych segment A.</t>
  </si>
  <si>
    <t>Wielgus</t>
  </si>
  <si>
    <t>Zespoł  Szkół Samorzadowych segment B.</t>
  </si>
  <si>
    <t>Przedszkole</t>
  </si>
  <si>
    <t>przedszkole</t>
  </si>
  <si>
    <t xml:space="preserve">tak </t>
  </si>
  <si>
    <t>Kazimierza Wielka, ul. Kościuszki 9</t>
  </si>
  <si>
    <t>Sala Gimnast. przy SP Nr 1</t>
  </si>
  <si>
    <t xml:space="preserve">Sala Gimnast. przy SP </t>
  </si>
  <si>
    <t>Sala Gimnast. przy SP</t>
  </si>
  <si>
    <t>Budynek dla niepełnospraw. przy SP Nr 1</t>
  </si>
  <si>
    <t>Boisko "ORLIK 2012"</t>
  </si>
  <si>
    <t>Zestaw komputrowy - Gimnazjum Kazimierza Wielka</t>
  </si>
  <si>
    <t>Zestaw komputrowy - SP Nr 1 Kazimierza Wielka</t>
  </si>
  <si>
    <t>Zestaw komputrowy - SP Nr 3 Kazimierza Wielka</t>
  </si>
  <si>
    <t>Zestaw komputrowy - SP Zieblice</t>
  </si>
  <si>
    <t>Zestaw komputrowy - Zespół Szkół Sam. Wielgus</t>
  </si>
  <si>
    <t>Laptop - SP Nr 3 Kazimierza Wielka</t>
  </si>
  <si>
    <t>Laptop - SP Nr 1 Kazimierza Wielka</t>
  </si>
  <si>
    <t>Laptop - SP Gorzków</t>
  </si>
  <si>
    <t>Monitoring - SP Nr 3  Kazimierza Wielka</t>
  </si>
  <si>
    <t>Monitoring - Zespół Szkół Samorząd. Wielgus</t>
  </si>
  <si>
    <t>Monitoring - Gimnazjum Kazimierza Wielka</t>
  </si>
  <si>
    <t>1. Urząd Miasta i Gminy</t>
  </si>
  <si>
    <t>Urząd Miasta i Gminy</t>
  </si>
  <si>
    <t>1.Urząd Miasta i Gminy</t>
  </si>
  <si>
    <t>Buchta na targowicy</t>
  </si>
  <si>
    <t>plac targowy w Kazimierzy Wielkiej</t>
  </si>
  <si>
    <t>Budynek na targowicy</t>
  </si>
  <si>
    <t>Budynek garaż Cudzynowice b.koła Rolniczego</t>
  </si>
  <si>
    <t xml:space="preserve">Cudzynowice </t>
  </si>
  <si>
    <t xml:space="preserve">Kuźnia - Łękawa (p. b. PGR) </t>
  </si>
  <si>
    <t xml:space="preserve">Łękawa (p. b. PGR) </t>
  </si>
  <si>
    <t>Magazyn na smary - Łękawa</t>
  </si>
  <si>
    <t>Łękawa</t>
  </si>
  <si>
    <t>Magazyn zbożowy Łękawa</t>
  </si>
  <si>
    <t xml:space="preserve">Obora - Łękawa (p b PGR) </t>
  </si>
  <si>
    <t xml:space="preserve">Łękawa (p b PGR) </t>
  </si>
  <si>
    <t xml:space="preserve">Cielętnik - Łękawa (p b PGR) </t>
  </si>
  <si>
    <t>Bukaciarnia- Łękawa (p b PGR)</t>
  </si>
  <si>
    <t>Łękawa (p b PGR)</t>
  </si>
  <si>
    <t>Budynek (klub) - Łękawa PGR</t>
  </si>
  <si>
    <t>Łękawa PGR</t>
  </si>
  <si>
    <t>Budynek byłej szkoły Donatkowice (3 mieszkania + pomieszczenie użytkowe)</t>
  </si>
  <si>
    <t xml:space="preserve"> Donatkowice </t>
  </si>
  <si>
    <t>Budynek byłej szkoły Kamyszów (1 mieszkanie)</t>
  </si>
  <si>
    <t xml:space="preserve"> Kamyszów </t>
  </si>
  <si>
    <t>Budynek noclegownia - Odonów</t>
  </si>
  <si>
    <t>Odonów</t>
  </si>
  <si>
    <t>Budynek zlewnia Stradlice</t>
  </si>
  <si>
    <t>Stradlice</t>
  </si>
  <si>
    <t>Garaż przy Noclegowni Odonów</t>
  </si>
  <si>
    <t xml:space="preserve">Budynek UMiG </t>
  </si>
  <si>
    <t>Kazimierza Wielka ul.Kościuszki</t>
  </si>
  <si>
    <t>Budynek administracyjny UMiG - (dobudowany do poz.1)</t>
  </si>
  <si>
    <t>Garaż obok budynku Gminy</t>
  </si>
  <si>
    <t>Garaż obok UMiG</t>
  </si>
  <si>
    <t>Budynek byłego przedszkola ul. Kościuszki, (Straż Miejska)</t>
  </si>
  <si>
    <t>Kazimierza Wielka ul. Kościuszki, (Straż Miejska)</t>
  </si>
  <si>
    <t>Budynek OSP Gabułtów</t>
  </si>
  <si>
    <t>Gabułtów</t>
  </si>
  <si>
    <t>Budynek OSP Głuchów</t>
  </si>
  <si>
    <t>Głuchów</t>
  </si>
  <si>
    <t xml:space="preserve">Budynek OSP Gunów Wilków </t>
  </si>
  <si>
    <t xml:space="preserve">Gunów Wilków </t>
  </si>
  <si>
    <t>Budynek OSP Kamyszów</t>
  </si>
  <si>
    <t>Kamyszów</t>
  </si>
  <si>
    <t xml:space="preserve">Budynek OSP Łękawa </t>
  </si>
  <si>
    <t xml:space="preserve">Łękawa </t>
  </si>
  <si>
    <t>Budynek OSP Podolany</t>
  </si>
  <si>
    <t>Podolany</t>
  </si>
  <si>
    <t>Budynek OSP Słonowice</t>
  </si>
  <si>
    <t>Słonowice</t>
  </si>
  <si>
    <t>Budynek OSP Zagórzyce</t>
  </si>
  <si>
    <t>Zagórzyce</t>
  </si>
  <si>
    <t>Budynek OSP Wojsławice</t>
  </si>
  <si>
    <t>Wojsławice</t>
  </si>
  <si>
    <t>Budynek OSP Chruszczyna Wielka</t>
  </si>
  <si>
    <t>Chruszczyna Wielka</t>
  </si>
  <si>
    <t>Budynek OSP Gorzków</t>
  </si>
  <si>
    <t>Budynek OSP Krzyszkowice</t>
  </si>
  <si>
    <t>Krzyszkowice</t>
  </si>
  <si>
    <t>Budynek OSP Marcinkowice</t>
  </si>
  <si>
    <t>Marcinkowice</t>
  </si>
  <si>
    <t>Budynek OSP Kamieńczyce</t>
  </si>
  <si>
    <t>Budynek OSP Cudzynowice</t>
  </si>
  <si>
    <t>Budynek OSP Zięblice</t>
  </si>
  <si>
    <t>Budynek OSP Gunów Kolonia</t>
  </si>
  <si>
    <t>Gunów Kolonia</t>
  </si>
  <si>
    <t>Budynek remizy OSP- Stary - Ziebilce</t>
  </si>
  <si>
    <t>Ziebilce</t>
  </si>
  <si>
    <t>Garaż OSP Łękawa</t>
  </si>
  <si>
    <t>Garaż OSP Dalechowice</t>
  </si>
  <si>
    <t>Dalechowice</t>
  </si>
  <si>
    <t>Budynek OSP Donatkowice (były gospod.)</t>
  </si>
  <si>
    <t>Donatkowice</t>
  </si>
  <si>
    <t>Gimnazjum Kazimierza Wielka</t>
  </si>
  <si>
    <t>Kazimierza Wielka</t>
  </si>
  <si>
    <t>Przychodnia Zdrowia Kazimierza Wielka</t>
  </si>
  <si>
    <t>Budynek świetlicy Kazimierza Mała</t>
  </si>
  <si>
    <t>Kazimierza Mała</t>
  </si>
  <si>
    <t>Budynek świetlicy Donosy</t>
  </si>
  <si>
    <t>Donosy</t>
  </si>
  <si>
    <t>Budynek świetlicy Skorczów</t>
  </si>
  <si>
    <t>Skorczów</t>
  </si>
  <si>
    <t>Baszta ul.1-go Maja + Baszta remont (XII/06)</t>
  </si>
  <si>
    <t>1900/2006</t>
  </si>
  <si>
    <t>Świetlica wiejska Stradlice</t>
  </si>
  <si>
    <t>Świetlica wiejska Broniszów</t>
  </si>
  <si>
    <t>Broniszów</t>
  </si>
  <si>
    <t>Budynek świetlicy Boronice</t>
  </si>
  <si>
    <t>Boronice</t>
  </si>
  <si>
    <t>Budynek starej-świetlicy- Góry Sieradzkie</t>
  </si>
  <si>
    <t>Góry Sieradzkie</t>
  </si>
  <si>
    <t>Budynek byłej biblioteki - Gabułtów świetlica + miesz.</t>
  </si>
  <si>
    <t xml:space="preserve">Gabułtów </t>
  </si>
  <si>
    <t>Budynek ośrodka sportów wodnych</t>
  </si>
  <si>
    <t>Budynek na kortach tenisowych</t>
  </si>
  <si>
    <t>Korty tenisowe, 3 boiska o podłozu ceramicznym</t>
  </si>
  <si>
    <t>Kontener  szalety sanitarne obok dworca</t>
  </si>
  <si>
    <t>SUMA</t>
  </si>
  <si>
    <t>Blok nr 2 (6 lokli mieszkalnych)</t>
  </si>
  <si>
    <t>Kazimierza Wielka ul.Partyzantów</t>
  </si>
  <si>
    <t>Blok nr 5 (3 lokale mieszkalne)</t>
  </si>
  <si>
    <t>Blok nr 8 (3 lokale mieszkalne)</t>
  </si>
  <si>
    <t>Blok nr 10 (5 lokali mieszkalnych)</t>
  </si>
  <si>
    <t>Blok nr 12 (6 lokali mieszkalnych)</t>
  </si>
  <si>
    <t>Blok nr 14 (2 lokale mieszkalne)</t>
  </si>
  <si>
    <t>Blok nr 15 (9 lokali mieszkalnych)</t>
  </si>
  <si>
    <t>Blok nr 16 (2 lokale mieszkalne)</t>
  </si>
  <si>
    <t>Blok nr 20 (2 lokale mieszkalne)</t>
  </si>
  <si>
    <t>Blok nr 22 (1 lokal mieszkalny)</t>
  </si>
  <si>
    <t>Blok nr 5 (5lokali handlowych)</t>
  </si>
  <si>
    <t>Blok nr 5 (kotłownia)</t>
  </si>
  <si>
    <t>Blok nr 8 (pustostan)</t>
  </si>
  <si>
    <t>RAZEM CAŁOŚĆ</t>
  </si>
  <si>
    <t>kserokopiarka SHARP AR-M 350+P</t>
  </si>
  <si>
    <t>klimatyzator</t>
  </si>
  <si>
    <t>Komputer BTO</t>
  </si>
  <si>
    <t xml:space="preserve">Komputer BTO </t>
  </si>
  <si>
    <t xml:space="preserve">Zestaw komputerowy </t>
  </si>
  <si>
    <t>Zestaw komputerowy Askom max p.108</t>
  </si>
  <si>
    <t>Zestaw komputerowy Celeron 3,2 p. 54</t>
  </si>
  <si>
    <t>Zestaw komputerowy Celeron 3,2 p.205</t>
  </si>
  <si>
    <t>Zestaw komputerowy Celeron 3,2 p.11</t>
  </si>
  <si>
    <t>Zestaw komputerowy pok. Skarbnika</t>
  </si>
  <si>
    <t>Zestaw komputerowy p.205</t>
  </si>
  <si>
    <t>Zestaw komputetowy</t>
  </si>
  <si>
    <t>Zestaw komputerowy TO4A</t>
  </si>
  <si>
    <t>Drukarka p.101</t>
  </si>
  <si>
    <t>Drukarka p.105</t>
  </si>
  <si>
    <t>Drukarka laserowa</t>
  </si>
  <si>
    <t>Drukarka HP OfficeJet 6410</t>
  </si>
  <si>
    <t>Drukarka HP LaserJet</t>
  </si>
  <si>
    <t xml:space="preserve">Drukarka HP LaserJet </t>
  </si>
  <si>
    <t>Drukarta HP LaserJet</t>
  </si>
  <si>
    <t>Monitor Hyundai 17 LCD Model N71S</t>
  </si>
  <si>
    <t xml:space="preserve">Monitor LCD 17 ASUS </t>
  </si>
  <si>
    <t>Monitor 17ACER</t>
  </si>
  <si>
    <t>Monitor 17 Hyundai</t>
  </si>
  <si>
    <t>Zasilacz aloacyjny UPS</t>
  </si>
  <si>
    <t>UPS APC BACK</t>
  </si>
  <si>
    <t>UPC APC BACK</t>
  </si>
  <si>
    <t>UPS APS Smart  szt.2</t>
  </si>
  <si>
    <t>Router Firewall Cisco (serwerownia)</t>
  </si>
  <si>
    <t xml:space="preserve">Szafa serwerowa19 BELMA </t>
  </si>
  <si>
    <t>Szafa serwerowa19 BELMA konsola</t>
  </si>
  <si>
    <t>Serwer DELL POWER EDGE R200</t>
  </si>
  <si>
    <t>Switch D-Link (serwerownia)</t>
  </si>
  <si>
    <t>Drukarka 1020 (pok 103)</t>
  </si>
  <si>
    <t>Zestaw komputerowy (pok 103)</t>
  </si>
  <si>
    <t>UPS PRO DUO PRO 500</t>
  </si>
  <si>
    <t>Drukarka 1020 (pok 106)</t>
  </si>
  <si>
    <t>Zestaw komputerowy, monitor, (pok 107)</t>
  </si>
  <si>
    <t>Monitor</t>
  </si>
  <si>
    <t>Drukarka Epson Lx 300</t>
  </si>
  <si>
    <t>naped zewnetrzny multi blue</t>
  </si>
  <si>
    <t xml:space="preserve">UPS </t>
  </si>
  <si>
    <t>Drukarka OKI C 5100N</t>
  </si>
  <si>
    <t>Drukarka 1020 (pok. 111)</t>
  </si>
  <si>
    <t>Zestaw Komputerowy (pok. 50)</t>
  </si>
  <si>
    <t>Drukarka Laser Jet 1100</t>
  </si>
  <si>
    <t>Urządzenie wielofunkcyjne 1510</t>
  </si>
  <si>
    <t>Zestaw komputerowy (pok 53)</t>
  </si>
  <si>
    <t>Drukarka OKI Mikroline 3321 (pok 53)</t>
  </si>
  <si>
    <t>UPS Duo pro (pok 53)</t>
  </si>
  <si>
    <t>Zestaw komputerowy,monitor (pok 55)</t>
  </si>
  <si>
    <t>Zestaw komputerowy (Dziecioł)</t>
  </si>
  <si>
    <t>Drukarka Laser Jet 1100 pok 204</t>
  </si>
  <si>
    <t>UPS Duo Pro 500 (USC)</t>
  </si>
  <si>
    <t>Drukarka Samsung pok 205</t>
  </si>
  <si>
    <t>Zestaw komputerowy pok 207</t>
  </si>
  <si>
    <t>Drukarka 1010 pok 207</t>
  </si>
  <si>
    <t>UPS Duo pro pok 208</t>
  </si>
  <si>
    <t>Zestaw komputerowy pok 209</t>
  </si>
  <si>
    <t>Drukarka Laser Jet 1010</t>
  </si>
  <si>
    <t>Zestaw Komputerowy pok 210</t>
  </si>
  <si>
    <t>Drukarka HP Jet</t>
  </si>
  <si>
    <t>Zestaw Komputerowy pok 308</t>
  </si>
  <si>
    <t>Zestaw Komputerowy pok 206</t>
  </si>
  <si>
    <t>Zestaw Komputerowy (S.Miejska)</t>
  </si>
  <si>
    <t>urządzenie wielofunkcyjne HP PSC 1315</t>
  </si>
  <si>
    <t>Drukarka OKI Mikroline 3321 (pok 57)</t>
  </si>
  <si>
    <t>UPS 500</t>
  </si>
  <si>
    <t>UPS Ever Sinline 800</t>
  </si>
  <si>
    <t>Serwer OPTIMUS VE 200 65</t>
  </si>
  <si>
    <t>Monitor LCD Asus V193S pok 206</t>
  </si>
  <si>
    <t>Zestaw komputerowy Asus VK 192S</t>
  </si>
  <si>
    <t>Drukarka HP Laser Jet 1505</t>
  </si>
  <si>
    <t>Zestaw Komputerowy pok 205</t>
  </si>
  <si>
    <t xml:space="preserve">Zestaw Komputerowy </t>
  </si>
  <si>
    <t>Zestaw Komputerowy pok 110</t>
  </si>
  <si>
    <t>Zestaw Komputerowy pok 208</t>
  </si>
  <si>
    <t>Sprzet do serwerowni</t>
  </si>
  <si>
    <t>Drukarka HP P 1505 pok 57</t>
  </si>
  <si>
    <t>Drukarka HP P 1505 pok 102</t>
  </si>
  <si>
    <t>Monitor, Drukarka (USC)</t>
  </si>
  <si>
    <t>Zestaw Komputerowy pok 106</t>
  </si>
  <si>
    <t>Zestaw Komputerowy pok 54</t>
  </si>
  <si>
    <t>Zestaw komputerowy pok.206</t>
  </si>
  <si>
    <t>urzadzenie wielofuncyjne BROTHER Straż Miejska</t>
  </si>
  <si>
    <t>Drukarka HP 2055DN</t>
  </si>
  <si>
    <t>Monitor Samsung 1930</t>
  </si>
  <si>
    <t>Zestaw komputerowy ATHLOn250</t>
  </si>
  <si>
    <t>Monitor PHILIPS 19"</t>
  </si>
  <si>
    <t>Zestaw komputerowy X3 440 3.0 GHz</t>
  </si>
  <si>
    <t>Drukarka HP LJ 1102</t>
  </si>
  <si>
    <t>Drukarka HP 1102</t>
  </si>
  <si>
    <t>Projektor Mulimedialny LG DX 630</t>
  </si>
  <si>
    <t>Ekran Projekcyjny AVERA 180*180</t>
  </si>
  <si>
    <t>aparat cyfrowy LUMIX</t>
  </si>
  <si>
    <t>aparat cyfrowy Olympus</t>
  </si>
  <si>
    <t>telefax termiczny Panasonic</t>
  </si>
  <si>
    <t>Nootebook-Fujitsu Simens p.Burmistrz</t>
  </si>
  <si>
    <t>Tablice interaktywne (POKL)</t>
  </si>
  <si>
    <t>Laptop HP (POKL)</t>
  </si>
  <si>
    <t>Projektor  Bena HP 626 (POKL)</t>
  </si>
  <si>
    <t>NOTEBOK Toshiba A300-1EB</t>
  </si>
  <si>
    <t>Laptop HP 4520S</t>
  </si>
  <si>
    <t>16.</t>
  </si>
  <si>
    <t>17.</t>
  </si>
  <si>
    <t>18.</t>
  </si>
  <si>
    <t>19.</t>
  </si>
  <si>
    <t>20.</t>
  </si>
  <si>
    <t>21.</t>
  </si>
  <si>
    <t>22.</t>
  </si>
  <si>
    <t>Monitoring parku miejskiego w Kazimierzy Wielkiej</t>
  </si>
  <si>
    <t>ŻUK</t>
  </si>
  <si>
    <t>A-15</t>
  </si>
  <si>
    <t>KIG 309E</t>
  </si>
  <si>
    <t>specjalny</t>
  </si>
  <si>
    <t>samochód strażacki</t>
  </si>
  <si>
    <t>A06B</t>
  </si>
  <si>
    <t>TKA G 157</t>
  </si>
  <si>
    <t>STAR</t>
  </si>
  <si>
    <t>KIG 308 E</t>
  </si>
  <si>
    <t>A156B</t>
  </si>
  <si>
    <t>KJA 5524</t>
  </si>
  <si>
    <t>470-LE</t>
  </si>
  <si>
    <t>WMAL702206Y17111</t>
  </si>
  <si>
    <t>TKA S195</t>
  </si>
  <si>
    <t>Mercedes Benz</t>
  </si>
  <si>
    <t>LF409</t>
  </si>
  <si>
    <t>TKA W 236</t>
  </si>
  <si>
    <t>Opel</t>
  </si>
  <si>
    <t>Vectra</t>
  </si>
  <si>
    <t>TKA G210</t>
  </si>
  <si>
    <t>osobowy</t>
  </si>
  <si>
    <t>Volkswagen</t>
  </si>
  <si>
    <t>Sharan</t>
  </si>
  <si>
    <t>TKA V993</t>
  </si>
  <si>
    <t xml:space="preserve"> Budynek sala widowiskowa</t>
  </si>
  <si>
    <t>Działalność kulturalna</t>
  </si>
  <si>
    <t>Gaśnice,kraty w oknach ,hydranty,urządzenia alarmowe</t>
  </si>
  <si>
    <t>ul.1-go Maja 16</t>
  </si>
  <si>
    <t>Cegła</t>
  </si>
  <si>
    <t>Stalowy</t>
  </si>
  <si>
    <t>Blacha perforowana izolowana wełną mineralną</t>
  </si>
  <si>
    <t xml:space="preserve">Kotłownia </t>
  </si>
  <si>
    <t>Kotłownia</t>
  </si>
  <si>
    <t>Gaśnie</t>
  </si>
  <si>
    <t>ul.1-goMaja 16</t>
  </si>
  <si>
    <t>Pustak ceramicznyWieńce żelbetowe</t>
  </si>
  <si>
    <t>Kos.dre.pokryta blacha trapezowa ocynkowana</t>
  </si>
  <si>
    <t>Budynek Świetlicy wielskiej</t>
  </si>
  <si>
    <t>Gasnice ,urządzenie alarmowe</t>
  </si>
  <si>
    <t>Wojciechów</t>
  </si>
  <si>
    <t>Cegła K-2 max pustak</t>
  </si>
  <si>
    <t>betonowy</t>
  </si>
  <si>
    <t>Kos.drew.pokryta blacha</t>
  </si>
  <si>
    <t>Notebook emachines eM 520-161G16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</si>
  <si>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>(do 5 lat) - rok 2006 i młodszy</t>
    </r>
  </si>
  <si>
    <t>ROK</t>
  </si>
  <si>
    <t>Ryzyko</t>
  </si>
  <si>
    <t>wypłacone odszkodowanie</t>
  </si>
  <si>
    <t>Rezerwa</t>
  </si>
  <si>
    <t>Szyby</t>
  </si>
  <si>
    <t>-</t>
  </si>
  <si>
    <t>elektronika stacjonarna</t>
  </si>
  <si>
    <t>elektronika przenośna</t>
  </si>
  <si>
    <t>monitoring</t>
  </si>
  <si>
    <t>OC,AC</t>
  </si>
  <si>
    <t>10.11.2011</t>
  </si>
  <si>
    <t>09.11.2012</t>
  </si>
  <si>
    <t>14.11.2011</t>
  </si>
  <si>
    <t>13.11.2012</t>
  </si>
  <si>
    <t>WOLOJBF194P107223</t>
  </si>
  <si>
    <t>03.01.2012</t>
  </si>
  <si>
    <t>02.01.2013</t>
  </si>
  <si>
    <t>03.01.2013</t>
  </si>
  <si>
    <t>04.01.2012</t>
  </si>
  <si>
    <t>28.12.2000</t>
  </si>
  <si>
    <t>18.07.2011</t>
  </si>
  <si>
    <t>17.07.2012</t>
  </si>
  <si>
    <t>WVWZZZ7MZ8V014864</t>
  </si>
  <si>
    <t>15.07.11</t>
  </si>
  <si>
    <t>09.09.11</t>
  </si>
  <si>
    <t>09.12.11</t>
  </si>
  <si>
    <t>27.11.11</t>
  </si>
  <si>
    <t>17.11.11</t>
  </si>
  <si>
    <t>10.08.11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</si>
</sst>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_-* #,##0.00&quot; zł&quot;_-;\-* #,##0.00&quot; zł&quot;_-;_-* \-??&quot; zł&quot;_-;_-@_-"/>
    <numFmt numFmtId="167" formatCode="#,##0.00\ [$zł-415];[Red]\-#,##0.00\ [$zł-415]"/>
    <numFmt numFmtId="168" formatCode="#,##0\ [$zł-415];[Red]\-#,##0\ [$zł-415]"/>
    <numFmt numFmtId="169" formatCode="d/mm/yyyy"/>
    <numFmt numFmtId="170" formatCode="#,##0.00&quot; 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\ #,##0.00&quot; zł &quot;;\-#,##0.00&quot; zł &quot;;&quot; -&quot;#&quot; zł &quot;;@\ "/>
    <numFmt numFmtId="176" formatCode="#,##0.00&quot; zł &quot;;\-#,##0.00&quot; zł &quot;;&quot; -&quot;#&quot; zł &quot;;@\ "/>
    <numFmt numFmtId="177" formatCode="yy/mm/dd"/>
    <numFmt numFmtId="178" formatCode="yy/mm/dd;@"/>
    <numFmt numFmtId="179" formatCode="#,##0.00\ _z_ł"/>
    <numFmt numFmtId="180" formatCode="&quot; &quot;#,##0.00&quot; zł &quot;;&quot;-&quot;#,##0.00&quot; zł &quot;;&quot; -&quot;#&quot; zł &quot;;&quot; &quot;@&quot; &quot;"/>
    <numFmt numFmtId="181" formatCode="&quot; &quot;#,##0.00&quot; zł &quot;;&quot;-&quot;#,##0.00&quot; zł &quot;;&quot; -&quot;#&quot; zł &quot;;@&quot; &quot;"/>
    <numFmt numFmtId="182" formatCode="#,##0.00&quot; zł &quot;;&quot;-&quot;#,##0.00&quot; zł &quot;;&quot; -&quot;#&quot; zł &quot;;@&quot; &quot;"/>
    <numFmt numFmtId="183" formatCode="yy\-mm\-dd"/>
    <numFmt numFmtId="184" formatCode="yy\-mm\-dd;@"/>
    <numFmt numFmtId="185" formatCode="#,##0.00&quot; &quot;[$zł-415];[Red]&quot;-&quot;#,##0.00&quot; &quot;[$zł-415]"/>
  </numFmts>
  <fonts count="9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sz val="10"/>
      <name val="Verdana"/>
      <family val="2"/>
    </font>
    <font>
      <b/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Verdana"/>
      <family val="2"/>
    </font>
    <font>
      <sz val="10"/>
      <name val="Tahoma"/>
      <family val="2"/>
    </font>
    <font>
      <sz val="10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0"/>
    </font>
    <font>
      <sz val="11"/>
      <color indexed="8"/>
      <name val="Arial1"/>
      <family val="0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1"/>
      <family val="0"/>
    </font>
    <font>
      <b/>
      <sz val="10"/>
      <color indexed="9"/>
      <name val="Verdana"/>
      <family val="2"/>
    </font>
    <font>
      <sz val="10"/>
      <color indexed="8"/>
      <name val="Czcionka tekstu podstawowego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Verdana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0"/>
      <color theme="1"/>
      <name val="Arial1"/>
      <family val="0"/>
    </font>
    <font>
      <b/>
      <i/>
      <sz val="16"/>
      <color theme="1"/>
      <name val="Arial1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theme="1"/>
      <name val="Arial CE"/>
      <family val="0"/>
    </font>
    <font>
      <sz val="11"/>
      <color theme="1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1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  <font>
      <b/>
      <sz val="10"/>
      <color theme="0"/>
      <name val="Verdana"/>
      <family val="2"/>
    </font>
    <font>
      <sz val="10"/>
      <color theme="1"/>
      <name val="Czcionka tekstu podstawowego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Verdana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2" fillId="3" borderId="0">
      <alignment/>
      <protection/>
    </xf>
    <xf numFmtId="0" fontId="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>
      <alignment/>
      <protection/>
    </xf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>
      <alignment/>
      <protection/>
    </xf>
    <xf numFmtId="0" fontId="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>
      <alignment/>
      <protection/>
    </xf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>
      <alignment/>
      <protection/>
    </xf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>
      <alignment/>
      <protection/>
    </xf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>
      <alignment/>
      <protection/>
    </xf>
    <xf numFmtId="0" fontId="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0">
      <alignment/>
      <protection/>
    </xf>
    <xf numFmtId="0" fontId="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>
      <alignment/>
      <protection/>
    </xf>
    <xf numFmtId="0" fontId="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12" borderId="0">
      <alignment/>
      <protection/>
    </xf>
    <xf numFmtId="0" fontId="1" fillId="13" borderId="0" applyNumberFormat="0" applyBorder="0" applyAlignment="0" applyProtection="0"/>
    <xf numFmtId="0" fontId="51" fillId="30" borderId="0" applyNumberFormat="0" applyBorder="0" applyAlignment="0" applyProtection="0"/>
    <xf numFmtId="0" fontId="52" fillId="21" borderId="0">
      <alignment/>
      <protection/>
    </xf>
    <xf numFmtId="0" fontId="1" fillId="22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>
      <alignment/>
      <protection/>
    </xf>
    <xf numFmtId="0" fontId="1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>
      <alignment/>
      <protection/>
    </xf>
    <xf numFmtId="0" fontId="18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24" borderId="0">
      <alignment/>
      <protection/>
    </xf>
    <xf numFmtId="0" fontId="18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>
      <alignment/>
      <protection/>
    </xf>
    <xf numFmtId="0" fontId="18" fillId="28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>
      <alignment/>
      <protection/>
    </xf>
    <xf numFmtId="0" fontId="18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0">
      <alignment/>
      <protection/>
    </xf>
    <xf numFmtId="0" fontId="18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>
      <alignment/>
      <protection/>
    </xf>
    <xf numFmtId="0" fontId="18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0">
      <alignment/>
      <protection/>
    </xf>
    <xf numFmtId="0" fontId="18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>
      <alignment/>
      <protection/>
    </xf>
    <xf numFmtId="0" fontId="18" fillId="52" borderId="0" applyNumberFormat="0" applyBorder="0" applyAlignment="0" applyProtection="0"/>
    <xf numFmtId="0" fontId="53" fillId="53" borderId="0" applyNumberFormat="0" applyBorder="0" applyAlignment="0" applyProtection="0"/>
    <xf numFmtId="0" fontId="54" fillId="54" borderId="0">
      <alignment/>
      <protection/>
    </xf>
    <xf numFmtId="0" fontId="18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39" borderId="0">
      <alignment/>
      <protection/>
    </xf>
    <xf numFmtId="0" fontId="18" fillId="40" borderId="0" applyNumberFormat="0" applyBorder="0" applyAlignment="0" applyProtection="0"/>
    <xf numFmtId="0" fontId="53" fillId="57" borderId="0" applyNumberFormat="0" applyBorder="0" applyAlignment="0" applyProtection="0"/>
    <xf numFmtId="0" fontId="54" fillId="42" borderId="0">
      <alignment/>
      <protection/>
    </xf>
    <xf numFmtId="0" fontId="18" fillId="43" borderId="0" applyNumberFormat="0" applyBorder="0" applyAlignment="0" applyProtection="0"/>
    <xf numFmtId="0" fontId="53" fillId="58" borderId="0" applyNumberFormat="0" applyBorder="0" applyAlignment="0" applyProtection="0"/>
    <xf numFmtId="0" fontId="54" fillId="59" borderId="0">
      <alignment/>
      <protection/>
    </xf>
    <xf numFmtId="0" fontId="18" fillId="60" borderId="0" applyNumberFormat="0" applyBorder="0" applyAlignment="0" applyProtection="0"/>
    <xf numFmtId="0" fontId="55" fillId="61" borderId="1" applyNumberFormat="0" applyAlignment="0" applyProtection="0"/>
    <xf numFmtId="0" fontId="56" fillId="18" borderId="2">
      <alignment/>
      <protection/>
    </xf>
    <xf numFmtId="0" fontId="19" fillId="19" borderId="3" applyNumberFormat="0" applyAlignment="0" applyProtection="0"/>
    <xf numFmtId="0" fontId="57" fillId="62" borderId="4" applyNumberFormat="0" applyAlignment="0" applyProtection="0"/>
    <xf numFmtId="0" fontId="58" fillId="63" borderId="5">
      <alignment/>
      <protection/>
    </xf>
    <xf numFmtId="0" fontId="20" fillId="64" borderId="6" applyNumberFormat="0" applyAlignment="0" applyProtection="0"/>
    <xf numFmtId="0" fontId="59" fillId="65" borderId="0" applyNumberFormat="0" applyBorder="0" applyAlignment="0" applyProtection="0"/>
    <xf numFmtId="0" fontId="60" fillId="9" borderId="0">
      <alignment/>
      <protection/>
    </xf>
    <xf numFmtId="0" fontId="21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61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>
      <alignment/>
      <protection/>
    </xf>
    <xf numFmtId="0" fontId="22" fillId="0" borderId="9" applyNumberFormat="0" applyFill="0" applyAlignment="0" applyProtection="0"/>
    <xf numFmtId="0" fontId="65" fillId="66" borderId="10" applyNumberFormat="0" applyAlignment="0" applyProtection="0"/>
    <xf numFmtId="0" fontId="66" fillId="67" borderId="11">
      <alignment/>
      <protection/>
    </xf>
    <xf numFmtId="0" fontId="23" fillId="68" borderId="12" applyNumberFormat="0" applyAlignment="0" applyProtection="0"/>
    <xf numFmtId="0" fontId="67" fillId="0" borderId="13" applyNumberFormat="0" applyFill="0" applyAlignment="0" applyProtection="0"/>
    <xf numFmtId="0" fontId="68" fillId="0" borderId="14">
      <alignment/>
      <protection/>
    </xf>
    <xf numFmtId="0" fontId="24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17">
      <alignment/>
      <protection/>
    </xf>
    <xf numFmtId="0" fontId="25" fillId="0" borderId="18" applyNumberFormat="0" applyFill="0" applyAlignment="0" applyProtection="0"/>
    <xf numFmtId="0" fontId="71" fillId="0" borderId="19" applyNumberFormat="0" applyFill="0" applyAlignment="0" applyProtection="0"/>
    <xf numFmtId="0" fontId="72" fillId="0" borderId="20">
      <alignment/>
      <protection/>
    </xf>
    <xf numFmtId="0" fontId="26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26" fillId="0" borderId="0" applyNumberFormat="0" applyFill="0" applyBorder="0" applyAlignment="0" applyProtection="0"/>
    <xf numFmtId="0" fontId="73" fillId="69" borderId="0" applyNumberFormat="0" applyBorder="0" applyAlignment="0" applyProtection="0"/>
    <xf numFmtId="0" fontId="74" fillId="70" borderId="0">
      <alignment/>
      <protection/>
    </xf>
    <xf numFmtId="0" fontId="27" fillId="7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7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7" fillId="62" borderId="1" applyNumberFormat="0" applyAlignment="0" applyProtection="0"/>
    <xf numFmtId="0" fontId="78" fillId="63" borderId="2">
      <alignment/>
      <protection/>
    </xf>
    <xf numFmtId="0" fontId="28" fillId="64" borderId="3" applyNumberForma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0">
      <alignment/>
      <protection/>
    </xf>
    <xf numFmtId="185" fontId="80" fillId="0" borderId="0">
      <alignment/>
      <protection/>
    </xf>
    <xf numFmtId="0" fontId="81" fillId="0" borderId="22" applyNumberFormat="0" applyFill="0" applyAlignment="0" applyProtection="0"/>
    <xf numFmtId="0" fontId="82" fillId="0" borderId="23">
      <alignment/>
      <protection/>
    </xf>
    <xf numFmtId="0" fontId="29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>
      <alignment/>
      <protection/>
    </xf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>
      <alignment/>
      <protection/>
    </xf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>
      <alignment/>
      <protection/>
    </xf>
    <xf numFmtId="0" fontId="32" fillId="0" borderId="0" applyNumberFormat="0" applyFill="0" applyBorder="0" applyAlignment="0" applyProtection="0"/>
    <xf numFmtId="0" fontId="0" fillId="72" borderId="25" applyNumberFormat="0" applyFont="0" applyAlignment="0" applyProtection="0"/>
    <xf numFmtId="0" fontId="61" fillId="73" borderId="26">
      <alignment/>
      <protection/>
    </xf>
    <xf numFmtId="0" fontId="0" fillId="74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180" fontId="61" fillId="0" borderId="0">
      <alignment/>
      <protection/>
    </xf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88" fillId="75" borderId="0" applyNumberFormat="0" applyBorder="0" applyAlignment="0" applyProtection="0"/>
    <xf numFmtId="0" fontId="89" fillId="6" borderId="0">
      <alignment/>
      <protection/>
    </xf>
    <xf numFmtId="0" fontId="33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4" fontId="0" fillId="0" borderId="0" xfId="154" applyFont="1" applyFill="1" applyAlignment="1">
      <alignment/>
    </xf>
    <xf numFmtId="0" fontId="16" fillId="0" borderId="28" xfId="130" applyFont="1" applyFill="1" applyBorder="1" applyAlignment="1">
      <alignment horizontal="center" vertical="center" wrapText="1"/>
      <protection/>
    </xf>
    <xf numFmtId="44" fontId="16" fillId="0" borderId="28" xfId="159" applyNumberFormat="1" applyFont="1" applyFill="1" applyBorder="1" applyAlignment="1">
      <alignment horizontal="right" vertical="center" wrapText="1"/>
    </xf>
    <xf numFmtId="164" fontId="0" fillId="0" borderId="28" xfId="0" applyNumberFormat="1" applyFont="1" applyFill="1" applyBorder="1" applyAlignment="1">
      <alignment/>
    </xf>
    <xf numFmtId="164" fontId="2" fillId="0" borderId="29" xfId="0" applyNumberFormat="1" applyFont="1" applyBorder="1" applyAlignment="1">
      <alignment/>
    </xf>
    <xf numFmtId="170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76" borderId="36" xfId="0" applyFont="1" applyFill="1" applyBorder="1" applyAlignment="1">
      <alignment vertical="center"/>
    </xf>
    <xf numFmtId="0" fontId="11" fillId="76" borderId="3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130" applyFont="1" applyFill="1" applyBorder="1" applyAlignment="1">
      <alignment horizontal="center" vertical="center" wrapText="1"/>
      <protection/>
    </xf>
    <xf numFmtId="4" fontId="4" fillId="0" borderId="29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right" vertical="center"/>
    </xf>
    <xf numFmtId="164" fontId="2" fillId="0" borderId="28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90" fillId="77" borderId="28" xfId="130" applyFont="1" applyFill="1" applyBorder="1" applyAlignment="1">
      <alignment horizontal="center" vertical="center"/>
      <protection/>
    </xf>
    <xf numFmtId="0" fontId="90" fillId="77" borderId="33" xfId="130" applyFont="1" applyFill="1" applyBorder="1" applyAlignment="1">
      <alignment horizontal="center" vertical="center" wrapText="1"/>
      <protection/>
    </xf>
    <xf numFmtId="0" fontId="90" fillId="77" borderId="28" xfId="130" applyFont="1" applyFill="1" applyBorder="1" applyAlignment="1">
      <alignment vertical="center"/>
      <protection/>
    </xf>
    <xf numFmtId="0" fontId="35" fillId="0" borderId="28" xfId="0" applyFont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2" fontId="0" fillId="0" borderId="28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43" fontId="2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37" fillId="0" borderId="28" xfId="0" applyFont="1" applyBorder="1" applyAlignment="1">
      <alignment/>
    </xf>
    <xf numFmtId="0" fontId="38" fillId="0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44" fontId="2" fillId="0" borderId="28" xfId="154" applyNumberFormat="1" applyFont="1" applyFill="1" applyBorder="1" applyAlignment="1">
      <alignment horizontal="right" vertical="center" wrapText="1"/>
    </xf>
    <xf numFmtId="44" fontId="2" fillId="0" borderId="28" xfId="154" applyNumberFormat="1" applyFont="1" applyFill="1" applyBorder="1" applyAlignment="1">
      <alignment vertical="center" wrapText="1"/>
    </xf>
    <xf numFmtId="44" fontId="0" fillId="0" borderId="38" xfId="0" applyNumberFormat="1" applyFont="1" applyFill="1" applyBorder="1" applyAlignment="1">
      <alignment vertical="center" wrapText="1"/>
    </xf>
    <xf numFmtId="44" fontId="0" fillId="0" borderId="39" xfId="0" applyNumberFormat="1" applyFont="1" applyFill="1" applyBorder="1" applyAlignment="1">
      <alignment vertical="center" wrapText="1"/>
    </xf>
    <xf numFmtId="44" fontId="0" fillId="0" borderId="34" xfId="0" applyNumberFormat="1" applyFont="1" applyFill="1" applyBorder="1" applyAlignment="1">
      <alignment vertical="center" wrapText="1"/>
    </xf>
    <xf numFmtId="44" fontId="0" fillId="0" borderId="28" xfId="0" applyNumberFormat="1" applyFont="1" applyFill="1" applyBorder="1" applyAlignment="1">
      <alignment vertical="center" wrapText="1"/>
    </xf>
    <xf numFmtId="44" fontId="0" fillId="0" borderId="29" xfId="0" applyNumberFormat="1" applyFont="1" applyFill="1" applyBorder="1" applyAlignment="1">
      <alignment vertical="center" wrapText="1"/>
    </xf>
    <xf numFmtId="44" fontId="0" fillId="0" borderId="38" xfId="0" applyNumberFormat="1" applyFont="1" applyFill="1" applyBorder="1" applyAlignment="1">
      <alignment vertical="center" wrapText="1"/>
    </xf>
    <xf numFmtId="44" fontId="0" fillId="0" borderId="39" xfId="0" applyNumberFormat="1" applyFont="1" applyFill="1" applyBorder="1" applyAlignment="1">
      <alignment vertical="center" wrapText="1"/>
    </xf>
    <xf numFmtId="44" fontId="0" fillId="0" borderId="34" xfId="0" applyNumberFormat="1" applyFont="1" applyFill="1" applyBorder="1" applyAlignment="1">
      <alignment vertical="center" wrapText="1"/>
    </xf>
    <xf numFmtId="44" fontId="2" fillId="0" borderId="28" xfId="0" applyNumberFormat="1" applyFont="1" applyFill="1" applyBorder="1" applyAlignment="1">
      <alignment vertical="center" wrapText="1"/>
    </xf>
    <xf numFmtId="44" fontId="0" fillId="0" borderId="0" xfId="154" applyNumberFormat="1" applyFont="1" applyFill="1" applyAlignment="1">
      <alignment/>
    </xf>
    <xf numFmtId="44" fontId="0" fillId="0" borderId="41" xfId="0" applyNumberFormat="1" applyFont="1" applyFill="1" applyBorder="1" applyAlignment="1">
      <alignment vertical="center" wrapText="1"/>
    </xf>
    <xf numFmtId="44" fontId="0" fillId="0" borderId="28" xfId="0" applyNumberFormat="1" applyBorder="1" applyAlignment="1">
      <alignment/>
    </xf>
    <xf numFmtId="49" fontId="0" fillId="0" borderId="28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9" fontId="0" fillId="0" borderId="28" xfId="127" applyNumberFormat="1" applyFont="1" applyBorder="1" applyAlignment="1">
      <alignment horizontal="left" wrapText="1"/>
      <protection/>
    </xf>
    <xf numFmtId="0" fontId="0" fillId="0" borderId="28" xfId="0" applyFill="1" applyBorder="1" applyAlignment="1">
      <alignment/>
    </xf>
    <xf numFmtId="49" fontId="91" fillId="0" borderId="28" xfId="0" applyNumberFormat="1" applyFont="1" applyBorder="1" applyAlignment="1">
      <alignment wrapText="1"/>
    </xf>
    <xf numFmtId="44" fontId="0" fillId="0" borderId="28" xfId="0" applyNumberFormat="1" applyFill="1" applyBorder="1" applyAlignment="1">
      <alignment horizontal="right"/>
    </xf>
    <xf numFmtId="44" fontId="0" fillId="0" borderId="28" xfId="0" applyNumberFormat="1" applyFont="1" applyFill="1" applyBorder="1" applyAlignment="1">
      <alignment horizontal="right"/>
    </xf>
    <xf numFmtId="44" fontId="8" fillId="0" borderId="28" xfId="0" applyNumberFormat="1" applyFont="1" applyFill="1" applyBorder="1" applyAlignment="1">
      <alignment vertical="center" wrapText="1"/>
    </xf>
    <xf numFmtId="44" fontId="0" fillId="0" borderId="0" xfId="0" applyNumberFormat="1" applyFont="1" applyFill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 wrapText="1"/>
    </xf>
    <xf numFmtId="43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44" fontId="2" fillId="0" borderId="28" xfId="0" applyNumberFormat="1" applyFont="1" applyFill="1" applyBorder="1" applyAlignment="1">
      <alignment/>
    </xf>
    <xf numFmtId="44" fontId="2" fillId="0" borderId="28" xfId="154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78" borderId="28" xfId="0" applyFont="1" applyFill="1" applyBorder="1" applyAlignment="1">
      <alignment horizontal="center"/>
    </xf>
    <xf numFmtId="44" fontId="2" fillId="78" borderId="28" xfId="154" applyNumberFormat="1" applyFont="1" applyFill="1" applyBorder="1" applyAlignment="1">
      <alignment/>
    </xf>
    <xf numFmtId="0" fontId="2" fillId="78" borderId="28" xfId="0" applyFont="1" applyFill="1" applyBorder="1" applyAlignment="1">
      <alignment horizontal="center" wrapText="1"/>
    </xf>
    <xf numFmtId="44" fontId="2" fillId="78" borderId="28" xfId="0" applyNumberFormat="1" applyFont="1" applyFill="1" applyBorder="1" applyAlignment="1">
      <alignment horizontal="center" wrapText="1"/>
    </xf>
    <xf numFmtId="44" fontId="2" fillId="0" borderId="28" xfId="0" applyNumberFormat="1" applyFont="1" applyBorder="1" applyAlignment="1">
      <alignment/>
    </xf>
    <xf numFmtId="44" fontId="0" fillId="0" borderId="0" xfId="0" applyNumberFormat="1" applyAlignment="1">
      <alignment/>
    </xf>
    <xf numFmtId="44" fontId="39" fillId="0" borderId="28" xfId="0" applyNumberFormat="1" applyFont="1" applyBorder="1" applyAlignment="1">
      <alignment/>
    </xf>
    <xf numFmtId="43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44" fontId="0" fillId="0" borderId="0" xfId="0" applyNumberFormat="1" applyFill="1" applyAlignment="1">
      <alignment vertical="center"/>
    </xf>
    <xf numFmtId="44" fontId="11" fillId="76" borderId="37" xfId="0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horizontal="center" vertical="center" wrapText="1"/>
    </xf>
    <xf numFmtId="44" fontId="0" fillId="0" borderId="28" xfId="0" applyNumberFormat="1" applyFont="1" applyFill="1" applyBorder="1" applyAlignment="1">
      <alignment horizontal="center" vertical="center" wrapText="1"/>
    </xf>
    <xf numFmtId="44" fontId="0" fillId="0" borderId="35" xfId="0" applyNumberFormat="1" applyFont="1" applyFill="1" applyBorder="1" applyAlignment="1">
      <alignment horizontal="center" vertical="center" wrapText="1"/>
    </xf>
    <xf numFmtId="44" fontId="0" fillId="0" borderId="28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4" fontId="2" fillId="0" borderId="46" xfId="0" applyNumberFormat="1" applyFont="1" applyFill="1" applyBorder="1" applyAlignment="1">
      <alignment horizontal="center" vertical="center" wrapText="1"/>
    </xf>
    <xf numFmtId="44" fontId="2" fillId="0" borderId="30" xfId="0" applyNumberFormat="1" applyFont="1" applyFill="1" applyBorder="1" applyAlignment="1">
      <alignment horizontal="center" vertical="center" wrapText="1"/>
    </xf>
    <xf numFmtId="0" fontId="92" fillId="77" borderId="53" xfId="126" applyFont="1" applyFill="1" applyBorder="1" applyAlignment="1">
      <alignment horizontal="left"/>
      <protection/>
    </xf>
    <xf numFmtId="0" fontId="92" fillId="77" borderId="54" xfId="126" applyFont="1" applyFill="1" applyBorder="1" applyAlignment="1">
      <alignment horizontal="left"/>
      <protection/>
    </xf>
    <xf numFmtId="0" fontId="92" fillId="77" borderId="55" xfId="126" applyFont="1" applyFill="1" applyBorder="1" applyAlignment="1">
      <alignment/>
      <protection/>
    </xf>
    <xf numFmtId="0" fontId="93" fillId="77" borderId="56" xfId="126" applyFont="1" applyFill="1" applyBorder="1" applyAlignment="1">
      <alignment/>
      <protection/>
    </xf>
    <xf numFmtId="0" fontId="93" fillId="77" borderId="57" xfId="126" applyFont="1" applyFill="1" applyBorder="1" applyAlignment="1">
      <alignment/>
      <protection/>
    </xf>
    <xf numFmtId="0" fontId="93" fillId="77" borderId="58" xfId="126" applyFont="1" applyFill="1" applyBorder="1" applyAlignment="1">
      <alignment/>
      <protection/>
    </xf>
    <xf numFmtId="0" fontId="2" fillId="0" borderId="59" xfId="0" applyFont="1" applyFill="1" applyBorder="1" applyAlignment="1">
      <alignment horizontal="center" vertical="center" wrapText="1"/>
    </xf>
    <xf numFmtId="0" fontId="93" fillId="77" borderId="60" xfId="126" applyFont="1" applyFill="1" applyBorder="1" applyAlignment="1">
      <alignment/>
      <protection/>
    </xf>
    <xf numFmtId="0" fontId="93" fillId="77" borderId="61" xfId="126" applyFont="1" applyFill="1" applyBorder="1" applyAlignment="1">
      <alignment/>
      <protection/>
    </xf>
    <xf numFmtId="0" fontId="8" fillId="0" borderId="62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90" fillId="77" borderId="28" xfId="130" applyFont="1" applyFill="1" applyBorder="1" applyAlignment="1">
      <alignment vertical="center"/>
      <protection/>
    </xf>
    <xf numFmtId="0" fontId="94" fillId="77" borderId="28" xfId="130" applyFont="1" applyFill="1" applyBorder="1" applyAlignment="1">
      <alignment vertical="center"/>
      <protection/>
    </xf>
    <xf numFmtId="44" fontId="34" fillId="79" borderId="33" xfId="159" applyFont="1" applyFill="1" applyBorder="1" applyAlignment="1" quotePrefix="1">
      <alignment horizontal="right" vertical="center"/>
    </xf>
    <xf numFmtId="44" fontId="34" fillId="79" borderId="31" xfId="159" applyFont="1" applyFill="1" applyBorder="1" applyAlignment="1" quotePrefix="1">
      <alignment horizontal="right" vertical="center"/>
    </xf>
    <xf numFmtId="44" fontId="34" fillId="79" borderId="32" xfId="159" applyFont="1" applyFill="1" applyBorder="1" applyAlignment="1" quotePrefix="1">
      <alignment horizontal="right" vertical="center"/>
    </xf>
    <xf numFmtId="0" fontId="34" fillId="79" borderId="28" xfId="130" applyFont="1" applyFill="1" applyBorder="1" applyAlignment="1">
      <alignment horizontal="right" vertical="center" wrapText="1"/>
      <protection/>
    </xf>
    <xf numFmtId="44" fontId="34" fillId="79" borderId="28" xfId="159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90" fillId="77" borderId="33" xfId="130" applyFont="1" applyFill="1" applyBorder="1" applyAlignment="1">
      <alignment vertical="center"/>
      <protection/>
    </xf>
    <xf numFmtId="0" fontId="90" fillId="77" borderId="31" xfId="130" applyFont="1" applyFill="1" applyBorder="1" applyAlignment="1">
      <alignment vertical="center"/>
      <protection/>
    </xf>
    <xf numFmtId="0" fontId="90" fillId="77" borderId="32" xfId="130" applyFont="1" applyFill="1" applyBorder="1" applyAlignment="1">
      <alignment vertical="center"/>
      <protection/>
    </xf>
    <xf numFmtId="0" fontId="0" fillId="0" borderId="35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0" fillId="0" borderId="60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4" fontId="2" fillId="0" borderId="35" xfId="0" applyNumberFormat="1" applyFont="1" applyFill="1" applyBorder="1" applyAlignment="1">
      <alignment horizontal="center" vertical="center" wrapText="1"/>
    </xf>
    <xf numFmtId="44" fontId="2" fillId="0" borderId="42" xfId="0" applyNumberFormat="1" applyFont="1" applyFill="1" applyBorder="1" applyAlignment="1">
      <alignment horizontal="center" vertical="center" wrapText="1"/>
    </xf>
    <xf numFmtId="44" fontId="2" fillId="0" borderId="52" xfId="0" applyNumberFormat="1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2" fillId="77" borderId="71" xfId="126" applyFont="1" applyFill="1" applyBorder="1" applyAlignment="1">
      <alignment horizontal="left"/>
      <protection/>
    </xf>
    <xf numFmtId="0" fontId="92" fillId="77" borderId="57" xfId="126" applyFont="1" applyFill="1" applyBorder="1" applyAlignment="1">
      <alignment horizontal="left"/>
      <protection/>
    </xf>
    <xf numFmtId="0" fontId="92" fillId="77" borderId="72" xfId="126" applyFont="1" applyFill="1" applyBorder="1" applyAlignment="1">
      <alignment horizontal="left"/>
      <protection/>
    </xf>
    <xf numFmtId="0" fontId="92" fillId="77" borderId="0" xfId="126" applyFont="1" applyFill="1" applyBorder="1" applyAlignment="1">
      <alignment horizontal="left"/>
      <protection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5" fillId="0" borderId="28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</cellXfs>
  <cellStyles count="150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Excel_BuiltIn_Currency" xfId="99"/>
    <cellStyle name="Heading" xfId="100"/>
    <cellStyle name="Heading1" xfId="101"/>
    <cellStyle name="Hyperlink" xfId="102"/>
    <cellStyle name="Hiperłącze 2" xfId="103"/>
    <cellStyle name="Hiperłącze 3" xfId="104"/>
    <cellStyle name="Komórka połączona" xfId="105"/>
    <cellStyle name="Komórka połączona 2" xfId="106"/>
    <cellStyle name="Komórka połączona 3" xfId="107"/>
    <cellStyle name="Komórka zaznaczona" xfId="108"/>
    <cellStyle name="Komórka zaznaczona 2" xfId="109"/>
    <cellStyle name="Komórka zaznaczona 3" xfId="110"/>
    <cellStyle name="Nagłówek 1" xfId="111"/>
    <cellStyle name="Nagłówek 1 2" xfId="112"/>
    <cellStyle name="Nagłówek 1 3" xfId="113"/>
    <cellStyle name="Nagłówek 2" xfId="114"/>
    <cellStyle name="Nagłówek 2 2" xfId="115"/>
    <cellStyle name="Nagłówek 2 3" xfId="116"/>
    <cellStyle name="Nagłówek 3" xfId="117"/>
    <cellStyle name="Nagłówek 3 2" xfId="118"/>
    <cellStyle name="Nagłówek 3 3" xfId="119"/>
    <cellStyle name="Nagłówek 4" xfId="120"/>
    <cellStyle name="Nagłówek 4 2" xfId="121"/>
    <cellStyle name="Nagłówek 4 3" xfId="122"/>
    <cellStyle name="Neutralne" xfId="123"/>
    <cellStyle name="Neutralne 2" xfId="124"/>
    <cellStyle name="Neutralne 3" xfId="125"/>
    <cellStyle name="Normalny 2" xfId="126"/>
    <cellStyle name="Normalny 2 2" xfId="127"/>
    <cellStyle name="Normalny 2 3" xfId="128"/>
    <cellStyle name="Normalny 2 4" xfId="129"/>
    <cellStyle name="Normalny 3" xfId="130"/>
    <cellStyle name="Normalny 4" xfId="131"/>
    <cellStyle name="Obliczenia" xfId="132"/>
    <cellStyle name="Obliczenia 2" xfId="133"/>
    <cellStyle name="Obliczenia 3" xfId="134"/>
    <cellStyle name="Followed Hyperlink" xfId="135"/>
    <cellStyle name="Percent" xfId="136"/>
    <cellStyle name="Result" xfId="137"/>
    <cellStyle name="Result2" xfId="138"/>
    <cellStyle name="Suma" xfId="139"/>
    <cellStyle name="Suma 2" xfId="140"/>
    <cellStyle name="Suma 3" xfId="141"/>
    <cellStyle name="Tekst objaśnienia" xfId="142"/>
    <cellStyle name="Tekst objaśnienia 2" xfId="143"/>
    <cellStyle name="Tekst objaśnienia 3" xfId="144"/>
    <cellStyle name="Tekst ostrzeżenia" xfId="145"/>
    <cellStyle name="Tekst ostrzeżenia 2" xfId="146"/>
    <cellStyle name="Tekst ostrzeżenia 3" xfId="147"/>
    <cellStyle name="Tytuł" xfId="148"/>
    <cellStyle name="Tytuł 2" xfId="149"/>
    <cellStyle name="Tytuł 3" xfId="150"/>
    <cellStyle name="Uwaga" xfId="151"/>
    <cellStyle name="Uwaga 2" xfId="152"/>
    <cellStyle name="Uwaga 3" xfId="153"/>
    <cellStyle name="Currency" xfId="154"/>
    <cellStyle name="Currency [0]" xfId="155"/>
    <cellStyle name="Walutowy 2" xfId="156"/>
    <cellStyle name="Walutowy 2 2" xfId="157"/>
    <cellStyle name="Walutowy 2 3" xfId="158"/>
    <cellStyle name="Walutowy 3" xfId="159"/>
    <cellStyle name="Walutowy 4" xfId="160"/>
    <cellStyle name="Złe" xfId="161"/>
    <cellStyle name="Złe 2" xfId="162"/>
    <cellStyle name="Złe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115">
      <selection activeCell="F76" activeCellId="5" sqref="F126 F106 F99 S99 F81 F76"/>
    </sheetView>
  </sheetViews>
  <sheetFormatPr defaultColWidth="9.140625" defaultRowHeight="12.75"/>
  <cols>
    <col min="1" max="1" width="4.140625" style="1" customWidth="1"/>
    <col min="2" max="2" width="27.8515625" style="1" customWidth="1"/>
    <col min="3" max="3" width="24.7109375" style="1" customWidth="1"/>
    <col min="4" max="4" width="12.421875" style="1" customWidth="1"/>
    <col min="5" max="5" width="11.57421875" style="106" bestFit="1" customWidth="1"/>
    <col min="6" max="6" width="23.57421875" style="104" customWidth="1"/>
    <col min="7" max="7" width="31.8515625" style="1" customWidth="1"/>
    <col min="8" max="8" width="34.8515625" style="1" customWidth="1"/>
    <col min="9" max="11" width="16.421875" style="1" customWidth="1"/>
    <col min="12" max="12" width="15.28125" style="1" customWidth="1"/>
    <col min="13" max="13" width="15.57421875" style="1" customWidth="1"/>
    <col min="14" max="15" width="14.421875" style="1" customWidth="1"/>
    <col min="16" max="18" width="16.28125" style="1" customWidth="1"/>
    <col min="19" max="19" width="16.140625" style="1" customWidth="1"/>
    <col min="20" max="16384" width="9.140625" style="1" customWidth="1"/>
  </cols>
  <sheetData>
    <row r="1" spans="1:19" ht="30" customHeight="1">
      <c r="A1" s="167" t="s">
        <v>0</v>
      </c>
      <c r="B1" s="157" t="s">
        <v>69</v>
      </c>
      <c r="C1" s="157" t="s">
        <v>71</v>
      </c>
      <c r="D1" s="160" t="s">
        <v>75</v>
      </c>
      <c r="E1" s="157" t="s">
        <v>1</v>
      </c>
      <c r="F1" s="170" t="s">
        <v>2</v>
      </c>
      <c r="G1" s="157" t="s">
        <v>3</v>
      </c>
      <c r="H1" s="157" t="s">
        <v>4</v>
      </c>
      <c r="I1" s="157" t="s">
        <v>79</v>
      </c>
      <c r="J1" s="160" t="s">
        <v>78</v>
      </c>
      <c r="K1" s="160" t="s">
        <v>76</v>
      </c>
      <c r="L1" s="157" t="s">
        <v>5</v>
      </c>
      <c r="M1" s="157" t="s">
        <v>72</v>
      </c>
      <c r="N1" s="160" t="s">
        <v>73</v>
      </c>
      <c r="O1" s="160" t="s">
        <v>74</v>
      </c>
      <c r="P1" s="157" t="s">
        <v>6</v>
      </c>
      <c r="Q1" s="157"/>
      <c r="R1" s="157"/>
      <c r="S1" s="158" t="s">
        <v>7</v>
      </c>
    </row>
    <row r="2" spans="1:19" ht="44.25" customHeight="1" thickBot="1">
      <c r="A2" s="168"/>
      <c r="B2" s="166"/>
      <c r="C2" s="166"/>
      <c r="D2" s="169"/>
      <c r="E2" s="166"/>
      <c r="F2" s="171"/>
      <c r="G2" s="166"/>
      <c r="H2" s="166"/>
      <c r="I2" s="166"/>
      <c r="J2" s="169"/>
      <c r="K2" s="169"/>
      <c r="L2" s="166"/>
      <c r="M2" s="166"/>
      <c r="N2" s="169"/>
      <c r="O2" s="169"/>
      <c r="P2" s="7" t="s">
        <v>8</v>
      </c>
      <c r="Q2" s="7" t="s">
        <v>9</v>
      </c>
      <c r="R2" s="7" t="s">
        <v>10</v>
      </c>
      <c r="S2" s="159"/>
    </row>
    <row r="3" spans="1:19" ht="16.5" thickBot="1">
      <c r="A3" s="174" t="s">
        <v>308</v>
      </c>
      <c r="B3" s="175"/>
      <c r="C3" s="175"/>
      <c r="D3" s="175"/>
      <c r="E3" s="175"/>
      <c r="F3" s="175"/>
      <c r="G3" s="175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</row>
    <row r="4" spans="1:19" ht="12.75">
      <c r="A4" s="58">
        <v>1</v>
      </c>
      <c r="B4" s="95" t="s">
        <v>311</v>
      </c>
      <c r="C4" s="58"/>
      <c r="D4" s="58"/>
      <c r="E4" s="64"/>
      <c r="F4" s="101">
        <v>40000</v>
      </c>
      <c r="G4" s="43"/>
      <c r="H4" s="95" t="s">
        <v>312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56">
        <v>2</v>
      </c>
      <c r="B5" s="95" t="s">
        <v>313</v>
      </c>
      <c r="C5" s="56"/>
      <c r="D5" s="56"/>
      <c r="E5" s="66"/>
      <c r="F5" s="101">
        <v>7000</v>
      </c>
      <c r="G5" s="6"/>
      <c r="H5" s="95" t="s">
        <v>312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5.5">
      <c r="A6" s="56">
        <v>3</v>
      </c>
      <c r="B6" s="95" t="s">
        <v>314</v>
      </c>
      <c r="C6" s="56"/>
      <c r="D6" s="56"/>
      <c r="E6" s="66"/>
      <c r="F6" s="101">
        <v>6000</v>
      </c>
      <c r="G6" s="6"/>
      <c r="H6" s="95" t="s">
        <v>315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56">
        <v>4</v>
      </c>
      <c r="B7" s="95" t="s">
        <v>316</v>
      </c>
      <c r="C7" s="56"/>
      <c r="D7" s="56"/>
      <c r="E7" s="66"/>
      <c r="F7" s="101">
        <v>4091.07</v>
      </c>
      <c r="G7" s="6"/>
      <c r="H7" s="95" t="s">
        <v>317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56">
        <v>5</v>
      </c>
      <c r="B8" s="95" t="s">
        <v>318</v>
      </c>
      <c r="C8" s="56"/>
      <c r="D8" s="56"/>
      <c r="E8" s="66"/>
      <c r="F8" s="101">
        <v>859.75</v>
      </c>
      <c r="G8" s="6"/>
      <c r="H8" s="95" t="s">
        <v>319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s="56">
        <v>6</v>
      </c>
      <c r="B9" s="95" t="s">
        <v>320</v>
      </c>
      <c r="C9" s="56"/>
      <c r="D9" s="56"/>
      <c r="E9" s="66"/>
      <c r="F9" s="101">
        <v>1011.11</v>
      </c>
      <c r="G9" s="6"/>
      <c r="H9" s="95" t="s">
        <v>319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56">
        <v>7</v>
      </c>
      <c r="B10" s="95" t="s">
        <v>321</v>
      </c>
      <c r="C10" s="56"/>
      <c r="D10" s="56"/>
      <c r="E10" s="66"/>
      <c r="F10" s="101">
        <v>44424.15</v>
      </c>
      <c r="G10" s="6"/>
      <c r="H10" s="95" t="s">
        <v>322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56">
        <v>8</v>
      </c>
      <c r="B11" s="95" t="s">
        <v>323</v>
      </c>
      <c r="C11" s="56"/>
      <c r="D11" s="56"/>
      <c r="E11" s="66"/>
      <c r="F11" s="101">
        <v>15872.24</v>
      </c>
      <c r="G11" s="6"/>
      <c r="H11" s="95" t="s">
        <v>322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56">
        <v>9</v>
      </c>
      <c r="B12" s="95" t="s">
        <v>324</v>
      </c>
      <c r="C12" s="56"/>
      <c r="D12" s="56"/>
      <c r="E12" s="66"/>
      <c r="F12" s="101">
        <v>198861.65</v>
      </c>
      <c r="G12" s="6"/>
      <c r="H12" s="95" t="s">
        <v>325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56">
        <v>10</v>
      </c>
      <c r="B13" s="95" t="s">
        <v>326</v>
      </c>
      <c r="C13" s="56"/>
      <c r="D13" s="56"/>
      <c r="E13" s="66"/>
      <c r="F13" s="101">
        <v>3366.01</v>
      </c>
      <c r="G13" s="6"/>
      <c r="H13" s="95" t="s">
        <v>327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8.25">
      <c r="A14" s="56">
        <v>11</v>
      </c>
      <c r="B14" s="95" t="s">
        <v>328</v>
      </c>
      <c r="C14" s="56"/>
      <c r="D14" s="56"/>
      <c r="E14" s="66"/>
      <c r="F14" s="101">
        <v>270000</v>
      </c>
      <c r="G14" s="6"/>
      <c r="H14" s="95" t="s">
        <v>329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5.5">
      <c r="A15" s="56">
        <v>12</v>
      </c>
      <c r="B15" s="95" t="s">
        <v>330</v>
      </c>
      <c r="C15" s="56"/>
      <c r="D15" s="56"/>
      <c r="E15" s="66"/>
      <c r="F15" s="101">
        <v>40860</v>
      </c>
      <c r="G15" s="6"/>
      <c r="H15" s="95" t="s">
        <v>331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5.5">
      <c r="A16" s="56">
        <v>13</v>
      </c>
      <c r="B16" s="95" t="s">
        <v>332</v>
      </c>
      <c r="C16" s="56"/>
      <c r="D16" s="56"/>
      <c r="E16" s="66"/>
      <c r="F16" s="101">
        <v>25000</v>
      </c>
      <c r="G16" s="6"/>
      <c r="H16" s="95" t="s">
        <v>333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56">
        <v>14</v>
      </c>
      <c r="B17" s="95" t="s">
        <v>334</v>
      </c>
      <c r="C17" s="56"/>
      <c r="D17" s="56"/>
      <c r="E17" s="66"/>
      <c r="F17" s="101">
        <v>3000</v>
      </c>
      <c r="G17" s="6"/>
      <c r="H17" s="95" t="s">
        <v>335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5.5">
      <c r="A18" s="56">
        <v>15</v>
      </c>
      <c r="B18" s="95" t="s">
        <v>336</v>
      </c>
      <c r="C18" s="56"/>
      <c r="D18" s="56"/>
      <c r="E18" s="66"/>
      <c r="F18" s="101">
        <v>432.7</v>
      </c>
      <c r="G18" s="6"/>
      <c r="H18" s="95" t="s">
        <v>333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6">
        <v>16</v>
      </c>
      <c r="B19" s="95" t="s">
        <v>337</v>
      </c>
      <c r="C19" s="56"/>
      <c r="D19" s="56"/>
      <c r="E19" s="66">
        <v>1977</v>
      </c>
      <c r="F19" s="101">
        <v>429351</v>
      </c>
      <c r="G19" s="6"/>
      <c r="H19" s="95" t="s">
        <v>338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5.5">
      <c r="A20" s="56">
        <v>17</v>
      </c>
      <c r="B20" s="95" t="s">
        <v>339</v>
      </c>
      <c r="C20" s="56"/>
      <c r="D20" s="56"/>
      <c r="E20" s="66">
        <v>1992</v>
      </c>
      <c r="F20" s="101">
        <v>714904</v>
      </c>
      <c r="G20" s="6"/>
      <c r="H20" s="95" t="s">
        <v>338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6">
        <v>18</v>
      </c>
      <c r="B21" s="95" t="s">
        <v>340</v>
      </c>
      <c r="C21" s="56"/>
      <c r="D21" s="56"/>
      <c r="E21" s="66">
        <v>1978</v>
      </c>
      <c r="F21" s="101">
        <v>10130</v>
      </c>
      <c r="G21" s="6"/>
      <c r="H21" s="95" t="s">
        <v>338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6">
        <v>19</v>
      </c>
      <c r="B22" s="95" t="s">
        <v>341</v>
      </c>
      <c r="C22" s="56"/>
      <c r="D22" s="56"/>
      <c r="E22" s="66">
        <v>1978</v>
      </c>
      <c r="F22" s="101">
        <v>10130</v>
      </c>
      <c r="G22" s="6"/>
      <c r="H22" s="95" t="s">
        <v>338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56">
        <v>20</v>
      </c>
      <c r="B23" s="95" t="s">
        <v>341</v>
      </c>
      <c r="C23" s="56"/>
      <c r="D23" s="56"/>
      <c r="E23" s="66">
        <v>1978</v>
      </c>
      <c r="F23" s="101">
        <v>10130</v>
      </c>
      <c r="G23" s="6"/>
      <c r="H23" s="95" t="s">
        <v>338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5.5">
      <c r="A24" s="56">
        <v>21</v>
      </c>
      <c r="B24" s="95" t="s">
        <v>342</v>
      </c>
      <c r="C24" s="56"/>
      <c r="D24" s="56"/>
      <c r="E24" s="66"/>
      <c r="F24" s="101">
        <v>104145</v>
      </c>
      <c r="G24" s="6"/>
      <c r="H24" s="95" t="s">
        <v>343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56">
        <v>22</v>
      </c>
      <c r="B25" s="95" t="s">
        <v>344</v>
      </c>
      <c r="C25" s="56"/>
      <c r="D25" s="56"/>
      <c r="E25" s="66">
        <v>1956</v>
      </c>
      <c r="F25" s="101">
        <v>57742</v>
      </c>
      <c r="G25" s="6"/>
      <c r="H25" s="95" t="s">
        <v>345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6">
        <v>23</v>
      </c>
      <c r="B26" s="95" t="s">
        <v>346</v>
      </c>
      <c r="C26" s="56"/>
      <c r="D26" s="56"/>
      <c r="E26" s="66">
        <v>1957</v>
      </c>
      <c r="F26" s="101">
        <v>16187</v>
      </c>
      <c r="G26" s="6"/>
      <c r="H26" s="95" t="s">
        <v>347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6">
        <v>24</v>
      </c>
      <c r="B27" s="95" t="s">
        <v>348</v>
      </c>
      <c r="C27" s="56"/>
      <c r="D27" s="56"/>
      <c r="E27" s="66">
        <v>1958</v>
      </c>
      <c r="F27" s="101">
        <v>30643</v>
      </c>
      <c r="G27" s="6"/>
      <c r="H27" s="95" t="s">
        <v>349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56">
        <v>25</v>
      </c>
      <c r="B28" s="95" t="s">
        <v>350</v>
      </c>
      <c r="C28" s="56"/>
      <c r="D28" s="56"/>
      <c r="E28" s="66">
        <v>1958</v>
      </c>
      <c r="F28" s="101">
        <v>17396</v>
      </c>
      <c r="G28" s="6"/>
      <c r="H28" s="95" t="s">
        <v>351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56">
        <v>26</v>
      </c>
      <c r="B29" s="95" t="s">
        <v>352</v>
      </c>
      <c r="C29" s="56"/>
      <c r="D29" s="56"/>
      <c r="E29" s="66">
        <v>1961</v>
      </c>
      <c r="F29" s="101">
        <v>38575</v>
      </c>
      <c r="G29" s="6"/>
      <c r="H29" s="95" t="s">
        <v>353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56">
        <v>27</v>
      </c>
      <c r="B30" s="95" t="s">
        <v>354</v>
      </c>
      <c r="C30" s="56"/>
      <c r="D30" s="56"/>
      <c r="E30" s="66">
        <v>1962</v>
      </c>
      <c r="F30" s="101">
        <v>22889</v>
      </c>
      <c r="G30" s="6"/>
      <c r="H30" s="95" t="s">
        <v>355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56">
        <v>28</v>
      </c>
      <c r="B31" s="95" t="s">
        <v>356</v>
      </c>
      <c r="C31" s="56"/>
      <c r="D31" s="56"/>
      <c r="E31" s="66">
        <v>1957</v>
      </c>
      <c r="F31" s="101">
        <v>22889</v>
      </c>
      <c r="G31" s="6"/>
      <c r="H31" s="95" t="s">
        <v>357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56">
        <v>29</v>
      </c>
      <c r="B32" s="95" t="s">
        <v>358</v>
      </c>
      <c r="C32" s="56"/>
      <c r="D32" s="56"/>
      <c r="E32" s="66">
        <v>1964</v>
      </c>
      <c r="F32" s="101">
        <v>38454</v>
      </c>
      <c r="G32" s="6"/>
      <c r="H32" s="95" t="s">
        <v>359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56">
        <v>30</v>
      </c>
      <c r="B33" s="95" t="s">
        <v>360</v>
      </c>
      <c r="C33" s="56"/>
      <c r="D33" s="56"/>
      <c r="E33" s="66">
        <v>1964</v>
      </c>
      <c r="F33" s="101">
        <v>32615</v>
      </c>
      <c r="G33" s="6"/>
      <c r="H33" s="95" t="s">
        <v>361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5.5">
      <c r="A34" s="56">
        <v>31</v>
      </c>
      <c r="B34" s="95" t="s">
        <v>362</v>
      </c>
      <c r="C34" s="56"/>
      <c r="D34" s="56"/>
      <c r="E34" s="66">
        <v>1970</v>
      </c>
      <c r="F34" s="101">
        <v>31364</v>
      </c>
      <c r="G34" s="6"/>
      <c r="H34" s="95" t="s">
        <v>363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56">
        <v>32</v>
      </c>
      <c r="B35" s="95" t="s">
        <v>364</v>
      </c>
      <c r="C35" s="56"/>
      <c r="D35" s="56"/>
      <c r="E35" s="66">
        <v>1969</v>
      </c>
      <c r="F35" s="101">
        <v>16130</v>
      </c>
      <c r="G35" s="6"/>
      <c r="H35" s="95" t="s">
        <v>279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56">
        <v>33</v>
      </c>
      <c r="B36" s="95" t="s">
        <v>365</v>
      </c>
      <c r="C36" s="56"/>
      <c r="D36" s="56"/>
      <c r="E36" s="66">
        <v>1969</v>
      </c>
      <c r="F36" s="101">
        <v>18818</v>
      </c>
      <c r="G36" s="6"/>
      <c r="H36" s="95" t="s">
        <v>366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6">
        <v>34</v>
      </c>
      <c r="B37" s="95" t="s">
        <v>367</v>
      </c>
      <c r="C37" s="56"/>
      <c r="D37" s="56"/>
      <c r="E37" s="66">
        <v>1971</v>
      </c>
      <c r="F37" s="101">
        <v>23552</v>
      </c>
      <c r="G37" s="6"/>
      <c r="H37" s="95" t="s">
        <v>368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56">
        <v>35</v>
      </c>
      <c r="B38" s="95" t="s">
        <v>369</v>
      </c>
      <c r="C38" s="56"/>
      <c r="D38" s="56"/>
      <c r="E38" s="66">
        <v>1962</v>
      </c>
      <c r="F38" s="101">
        <v>38455</v>
      </c>
      <c r="G38" s="6"/>
      <c r="H38" s="95" t="s">
        <v>282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56">
        <v>36</v>
      </c>
      <c r="B39" s="95" t="s">
        <v>370</v>
      </c>
      <c r="C39" s="56"/>
      <c r="D39" s="56"/>
      <c r="E39" s="66">
        <v>1979</v>
      </c>
      <c r="F39" s="101">
        <v>84280</v>
      </c>
      <c r="G39" s="6"/>
      <c r="H39" s="95" t="s">
        <v>281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56">
        <v>37</v>
      </c>
      <c r="B40" s="95" t="s">
        <v>371</v>
      </c>
      <c r="C40" s="56"/>
      <c r="D40" s="56"/>
      <c r="E40" s="66">
        <v>1986</v>
      </c>
      <c r="F40" s="101">
        <v>115236</v>
      </c>
      <c r="G40" s="6"/>
      <c r="H40" s="95" t="s">
        <v>284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56">
        <v>38</v>
      </c>
      <c r="B41" s="95" t="s">
        <v>372</v>
      </c>
      <c r="C41" s="56"/>
      <c r="D41" s="56"/>
      <c r="E41" s="66">
        <v>1987</v>
      </c>
      <c r="F41" s="101">
        <v>105086</v>
      </c>
      <c r="G41" s="6"/>
      <c r="H41" s="95" t="s">
        <v>373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5.5">
      <c r="A42" s="56">
        <v>39</v>
      </c>
      <c r="B42" s="95" t="s">
        <v>374</v>
      </c>
      <c r="C42" s="56"/>
      <c r="D42" s="56"/>
      <c r="E42" s="66"/>
      <c r="F42" s="101">
        <v>20630</v>
      </c>
      <c r="G42" s="6"/>
      <c r="H42" s="95" t="s">
        <v>375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56">
        <v>40</v>
      </c>
      <c r="B43" s="95" t="s">
        <v>376</v>
      </c>
      <c r="C43" s="56"/>
      <c r="D43" s="56"/>
      <c r="E43" s="66">
        <v>2009</v>
      </c>
      <c r="F43" s="101">
        <v>94437.11</v>
      </c>
      <c r="G43" s="6"/>
      <c r="H43" s="95" t="s">
        <v>319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56">
        <v>41</v>
      </c>
      <c r="B44" s="95" t="s">
        <v>377</v>
      </c>
      <c r="C44" s="56"/>
      <c r="D44" s="56"/>
      <c r="E44" s="66">
        <v>2009</v>
      </c>
      <c r="F44" s="101">
        <v>49475.88</v>
      </c>
      <c r="G44" s="6"/>
      <c r="H44" s="95" t="s">
        <v>378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5.5">
      <c r="A45" s="56">
        <v>42</v>
      </c>
      <c r="B45" s="95" t="s">
        <v>379</v>
      </c>
      <c r="C45" s="56"/>
      <c r="D45" s="56"/>
      <c r="E45" s="66"/>
      <c r="F45" s="101">
        <v>10987</v>
      </c>
      <c r="G45" s="6"/>
      <c r="H45" s="95" t="s">
        <v>380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56">
        <v>43</v>
      </c>
      <c r="B46" s="95" t="s">
        <v>381</v>
      </c>
      <c r="C46" s="56"/>
      <c r="D46" s="56"/>
      <c r="E46" s="66">
        <v>2004</v>
      </c>
      <c r="F46" s="101">
        <v>3871050</v>
      </c>
      <c r="G46" s="6"/>
      <c r="H46" s="95" t="s">
        <v>382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5.5">
      <c r="A47" s="56">
        <v>44</v>
      </c>
      <c r="B47" s="95" t="s">
        <v>383</v>
      </c>
      <c r="C47" s="56"/>
      <c r="D47" s="56"/>
      <c r="E47" s="66">
        <v>2004</v>
      </c>
      <c r="F47" s="101">
        <v>2045185</v>
      </c>
      <c r="G47" s="6"/>
      <c r="H47" s="95" t="s">
        <v>382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5.5">
      <c r="A48" s="56">
        <v>45</v>
      </c>
      <c r="B48" s="95" t="s">
        <v>384</v>
      </c>
      <c r="C48" s="56"/>
      <c r="D48" s="56"/>
      <c r="E48" s="66">
        <v>1965</v>
      </c>
      <c r="F48" s="101">
        <v>28116</v>
      </c>
      <c r="G48" s="6"/>
      <c r="H48" s="95" t="s">
        <v>385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56">
        <v>46</v>
      </c>
      <c r="B49" s="95" t="s">
        <v>386</v>
      </c>
      <c r="C49" s="56"/>
      <c r="D49" s="56"/>
      <c r="E49" s="66">
        <v>1967</v>
      </c>
      <c r="F49" s="101">
        <v>40909</v>
      </c>
      <c r="G49" s="6"/>
      <c r="H49" s="95" t="s">
        <v>387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56">
        <v>47</v>
      </c>
      <c r="B50" s="95" t="s">
        <v>388</v>
      </c>
      <c r="C50" s="56"/>
      <c r="D50" s="56"/>
      <c r="E50" s="66">
        <v>1992</v>
      </c>
      <c r="F50" s="101">
        <v>238004</v>
      </c>
      <c r="G50" s="6"/>
      <c r="H50" s="95" t="s">
        <v>389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5.5">
      <c r="A51" s="56">
        <v>48</v>
      </c>
      <c r="B51" s="95" t="s">
        <v>390</v>
      </c>
      <c r="C51" s="56"/>
      <c r="D51" s="56"/>
      <c r="E51" s="66" t="s">
        <v>391</v>
      </c>
      <c r="F51" s="101">
        <v>422904</v>
      </c>
      <c r="G51" s="6"/>
      <c r="H51" s="95" t="s">
        <v>382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56">
        <v>49</v>
      </c>
      <c r="B52" s="95" t="s">
        <v>392</v>
      </c>
      <c r="C52" s="56"/>
      <c r="D52" s="56"/>
      <c r="E52" s="66"/>
      <c r="F52" s="101">
        <v>9500</v>
      </c>
      <c r="G52" s="6"/>
      <c r="H52" s="95" t="s">
        <v>335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56">
        <v>50</v>
      </c>
      <c r="B53" s="95" t="s">
        <v>393</v>
      </c>
      <c r="C53" s="56"/>
      <c r="D53" s="56"/>
      <c r="E53" s="66">
        <v>2006</v>
      </c>
      <c r="F53" s="101">
        <v>428750</v>
      </c>
      <c r="G53" s="6"/>
      <c r="H53" s="95" t="s">
        <v>394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56">
        <v>51</v>
      </c>
      <c r="B54" s="95" t="s">
        <v>395</v>
      </c>
      <c r="C54" s="56"/>
      <c r="D54" s="56"/>
      <c r="E54" s="66"/>
      <c r="F54" s="101">
        <v>11000</v>
      </c>
      <c r="G54" s="6"/>
      <c r="H54" s="95" t="s">
        <v>396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5.5">
      <c r="A55" s="56">
        <v>52</v>
      </c>
      <c r="B55" s="95" t="s">
        <v>397</v>
      </c>
      <c r="C55" s="56"/>
      <c r="D55" s="56"/>
      <c r="E55" s="66"/>
      <c r="F55" s="101">
        <v>15000</v>
      </c>
      <c r="G55" s="6"/>
      <c r="H55" s="95" t="s">
        <v>398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5.5">
      <c r="A56" s="56">
        <v>53</v>
      </c>
      <c r="B56" s="95" t="s">
        <v>399</v>
      </c>
      <c r="C56" s="56"/>
      <c r="D56" s="56"/>
      <c r="E56" s="66"/>
      <c r="F56" s="101">
        <v>5200</v>
      </c>
      <c r="G56" s="6"/>
      <c r="H56" s="95" t="s">
        <v>400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5.5">
      <c r="A57" s="56">
        <v>54</v>
      </c>
      <c r="B57" s="95" t="s">
        <v>401</v>
      </c>
      <c r="C57" s="56"/>
      <c r="D57" s="56"/>
      <c r="E57" s="66">
        <v>1964</v>
      </c>
      <c r="F57" s="101">
        <v>38864</v>
      </c>
      <c r="G57" s="6"/>
      <c r="H57" s="95" t="s">
        <v>382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5.5">
      <c r="A58" s="56">
        <v>55</v>
      </c>
      <c r="B58" s="95" t="s">
        <v>402</v>
      </c>
      <c r="C58" s="56"/>
      <c r="D58" s="56"/>
      <c r="E58" s="66">
        <v>1976</v>
      </c>
      <c r="F58" s="101">
        <v>5552</v>
      </c>
      <c r="G58" s="6"/>
      <c r="H58" s="95" t="s">
        <v>382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5.5">
      <c r="A59" s="56">
        <v>56</v>
      </c>
      <c r="B59" s="95" t="s">
        <v>403</v>
      </c>
      <c r="C59" s="56"/>
      <c r="D59" s="56"/>
      <c r="E59" s="66"/>
      <c r="F59" s="102">
        <v>34117</v>
      </c>
      <c r="G59" s="6"/>
      <c r="H59" s="95" t="s">
        <v>382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5.5">
      <c r="A60" s="56">
        <v>57</v>
      </c>
      <c r="B60" s="95" t="s">
        <v>404</v>
      </c>
      <c r="C60" s="56"/>
      <c r="D60" s="56"/>
      <c r="E60" s="66"/>
      <c r="F60" s="102">
        <v>21446</v>
      </c>
      <c r="G60" s="6"/>
      <c r="H60" s="95" t="s">
        <v>382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56"/>
      <c r="B61" s="10" t="s">
        <v>405</v>
      </c>
      <c r="C61" s="56"/>
      <c r="D61" s="56"/>
      <c r="E61" s="66"/>
      <c r="F61" s="91">
        <f>SUM(F4:F60)</f>
        <v>10041006.67</v>
      </c>
      <c r="G61" s="6"/>
      <c r="H61" s="5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56">
        <v>1</v>
      </c>
      <c r="B62" s="98" t="s">
        <v>406</v>
      </c>
      <c r="C62" s="56"/>
      <c r="D62" s="56"/>
      <c r="E62" s="66"/>
      <c r="F62" s="86">
        <v>140235.42</v>
      </c>
      <c r="G62" s="6"/>
      <c r="H62" s="99" t="s">
        <v>407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56">
        <v>2</v>
      </c>
      <c r="B63" s="98" t="s">
        <v>408</v>
      </c>
      <c r="C63" s="56"/>
      <c r="D63" s="56"/>
      <c r="E63" s="66"/>
      <c r="F63" s="86">
        <v>33378.43</v>
      </c>
      <c r="G63" s="6"/>
      <c r="H63" s="99" t="s">
        <v>407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56">
        <v>3</v>
      </c>
      <c r="B64" s="98" t="s">
        <v>409</v>
      </c>
      <c r="C64" s="56"/>
      <c r="D64" s="56"/>
      <c r="E64" s="66"/>
      <c r="F64" s="86">
        <v>23820.07</v>
      </c>
      <c r="G64" s="6"/>
      <c r="H64" s="99" t="s">
        <v>407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5.5">
      <c r="A65" s="56">
        <v>4</v>
      </c>
      <c r="B65" s="98" t="s">
        <v>410</v>
      </c>
      <c r="C65" s="56"/>
      <c r="D65" s="56"/>
      <c r="E65" s="66"/>
      <c r="F65" s="86">
        <v>88831.92</v>
      </c>
      <c r="G65" s="6"/>
      <c r="H65" s="99" t="s">
        <v>407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5.5">
      <c r="A66" s="56">
        <v>5</v>
      </c>
      <c r="B66" s="98" t="s">
        <v>411</v>
      </c>
      <c r="C66" s="56"/>
      <c r="D66" s="56"/>
      <c r="E66" s="66"/>
      <c r="F66" s="86">
        <v>69147.63</v>
      </c>
      <c r="G66" s="6"/>
      <c r="H66" s="99" t="s">
        <v>407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5.5">
      <c r="A67" s="56">
        <v>6</v>
      </c>
      <c r="B67" s="98" t="s">
        <v>412</v>
      </c>
      <c r="C67" s="56"/>
      <c r="D67" s="56"/>
      <c r="E67" s="66"/>
      <c r="F67" s="86">
        <v>11308.05</v>
      </c>
      <c r="G67" s="6"/>
      <c r="H67" s="99" t="s">
        <v>407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5.5">
      <c r="A68" s="56">
        <v>7</v>
      </c>
      <c r="B68" s="98" t="s">
        <v>413</v>
      </c>
      <c r="C68" s="56"/>
      <c r="D68" s="56"/>
      <c r="E68" s="66"/>
      <c r="F68" s="86">
        <v>235814.74</v>
      </c>
      <c r="G68" s="6"/>
      <c r="H68" s="99" t="s">
        <v>407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5.5">
      <c r="A69" s="56">
        <v>8</v>
      </c>
      <c r="B69" s="98" t="s">
        <v>414</v>
      </c>
      <c r="C69" s="56"/>
      <c r="D69" s="56"/>
      <c r="E69" s="66"/>
      <c r="F69" s="86">
        <v>37632.9</v>
      </c>
      <c r="G69" s="6"/>
      <c r="H69" s="99" t="s">
        <v>407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5.5">
      <c r="A70" s="56">
        <v>9</v>
      </c>
      <c r="B70" s="98" t="s">
        <v>415</v>
      </c>
      <c r="C70" s="56"/>
      <c r="D70" s="56"/>
      <c r="E70" s="66"/>
      <c r="F70" s="86">
        <v>48272.59</v>
      </c>
      <c r="G70" s="6"/>
      <c r="H70" s="99" t="s">
        <v>407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56">
        <v>10</v>
      </c>
      <c r="B71" s="98" t="s">
        <v>416</v>
      </c>
      <c r="C71" s="56"/>
      <c r="D71" s="56"/>
      <c r="E71" s="66"/>
      <c r="F71" s="86">
        <v>10223.33</v>
      </c>
      <c r="G71" s="6"/>
      <c r="H71" s="99" t="s">
        <v>407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56">
        <v>11</v>
      </c>
      <c r="B72" s="100" t="s">
        <v>417</v>
      </c>
      <c r="C72" s="56"/>
      <c r="D72" s="56"/>
      <c r="E72" s="66"/>
      <c r="F72" s="86">
        <v>6064.65</v>
      </c>
      <c r="G72" s="6"/>
      <c r="H72" s="99" t="s">
        <v>407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56">
        <v>12</v>
      </c>
      <c r="B73" s="100" t="s">
        <v>418</v>
      </c>
      <c r="C73" s="56"/>
      <c r="D73" s="56"/>
      <c r="E73" s="66"/>
      <c r="F73" s="86">
        <v>1509.8</v>
      </c>
      <c r="G73" s="6"/>
      <c r="H73" s="99" t="s">
        <v>407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56">
        <v>13</v>
      </c>
      <c r="B74" s="100" t="s">
        <v>419</v>
      </c>
      <c r="C74" s="56"/>
      <c r="D74" s="56"/>
      <c r="E74" s="66"/>
      <c r="F74" s="86">
        <v>263.4</v>
      </c>
      <c r="G74" s="6"/>
      <c r="H74" s="99" t="s">
        <v>407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56"/>
      <c r="B75" s="10" t="s">
        <v>405</v>
      </c>
      <c r="C75" s="56"/>
      <c r="D75" s="56"/>
      <c r="E75" s="66"/>
      <c r="F75" s="91">
        <f>SUM(F62:F74)</f>
        <v>706502.93</v>
      </c>
      <c r="G75" s="6"/>
      <c r="H75" s="5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181" t="s">
        <v>420</v>
      </c>
      <c r="B76" s="182"/>
      <c r="C76" s="182"/>
      <c r="D76" s="182"/>
      <c r="E76" s="183"/>
      <c r="F76" s="103">
        <f>SUM(F61,F75)</f>
        <v>10747509.6</v>
      </c>
      <c r="G76" s="6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6.5" thickBot="1">
      <c r="A77" s="174" t="s">
        <v>104</v>
      </c>
      <c r="B77" s="175"/>
      <c r="C77" s="175"/>
      <c r="D77" s="175"/>
      <c r="E77" s="175"/>
      <c r="F77" s="175"/>
      <c r="G77" s="175"/>
      <c r="H77" s="175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80"/>
    </row>
    <row r="78" spans="1:19" ht="30" customHeight="1">
      <c r="A78" s="167" t="s">
        <v>0</v>
      </c>
      <c r="B78" s="157" t="s">
        <v>69</v>
      </c>
      <c r="C78" s="157" t="s">
        <v>71</v>
      </c>
      <c r="D78" s="160" t="s">
        <v>75</v>
      </c>
      <c r="E78" s="157" t="s">
        <v>1</v>
      </c>
      <c r="F78" s="170" t="s">
        <v>2</v>
      </c>
      <c r="G78" s="157" t="s">
        <v>3</v>
      </c>
      <c r="H78" s="157" t="s">
        <v>4</v>
      </c>
      <c r="I78" s="157" t="s">
        <v>79</v>
      </c>
      <c r="J78" s="160" t="s">
        <v>78</v>
      </c>
      <c r="K78" s="160" t="s">
        <v>76</v>
      </c>
      <c r="L78" s="157" t="s">
        <v>5</v>
      </c>
      <c r="M78" s="157" t="s">
        <v>72</v>
      </c>
      <c r="N78" s="160" t="s">
        <v>73</v>
      </c>
      <c r="O78" s="160" t="s">
        <v>74</v>
      </c>
      <c r="P78" s="157" t="s">
        <v>6</v>
      </c>
      <c r="Q78" s="157"/>
      <c r="R78" s="157"/>
      <c r="S78" s="158" t="s">
        <v>7</v>
      </c>
    </row>
    <row r="79" spans="1:19" ht="44.25" customHeight="1" thickBot="1">
      <c r="A79" s="168"/>
      <c r="B79" s="166"/>
      <c r="C79" s="166"/>
      <c r="D79" s="169"/>
      <c r="E79" s="166"/>
      <c r="F79" s="171"/>
      <c r="G79" s="166"/>
      <c r="H79" s="166"/>
      <c r="I79" s="166"/>
      <c r="J79" s="169"/>
      <c r="K79" s="169"/>
      <c r="L79" s="166"/>
      <c r="M79" s="166"/>
      <c r="N79" s="169"/>
      <c r="O79" s="169"/>
      <c r="P79" s="7" t="s">
        <v>8</v>
      </c>
      <c r="Q79" s="7" t="s">
        <v>9</v>
      </c>
      <c r="R79" s="7" t="s">
        <v>10</v>
      </c>
      <c r="S79" s="178"/>
    </row>
    <row r="80" spans="1:19" ht="12.75">
      <c r="A80" s="51">
        <v>1</v>
      </c>
      <c r="B80" s="51" t="s">
        <v>96</v>
      </c>
      <c r="C80" s="51" t="s">
        <v>97</v>
      </c>
      <c r="D80" s="51" t="s">
        <v>98</v>
      </c>
      <c r="E80" s="105">
        <v>1992</v>
      </c>
      <c r="F80" s="83">
        <v>242926.93</v>
      </c>
      <c r="G80" s="52"/>
      <c r="H80" s="51" t="s">
        <v>99</v>
      </c>
      <c r="I80" s="53"/>
      <c r="J80" s="53">
        <v>440</v>
      </c>
      <c r="K80" s="53"/>
      <c r="L80" s="53" t="s">
        <v>100</v>
      </c>
      <c r="M80" s="53" t="s">
        <v>101</v>
      </c>
      <c r="N80" s="53" t="s">
        <v>102</v>
      </c>
      <c r="O80" s="53" t="s">
        <v>102</v>
      </c>
      <c r="P80" s="53" t="s">
        <v>103</v>
      </c>
      <c r="Q80" s="53"/>
      <c r="R80" s="53"/>
      <c r="S80" s="53"/>
    </row>
    <row r="81" spans="1:19" ht="12.75">
      <c r="A81" s="162" t="s">
        <v>11</v>
      </c>
      <c r="B81" s="163"/>
      <c r="C81" s="163"/>
      <c r="D81" s="163"/>
      <c r="E81" s="164"/>
      <c r="F81" s="91">
        <f>SUM(F80:F80)</f>
        <v>242926.93</v>
      </c>
      <c r="G81" s="29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8"/>
      <c r="S81" s="4"/>
    </row>
    <row r="82" spans="1:19" ht="16.5" thickBot="1">
      <c r="A82" s="172" t="s">
        <v>116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1:19" ht="18" customHeight="1">
      <c r="A83" s="167" t="s">
        <v>0</v>
      </c>
      <c r="B83" s="157" t="s">
        <v>69</v>
      </c>
      <c r="C83" s="157" t="s">
        <v>71</v>
      </c>
      <c r="D83" s="160" t="s">
        <v>75</v>
      </c>
      <c r="E83" s="157" t="s">
        <v>1</v>
      </c>
      <c r="F83" s="170" t="s">
        <v>2</v>
      </c>
      <c r="G83" s="157" t="s">
        <v>3</v>
      </c>
      <c r="H83" s="157" t="s">
        <v>4</v>
      </c>
      <c r="I83" s="157" t="s">
        <v>79</v>
      </c>
      <c r="J83" s="160" t="s">
        <v>78</v>
      </c>
      <c r="K83" s="160" t="s">
        <v>76</v>
      </c>
      <c r="L83" s="157" t="s">
        <v>5</v>
      </c>
      <c r="M83" s="157" t="s">
        <v>72</v>
      </c>
      <c r="N83" s="160" t="s">
        <v>73</v>
      </c>
      <c r="O83" s="160" t="s">
        <v>74</v>
      </c>
      <c r="P83" s="157" t="s">
        <v>6</v>
      </c>
      <c r="Q83" s="157"/>
      <c r="R83" s="157"/>
      <c r="S83" s="158" t="s">
        <v>7</v>
      </c>
    </row>
    <row r="84" spans="1:19" ht="39" thickBot="1">
      <c r="A84" s="168"/>
      <c r="B84" s="166"/>
      <c r="C84" s="166"/>
      <c r="D84" s="169"/>
      <c r="E84" s="166"/>
      <c r="F84" s="171"/>
      <c r="G84" s="166"/>
      <c r="H84" s="166"/>
      <c r="I84" s="166"/>
      <c r="J84" s="169"/>
      <c r="K84" s="169"/>
      <c r="L84" s="166"/>
      <c r="M84" s="166"/>
      <c r="N84" s="169"/>
      <c r="O84" s="169"/>
      <c r="P84" s="7" t="s">
        <v>8</v>
      </c>
      <c r="Q84" s="7" t="s">
        <v>9</v>
      </c>
      <c r="R84" s="7" t="s">
        <v>10</v>
      </c>
      <c r="S84" s="178"/>
    </row>
    <row r="85" spans="1:19" ht="38.25">
      <c r="A85" s="58">
        <v>1</v>
      </c>
      <c r="B85" s="56" t="s">
        <v>117</v>
      </c>
      <c r="C85" s="58" t="s">
        <v>118</v>
      </c>
      <c r="D85" s="58" t="s">
        <v>98</v>
      </c>
      <c r="E85" s="66">
        <v>1976</v>
      </c>
      <c r="F85" s="86">
        <v>96352.8</v>
      </c>
      <c r="G85" s="6" t="s">
        <v>119</v>
      </c>
      <c r="H85" s="56" t="s">
        <v>120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4"/>
    </row>
    <row r="86" spans="1:19" ht="38.25">
      <c r="A86" s="56">
        <v>2</v>
      </c>
      <c r="B86" s="56" t="s">
        <v>121</v>
      </c>
      <c r="C86" s="58" t="s">
        <v>118</v>
      </c>
      <c r="D86" s="58" t="s">
        <v>98</v>
      </c>
      <c r="E86" s="66">
        <v>1972</v>
      </c>
      <c r="F86" s="86">
        <v>12762.2</v>
      </c>
      <c r="G86" s="6" t="s">
        <v>119</v>
      </c>
      <c r="H86" s="56" t="s">
        <v>120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38.25">
      <c r="A87" s="56">
        <v>3</v>
      </c>
      <c r="B87" s="56" t="s">
        <v>122</v>
      </c>
      <c r="C87" s="56" t="s">
        <v>123</v>
      </c>
      <c r="D87" s="58" t="s">
        <v>98</v>
      </c>
      <c r="E87" s="66">
        <v>1979</v>
      </c>
      <c r="F87" s="86">
        <v>107795.7</v>
      </c>
      <c r="G87" s="6" t="s">
        <v>119</v>
      </c>
      <c r="H87" s="56" t="s">
        <v>120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38.25">
      <c r="A88" s="56">
        <v>4</v>
      </c>
      <c r="B88" s="60" t="s">
        <v>124</v>
      </c>
      <c r="C88" s="56" t="s">
        <v>125</v>
      </c>
      <c r="D88" s="58" t="s">
        <v>98</v>
      </c>
      <c r="E88" s="66">
        <v>1980</v>
      </c>
      <c r="F88" s="86">
        <v>91264.1</v>
      </c>
      <c r="G88" s="6" t="s">
        <v>119</v>
      </c>
      <c r="H88" s="56" t="s">
        <v>120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38.25">
      <c r="A89" s="56">
        <v>5</v>
      </c>
      <c r="B89" s="56" t="s">
        <v>126</v>
      </c>
      <c r="C89" s="56"/>
      <c r="D89" s="56" t="s">
        <v>98</v>
      </c>
      <c r="E89" s="66">
        <v>1980</v>
      </c>
      <c r="F89" s="86">
        <v>4366.3</v>
      </c>
      <c r="G89" s="6" t="s">
        <v>119</v>
      </c>
      <c r="H89" s="56" t="s">
        <v>127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25.5">
      <c r="A90" s="56">
        <v>6</v>
      </c>
      <c r="B90" s="56" t="s">
        <v>128</v>
      </c>
      <c r="C90" s="56"/>
      <c r="D90" s="56" t="s">
        <v>98</v>
      </c>
      <c r="E90" s="66">
        <v>1979</v>
      </c>
      <c r="F90" s="86">
        <v>18809</v>
      </c>
      <c r="G90" s="61"/>
      <c r="H90" s="56" t="s">
        <v>127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25.5">
      <c r="A91" s="56">
        <v>7</v>
      </c>
      <c r="B91" s="56" t="s">
        <v>129</v>
      </c>
      <c r="C91" s="56"/>
      <c r="D91" s="56" t="s">
        <v>98</v>
      </c>
      <c r="E91" s="66">
        <v>1980</v>
      </c>
      <c r="F91" s="86">
        <v>341597</v>
      </c>
      <c r="G91" s="6"/>
      <c r="H91" s="56" t="s">
        <v>120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25.5">
      <c r="A92" s="56">
        <v>8</v>
      </c>
      <c r="B92" s="56" t="s">
        <v>130</v>
      </c>
      <c r="C92" s="56"/>
      <c r="D92" s="56" t="s">
        <v>98</v>
      </c>
      <c r="E92" s="66">
        <v>1990</v>
      </c>
      <c r="F92" s="86">
        <v>21619</v>
      </c>
      <c r="G92" s="6"/>
      <c r="H92" s="56" t="s">
        <v>120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25.5">
      <c r="A93" s="56">
        <v>9</v>
      </c>
      <c r="B93" s="56" t="s">
        <v>131</v>
      </c>
      <c r="C93" s="56"/>
      <c r="D93" s="56" t="s">
        <v>98</v>
      </c>
      <c r="E93" s="66">
        <v>1980</v>
      </c>
      <c r="F93" s="86">
        <v>29358</v>
      </c>
      <c r="G93" s="6"/>
      <c r="H93" s="56" t="s">
        <v>120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20" ht="25.5">
      <c r="A94" s="56">
        <v>10</v>
      </c>
      <c r="B94" s="56" t="s">
        <v>132</v>
      </c>
      <c r="C94" s="56" t="s">
        <v>133</v>
      </c>
      <c r="D94" s="56" t="s">
        <v>98</v>
      </c>
      <c r="E94" s="66"/>
      <c r="F94" s="86"/>
      <c r="G94" s="6" t="s">
        <v>134</v>
      </c>
      <c r="H94" s="56" t="s">
        <v>135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141">
        <v>20000</v>
      </c>
      <c r="T94" s="155"/>
    </row>
    <row r="95" spans="1:20" ht="25.5">
      <c r="A95" s="56">
        <v>11</v>
      </c>
      <c r="B95" s="56" t="s">
        <v>136</v>
      </c>
      <c r="C95" s="56" t="s">
        <v>133</v>
      </c>
      <c r="D95" s="56" t="s">
        <v>98</v>
      </c>
      <c r="E95" s="66"/>
      <c r="F95" s="86"/>
      <c r="G95" s="6" t="s">
        <v>134</v>
      </c>
      <c r="H95" s="56" t="s">
        <v>137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141">
        <v>100000</v>
      </c>
      <c r="T95" s="184"/>
    </row>
    <row r="96" spans="1:20" ht="25.5">
      <c r="A96" s="56">
        <v>12</v>
      </c>
      <c r="B96" s="56" t="s">
        <v>138</v>
      </c>
      <c r="C96" s="56" t="s">
        <v>139</v>
      </c>
      <c r="D96" s="56" t="s">
        <v>98</v>
      </c>
      <c r="E96" s="66"/>
      <c r="F96" s="86"/>
      <c r="G96" s="6" t="s">
        <v>134</v>
      </c>
      <c r="H96" s="56" t="s">
        <v>140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141">
        <v>50000</v>
      </c>
      <c r="T96" s="184"/>
    </row>
    <row r="97" spans="1:20" ht="25.5">
      <c r="A97" s="56">
        <v>13</v>
      </c>
      <c r="B97" s="56" t="s">
        <v>141</v>
      </c>
      <c r="C97" s="56" t="s">
        <v>133</v>
      </c>
      <c r="D97" s="56" t="s">
        <v>98</v>
      </c>
      <c r="E97" s="66"/>
      <c r="F97" s="86"/>
      <c r="G97" s="6" t="s">
        <v>134</v>
      </c>
      <c r="H97" s="56" t="s">
        <v>142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141">
        <v>100000</v>
      </c>
      <c r="T97" s="184"/>
    </row>
    <row r="98" spans="1:20" ht="25.5">
      <c r="A98" s="56">
        <v>14</v>
      </c>
      <c r="B98" s="56" t="s">
        <v>143</v>
      </c>
      <c r="C98" s="56" t="s">
        <v>139</v>
      </c>
      <c r="D98" s="56" t="s">
        <v>98</v>
      </c>
      <c r="E98" s="66"/>
      <c r="F98" s="86"/>
      <c r="G98" s="6" t="s">
        <v>134</v>
      </c>
      <c r="H98" s="56" t="s">
        <v>144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141">
        <v>200000</v>
      </c>
      <c r="T98" s="184"/>
    </row>
    <row r="99" spans="1:19" ht="12.75">
      <c r="A99" s="162" t="s">
        <v>11</v>
      </c>
      <c r="B99" s="163"/>
      <c r="C99" s="163"/>
      <c r="D99" s="163"/>
      <c r="E99" s="164"/>
      <c r="F99" s="91">
        <f>SUM(F85:F92,F93)</f>
        <v>723924.1000000001</v>
      </c>
      <c r="G99" s="29"/>
      <c r="H99" s="26"/>
      <c r="I99" s="27"/>
      <c r="J99" s="27"/>
      <c r="K99" s="27"/>
      <c r="L99" s="27"/>
      <c r="M99" s="27"/>
      <c r="N99" s="27"/>
      <c r="O99" s="27"/>
      <c r="P99" s="27"/>
      <c r="Q99" s="27"/>
      <c r="R99" s="28"/>
      <c r="S99" s="62">
        <f>SUM(S94:S98)</f>
        <v>470000</v>
      </c>
    </row>
    <row r="100" spans="1:19" ht="16.5" thickBot="1">
      <c r="A100" s="172" t="s">
        <v>253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1:19" ht="30" customHeight="1">
      <c r="A101" s="167" t="s">
        <v>0</v>
      </c>
      <c r="B101" s="157" t="s">
        <v>69</v>
      </c>
      <c r="C101" s="157" t="s">
        <v>71</v>
      </c>
      <c r="D101" s="160" t="s">
        <v>75</v>
      </c>
      <c r="E101" s="157" t="s">
        <v>1</v>
      </c>
      <c r="F101" s="170" t="s">
        <v>2</v>
      </c>
      <c r="G101" s="157" t="s">
        <v>3</v>
      </c>
      <c r="H101" s="157" t="s">
        <v>4</v>
      </c>
      <c r="I101" s="157" t="s">
        <v>79</v>
      </c>
      <c r="J101" s="160" t="s">
        <v>78</v>
      </c>
      <c r="K101" s="160" t="s">
        <v>76</v>
      </c>
      <c r="L101" s="157" t="s">
        <v>5</v>
      </c>
      <c r="M101" s="157" t="s">
        <v>72</v>
      </c>
      <c r="N101" s="160" t="s">
        <v>73</v>
      </c>
      <c r="O101" s="160" t="s">
        <v>74</v>
      </c>
      <c r="P101" s="157" t="s">
        <v>6</v>
      </c>
      <c r="Q101" s="157"/>
      <c r="R101" s="157"/>
      <c r="S101" s="158" t="s">
        <v>7</v>
      </c>
    </row>
    <row r="102" spans="1:19" ht="44.25" customHeight="1" thickBot="1">
      <c r="A102" s="168"/>
      <c r="B102" s="166"/>
      <c r="C102" s="166"/>
      <c r="D102" s="169"/>
      <c r="E102" s="166"/>
      <c r="F102" s="171"/>
      <c r="G102" s="166"/>
      <c r="H102" s="166"/>
      <c r="I102" s="166"/>
      <c r="J102" s="169"/>
      <c r="K102" s="169"/>
      <c r="L102" s="166"/>
      <c r="M102" s="166"/>
      <c r="N102" s="169"/>
      <c r="O102" s="169"/>
      <c r="P102" s="7" t="s">
        <v>8</v>
      </c>
      <c r="Q102" s="7" t="s">
        <v>9</v>
      </c>
      <c r="R102" s="7" t="s">
        <v>10</v>
      </c>
      <c r="S102" s="159"/>
    </row>
    <row r="103" spans="1:20" ht="51">
      <c r="A103" s="3">
        <v>1</v>
      </c>
      <c r="B103" s="58" t="s">
        <v>556</v>
      </c>
      <c r="C103" s="58" t="s">
        <v>557</v>
      </c>
      <c r="D103" s="58" t="s">
        <v>98</v>
      </c>
      <c r="E103" s="58">
        <v>1968</v>
      </c>
      <c r="F103" s="116">
        <v>1274768</v>
      </c>
      <c r="G103" s="43" t="s">
        <v>558</v>
      </c>
      <c r="H103" s="58" t="s">
        <v>559</v>
      </c>
      <c r="I103" s="117">
        <v>600</v>
      </c>
      <c r="J103" s="117">
        <v>600</v>
      </c>
      <c r="K103" s="117"/>
      <c r="L103" s="117">
        <v>2</v>
      </c>
      <c r="M103" s="117" t="s">
        <v>98</v>
      </c>
      <c r="N103" s="117" t="s">
        <v>98</v>
      </c>
      <c r="O103" s="117" t="s">
        <v>101</v>
      </c>
      <c r="P103" s="64" t="s">
        <v>560</v>
      </c>
      <c r="Q103" s="64" t="s">
        <v>561</v>
      </c>
      <c r="R103" s="118" t="s">
        <v>562</v>
      </c>
      <c r="S103" s="107"/>
      <c r="T103" s="155"/>
    </row>
    <row r="104" spans="1:20" ht="38.25">
      <c r="A104" s="5">
        <v>2</v>
      </c>
      <c r="B104" s="56" t="s">
        <v>563</v>
      </c>
      <c r="C104" s="56" t="s">
        <v>564</v>
      </c>
      <c r="D104" s="56" t="s">
        <v>98</v>
      </c>
      <c r="E104" s="56">
        <v>2004</v>
      </c>
      <c r="F104" s="59">
        <v>90270.45</v>
      </c>
      <c r="G104" s="6" t="s">
        <v>565</v>
      </c>
      <c r="H104" s="56" t="s">
        <v>566</v>
      </c>
      <c r="I104" s="107">
        <v>22.5</v>
      </c>
      <c r="J104" s="107">
        <v>15.41</v>
      </c>
      <c r="K104" s="107">
        <v>43.15</v>
      </c>
      <c r="L104" s="107">
        <v>1</v>
      </c>
      <c r="M104" s="107" t="s">
        <v>101</v>
      </c>
      <c r="N104" s="107" t="s">
        <v>101</v>
      </c>
      <c r="O104" s="107" t="s">
        <v>101</v>
      </c>
      <c r="P104" s="66" t="s">
        <v>567</v>
      </c>
      <c r="Q104" s="66"/>
      <c r="R104" s="119" t="s">
        <v>568</v>
      </c>
      <c r="S104" s="107"/>
      <c r="T104" s="156"/>
    </row>
    <row r="105" spans="1:19" ht="25.5">
      <c r="A105" s="5">
        <v>3</v>
      </c>
      <c r="B105" s="56" t="s">
        <v>569</v>
      </c>
      <c r="C105" s="56" t="s">
        <v>557</v>
      </c>
      <c r="D105" s="56" t="s">
        <v>98</v>
      </c>
      <c r="E105" s="56">
        <v>1999</v>
      </c>
      <c r="F105" s="59">
        <v>366148.33</v>
      </c>
      <c r="G105" s="6" t="s">
        <v>570</v>
      </c>
      <c r="H105" s="56" t="s">
        <v>571</v>
      </c>
      <c r="I105" s="107"/>
      <c r="J105" s="107"/>
      <c r="K105" s="107"/>
      <c r="L105" s="107">
        <v>2</v>
      </c>
      <c r="M105" s="107" t="s">
        <v>101</v>
      </c>
      <c r="N105" s="107" t="s">
        <v>98</v>
      </c>
      <c r="O105" s="107" t="s">
        <v>101</v>
      </c>
      <c r="P105" s="66" t="s">
        <v>572</v>
      </c>
      <c r="Q105" s="66" t="s">
        <v>573</v>
      </c>
      <c r="R105" s="119" t="s">
        <v>574</v>
      </c>
      <c r="S105" s="107"/>
    </row>
    <row r="106" spans="1:19" ht="12.75">
      <c r="A106" s="162" t="s">
        <v>11</v>
      </c>
      <c r="B106" s="163"/>
      <c r="C106" s="163"/>
      <c r="D106" s="163"/>
      <c r="E106" s="164"/>
      <c r="F106" s="91">
        <f>SUM(F103:F105)</f>
        <v>1731186.78</v>
      </c>
      <c r="G106" s="29"/>
      <c r="H106" s="26"/>
      <c r="I106" s="27"/>
      <c r="J106" s="27"/>
      <c r="K106" s="27"/>
      <c r="L106" s="27"/>
      <c r="M106" s="27"/>
      <c r="N106" s="27"/>
      <c r="O106" s="27"/>
      <c r="P106" s="27"/>
      <c r="Q106" s="27"/>
      <c r="R106" s="28"/>
      <c r="S106" s="4"/>
    </row>
    <row r="107" spans="1:19" ht="16.5" thickBot="1">
      <c r="A107" s="172" t="s">
        <v>257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1:19" ht="16.5" thickBot="1">
      <c r="A108" s="172" t="s">
        <v>271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1:19" ht="12.75">
      <c r="A109" s="167" t="s">
        <v>0</v>
      </c>
      <c r="B109" s="157" t="s">
        <v>69</v>
      </c>
      <c r="C109" s="157" t="s">
        <v>71</v>
      </c>
      <c r="D109" s="160" t="s">
        <v>75</v>
      </c>
      <c r="E109" s="157" t="s">
        <v>1</v>
      </c>
      <c r="F109" s="170" t="s">
        <v>2</v>
      </c>
      <c r="G109" s="157" t="s">
        <v>3</v>
      </c>
      <c r="H109" s="157" t="s">
        <v>4</v>
      </c>
      <c r="I109" s="157" t="s">
        <v>79</v>
      </c>
      <c r="J109" s="160" t="s">
        <v>78</v>
      </c>
      <c r="K109" s="160" t="s">
        <v>80</v>
      </c>
      <c r="L109" s="157" t="s">
        <v>5</v>
      </c>
      <c r="M109" s="157" t="s">
        <v>72</v>
      </c>
      <c r="N109" s="160" t="s">
        <v>73</v>
      </c>
      <c r="O109" s="160" t="s">
        <v>74</v>
      </c>
      <c r="P109" s="157" t="s">
        <v>6</v>
      </c>
      <c r="Q109" s="157"/>
      <c r="R109" s="157"/>
      <c r="S109" s="158" t="s">
        <v>7</v>
      </c>
    </row>
    <row r="110" spans="1:19" ht="39" thickBot="1">
      <c r="A110" s="168"/>
      <c r="B110" s="166"/>
      <c r="C110" s="166"/>
      <c r="D110" s="169"/>
      <c r="E110" s="166"/>
      <c r="F110" s="171"/>
      <c r="G110" s="166"/>
      <c r="H110" s="166"/>
      <c r="I110" s="165"/>
      <c r="J110" s="161"/>
      <c r="K110" s="161"/>
      <c r="L110" s="165"/>
      <c r="M110" s="165"/>
      <c r="N110" s="161"/>
      <c r="O110" s="161"/>
      <c r="P110" s="31" t="s">
        <v>8</v>
      </c>
      <c r="Q110" s="31" t="s">
        <v>9</v>
      </c>
      <c r="R110" s="31" t="s">
        <v>10</v>
      </c>
      <c r="S110" s="159"/>
    </row>
    <row r="111" spans="1:19" ht="25.5">
      <c r="A111" s="58" t="s">
        <v>54</v>
      </c>
      <c r="B111" s="58" t="s">
        <v>272</v>
      </c>
      <c r="C111" s="58" t="s">
        <v>273</v>
      </c>
      <c r="D111" s="58" t="s">
        <v>274</v>
      </c>
      <c r="E111" s="64">
        <v>1928</v>
      </c>
      <c r="F111" s="87">
        <v>475703</v>
      </c>
      <c r="G111" s="43"/>
      <c r="H111" s="58" t="s">
        <v>275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25.5">
      <c r="A112" s="58" t="s">
        <v>55</v>
      </c>
      <c r="B112" s="58" t="s">
        <v>276</v>
      </c>
      <c r="C112" s="58" t="s">
        <v>273</v>
      </c>
      <c r="D112" s="58" t="s">
        <v>274</v>
      </c>
      <c r="E112" s="66">
        <v>1968</v>
      </c>
      <c r="F112" s="86">
        <v>852269</v>
      </c>
      <c r="G112" s="6"/>
      <c r="H112" s="58" t="s">
        <v>277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25.5">
      <c r="A113" s="58" t="s">
        <v>56</v>
      </c>
      <c r="B113" s="56" t="s">
        <v>278</v>
      </c>
      <c r="C113" s="58" t="s">
        <v>273</v>
      </c>
      <c r="D113" s="58" t="s">
        <v>274</v>
      </c>
      <c r="E113" s="66">
        <v>1961</v>
      </c>
      <c r="F113" s="86">
        <v>511155</v>
      </c>
      <c r="G113" s="6"/>
      <c r="H113" s="56" t="s">
        <v>279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25.5">
      <c r="A114" s="58" t="s">
        <v>57</v>
      </c>
      <c r="B114" s="56" t="s">
        <v>280</v>
      </c>
      <c r="C114" s="58" t="s">
        <v>273</v>
      </c>
      <c r="D114" s="58" t="s">
        <v>274</v>
      </c>
      <c r="E114" s="66">
        <v>1963</v>
      </c>
      <c r="F114" s="86">
        <v>414143</v>
      </c>
      <c r="G114" s="6"/>
      <c r="H114" s="56" t="s">
        <v>281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25.5">
      <c r="A115" s="58" t="s">
        <v>58</v>
      </c>
      <c r="B115" s="56" t="s">
        <v>278</v>
      </c>
      <c r="C115" s="58" t="s">
        <v>273</v>
      </c>
      <c r="D115" s="58" t="s">
        <v>274</v>
      </c>
      <c r="E115" s="66">
        <v>1961</v>
      </c>
      <c r="F115" s="86">
        <v>177467</v>
      </c>
      <c r="G115" s="6"/>
      <c r="H115" s="56" t="s">
        <v>282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25.5">
      <c r="A116" s="58" t="s">
        <v>59</v>
      </c>
      <c r="B116" s="56" t="s">
        <v>278</v>
      </c>
      <c r="C116" s="58" t="s">
        <v>273</v>
      </c>
      <c r="D116" s="58" t="s">
        <v>274</v>
      </c>
      <c r="E116" s="66">
        <v>1966</v>
      </c>
      <c r="F116" s="86">
        <v>131255</v>
      </c>
      <c r="G116" s="6"/>
      <c r="H116" s="56" t="s">
        <v>283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25.5">
      <c r="A117" s="58" t="s">
        <v>60</v>
      </c>
      <c r="B117" s="56" t="s">
        <v>280</v>
      </c>
      <c r="C117" s="58" t="s">
        <v>273</v>
      </c>
      <c r="D117" s="58" t="s">
        <v>274</v>
      </c>
      <c r="E117" s="66">
        <v>1965</v>
      </c>
      <c r="F117" s="86">
        <v>255474</v>
      </c>
      <c r="G117" s="6"/>
      <c r="H117" s="56" t="s">
        <v>284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25.5">
      <c r="A118" s="58" t="s">
        <v>61</v>
      </c>
      <c r="B118" s="56" t="s">
        <v>285</v>
      </c>
      <c r="C118" s="58" t="s">
        <v>273</v>
      </c>
      <c r="D118" s="58" t="s">
        <v>274</v>
      </c>
      <c r="E118" s="66">
        <v>1997</v>
      </c>
      <c r="F118" s="86">
        <v>1609854</v>
      </c>
      <c r="G118" s="6"/>
      <c r="H118" s="56" t="s">
        <v>286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25.5">
      <c r="A119" s="58" t="s">
        <v>62</v>
      </c>
      <c r="B119" s="56" t="s">
        <v>287</v>
      </c>
      <c r="C119" s="58" t="s">
        <v>273</v>
      </c>
      <c r="D119" s="58" t="s">
        <v>274</v>
      </c>
      <c r="E119" s="66">
        <v>1997</v>
      </c>
      <c r="F119" s="86">
        <v>1381946</v>
      </c>
      <c r="G119" s="6"/>
      <c r="H119" s="56" t="s">
        <v>286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58" t="s">
        <v>63</v>
      </c>
      <c r="B120" s="56" t="s">
        <v>288</v>
      </c>
      <c r="C120" s="56" t="s">
        <v>289</v>
      </c>
      <c r="D120" s="56" t="s">
        <v>290</v>
      </c>
      <c r="E120" s="66">
        <v>1971</v>
      </c>
      <c r="F120" s="86">
        <v>302877</v>
      </c>
      <c r="G120" s="6"/>
      <c r="H120" s="56" t="s">
        <v>291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58" t="s">
        <v>64</v>
      </c>
      <c r="B121" s="56" t="s">
        <v>292</v>
      </c>
      <c r="C121" s="56" t="s">
        <v>273</v>
      </c>
      <c r="D121" s="56" t="s">
        <v>274</v>
      </c>
      <c r="E121" s="66">
        <v>1972</v>
      </c>
      <c r="F121" s="86">
        <v>245269</v>
      </c>
      <c r="G121" s="6"/>
      <c r="H121" s="58" t="s">
        <v>275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58" t="s">
        <v>65</v>
      </c>
      <c r="B122" s="56" t="s">
        <v>293</v>
      </c>
      <c r="C122" s="56" t="s">
        <v>273</v>
      </c>
      <c r="D122" s="56" t="s">
        <v>274</v>
      </c>
      <c r="E122" s="66">
        <v>1980</v>
      </c>
      <c r="F122" s="86">
        <v>52597</v>
      </c>
      <c r="G122" s="6"/>
      <c r="H122" s="56" t="s">
        <v>282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58" t="s">
        <v>66</v>
      </c>
      <c r="B123" s="56" t="s">
        <v>294</v>
      </c>
      <c r="C123" s="56" t="s">
        <v>273</v>
      </c>
      <c r="D123" s="56" t="s">
        <v>274</v>
      </c>
      <c r="E123" s="66">
        <v>1987</v>
      </c>
      <c r="F123" s="86">
        <v>29289</v>
      </c>
      <c r="G123" s="6"/>
      <c r="H123" s="56" t="s">
        <v>282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25.5">
      <c r="A124" s="58" t="s">
        <v>67</v>
      </c>
      <c r="B124" s="56" t="s">
        <v>295</v>
      </c>
      <c r="C124" s="56" t="s">
        <v>273</v>
      </c>
      <c r="D124" s="56" t="s">
        <v>274</v>
      </c>
      <c r="E124" s="66">
        <v>2005</v>
      </c>
      <c r="F124" s="86">
        <v>145167</v>
      </c>
      <c r="G124" s="6"/>
      <c r="H124" s="58" t="s">
        <v>275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58" t="s">
        <v>68</v>
      </c>
      <c r="B125" s="56" t="s">
        <v>296</v>
      </c>
      <c r="C125" s="56" t="s">
        <v>273</v>
      </c>
      <c r="D125" s="56" t="s">
        <v>274</v>
      </c>
      <c r="E125" s="66">
        <v>2009</v>
      </c>
      <c r="F125" s="86">
        <v>392440</v>
      </c>
      <c r="G125" s="6"/>
      <c r="H125" s="58" t="s">
        <v>277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162" t="s">
        <v>11</v>
      </c>
      <c r="B126" s="163"/>
      <c r="C126" s="163"/>
      <c r="D126" s="163"/>
      <c r="E126" s="164"/>
      <c r="F126" s="91">
        <f>SUM(F111:F125)</f>
        <v>6976905</v>
      </c>
      <c r="G126" s="29"/>
      <c r="H126" s="26"/>
      <c r="I126" s="27"/>
      <c r="J126" s="27"/>
      <c r="K126" s="27"/>
      <c r="L126" s="27"/>
      <c r="M126" s="27"/>
      <c r="N126" s="27"/>
      <c r="O126" s="27"/>
      <c r="P126" s="27"/>
      <c r="Q126" s="27"/>
      <c r="R126" s="28"/>
      <c r="S126" s="4"/>
    </row>
    <row r="130" spans="5:6" ht="12.75">
      <c r="E130" s="123" t="s">
        <v>11</v>
      </c>
      <c r="F130" s="123">
        <f>SUM(F76,F81,F99,S99,F106,F126)</f>
        <v>20892452.409999996</v>
      </c>
    </row>
  </sheetData>
  <sheetProtection/>
  <mergeCells count="98">
    <mergeCell ref="A76:E76"/>
    <mergeCell ref="T94:T98"/>
    <mergeCell ref="A83:A84"/>
    <mergeCell ref="B83:B84"/>
    <mergeCell ref="I78:I79"/>
    <mergeCell ref="E78:E79"/>
    <mergeCell ref="M78:M79"/>
    <mergeCell ref="A78:A79"/>
    <mergeCell ref="A77:S77"/>
    <mergeCell ref="N78:N79"/>
    <mergeCell ref="B78:B79"/>
    <mergeCell ref="G78:G79"/>
    <mergeCell ref="H78:H79"/>
    <mergeCell ref="D1:D2"/>
    <mergeCell ref="F1:F2"/>
    <mergeCell ref="A107:S107"/>
    <mergeCell ref="A82:S82"/>
    <mergeCell ref="S78:S79"/>
    <mergeCell ref="K78:K79"/>
    <mergeCell ref="L78:L79"/>
    <mergeCell ref="P78:R78"/>
    <mergeCell ref="O83:O84"/>
    <mergeCell ref="E83:E84"/>
    <mergeCell ref="F83:F84"/>
    <mergeCell ref="S1:S2"/>
    <mergeCell ref="G1:G2"/>
    <mergeCell ref="P1:R1"/>
    <mergeCell ref="I1:I2"/>
    <mergeCell ref="H1:H2"/>
    <mergeCell ref="O78:O79"/>
    <mergeCell ref="N1:N2"/>
    <mergeCell ref="K1:K2"/>
    <mergeCell ref="M1:M2"/>
    <mergeCell ref="H83:H84"/>
    <mergeCell ref="O1:O2"/>
    <mergeCell ref="A3:S3"/>
    <mergeCell ref="S83:S84"/>
    <mergeCell ref="C78:C79"/>
    <mergeCell ref="D78:D79"/>
    <mergeCell ref="P83:R83"/>
    <mergeCell ref="B1:B2"/>
    <mergeCell ref="C1:C2"/>
    <mergeCell ref="M83:M84"/>
    <mergeCell ref="C83:C84"/>
    <mergeCell ref="F78:F79"/>
    <mergeCell ref="A1:A2"/>
    <mergeCell ref="A81:E81"/>
    <mergeCell ref="E1:E2"/>
    <mergeCell ref="L1:L2"/>
    <mergeCell ref="J78:J79"/>
    <mergeCell ref="A101:A102"/>
    <mergeCell ref="B101:B102"/>
    <mergeCell ref="C101:C102"/>
    <mergeCell ref="D101:D102"/>
    <mergeCell ref="J1:J2"/>
    <mergeCell ref="L83:L84"/>
    <mergeCell ref="I83:I84"/>
    <mergeCell ref="J83:J84"/>
    <mergeCell ref="A100:S100"/>
    <mergeCell ref="A99:E99"/>
    <mergeCell ref="K109:K110"/>
    <mergeCell ref="D83:D84"/>
    <mergeCell ref="E101:E102"/>
    <mergeCell ref="F101:F102"/>
    <mergeCell ref="G101:G102"/>
    <mergeCell ref="H101:H102"/>
    <mergeCell ref="G83:G84"/>
    <mergeCell ref="K83:K84"/>
    <mergeCell ref="A108:S108"/>
    <mergeCell ref="N83:N84"/>
    <mergeCell ref="M101:M102"/>
    <mergeCell ref="N101:N102"/>
    <mergeCell ref="O101:O102"/>
    <mergeCell ref="P101:R101"/>
    <mergeCell ref="I101:I102"/>
    <mergeCell ref="J101:J102"/>
    <mergeCell ref="K101:K102"/>
    <mergeCell ref="L101:L102"/>
    <mergeCell ref="S101:S102"/>
    <mergeCell ref="A106:E106"/>
    <mergeCell ref="A109:A110"/>
    <mergeCell ref="B109:B110"/>
    <mergeCell ref="C109:C110"/>
    <mergeCell ref="D109:D110"/>
    <mergeCell ref="E109:E110"/>
    <mergeCell ref="F109:F110"/>
    <mergeCell ref="G109:G110"/>
    <mergeCell ref="L109:L110"/>
    <mergeCell ref="T103:T104"/>
    <mergeCell ref="P109:R109"/>
    <mergeCell ref="S109:S110"/>
    <mergeCell ref="O109:O110"/>
    <mergeCell ref="A126:E126"/>
    <mergeCell ref="M109:M110"/>
    <mergeCell ref="N109:N110"/>
    <mergeCell ref="H109:H110"/>
    <mergeCell ref="I109:I110"/>
    <mergeCell ref="J109:J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zoomScaleSheetLayoutView="100" workbookViewId="0" topLeftCell="A222">
      <selection activeCell="A1" sqref="A1:D249"/>
    </sheetView>
  </sheetViews>
  <sheetFormatPr defaultColWidth="9.140625" defaultRowHeight="12.75"/>
  <cols>
    <col min="1" max="1" width="5.00390625" style="1" customWidth="1"/>
    <col min="2" max="2" width="40.140625" style="1" customWidth="1"/>
    <col min="3" max="3" width="23.00390625" style="106" customWidth="1"/>
    <col min="4" max="4" width="26.00390625" style="92" customWidth="1"/>
    <col min="5" max="5" width="16.28125" style="1" customWidth="1"/>
    <col min="6" max="6" width="15.00390625" style="32" bestFit="1" customWidth="1"/>
    <col min="7" max="16384" width="9.140625" style="1" customWidth="1"/>
  </cols>
  <sheetData>
    <row r="1" spans="1:4" ht="25.5">
      <c r="A1" s="33" t="s">
        <v>0</v>
      </c>
      <c r="B1" s="33" t="s">
        <v>13</v>
      </c>
      <c r="C1" s="33" t="s">
        <v>14</v>
      </c>
      <c r="D1" s="34" t="s">
        <v>15</v>
      </c>
    </row>
    <row r="2" spans="1:4" ht="12.75">
      <c r="A2" s="185" t="s">
        <v>308</v>
      </c>
      <c r="B2" s="186"/>
      <c r="C2" s="186"/>
      <c r="D2" s="186"/>
    </row>
    <row r="3" spans="1:4" ht="14.25">
      <c r="A3" s="187" t="s">
        <v>81</v>
      </c>
      <c r="B3" s="188"/>
      <c r="C3" s="188"/>
      <c r="D3" s="189"/>
    </row>
    <row r="4" spans="1:4" ht="12.75">
      <c r="A4" s="64">
        <v>1</v>
      </c>
      <c r="B4" s="56" t="s">
        <v>421</v>
      </c>
      <c r="C4" s="66">
        <v>2009</v>
      </c>
      <c r="D4" s="59">
        <v>4636</v>
      </c>
    </row>
    <row r="5" spans="1:4" ht="12.75">
      <c r="A5" s="64">
        <v>2</v>
      </c>
      <c r="B5" s="56" t="s">
        <v>422</v>
      </c>
      <c r="C5" s="66">
        <v>2008</v>
      </c>
      <c r="D5" s="59">
        <v>6954</v>
      </c>
    </row>
    <row r="6" spans="1:4" ht="12.75">
      <c r="A6" s="64">
        <v>3</v>
      </c>
      <c r="B6" s="99" t="s">
        <v>423</v>
      </c>
      <c r="C6" s="114">
        <v>2008</v>
      </c>
      <c r="D6" s="96">
        <v>1525</v>
      </c>
    </row>
    <row r="7" spans="1:4" ht="12.75">
      <c r="A7" s="64">
        <v>4</v>
      </c>
      <c r="B7" s="99" t="s">
        <v>424</v>
      </c>
      <c r="C7" s="114">
        <v>2008</v>
      </c>
      <c r="D7" s="96">
        <v>1525</v>
      </c>
    </row>
    <row r="8" spans="1:4" ht="12.75">
      <c r="A8" s="64">
        <v>5</v>
      </c>
      <c r="B8" s="99" t="s">
        <v>425</v>
      </c>
      <c r="C8" s="114">
        <v>2006</v>
      </c>
      <c r="D8" s="96">
        <v>2258</v>
      </c>
    </row>
    <row r="9" spans="1:4" ht="12.75">
      <c r="A9" s="64">
        <v>6</v>
      </c>
      <c r="B9" s="99" t="s">
        <v>425</v>
      </c>
      <c r="C9" s="114">
        <v>2006</v>
      </c>
      <c r="D9" s="96">
        <v>2152</v>
      </c>
    </row>
    <row r="10" spans="1:4" ht="12.75">
      <c r="A10" s="64">
        <v>7</v>
      </c>
      <c r="B10" s="99" t="s">
        <v>426</v>
      </c>
      <c r="C10" s="114">
        <v>2006</v>
      </c>
      <c r="D10" s="96">
        <v>2773</v>
      </c>
    </row>
    <row r="11" spans="1:4" ht="12.75">
      <c r="A11" s="64">
        <v>8</v>
      </c>
      <c r="B11" s="99" t="s">
        <v>427</v>
      </c>
      <c r="C11" s="114">
        <v>2006</v>
      </c>
      <c r="D11" s="96">
        <v>3158</v>
      </c>
    </row>
    <row r="12" spans="1:4" ht="12.75">
      <c r="A12" s="64">
        <v>9</v>
      </c>
      <c r="B12" s="99" t="s">
        <v>428</v>
      </c>
      <c r="C12" s="114">
        <v>2006</v>
      </c>
      <c r="D12" s="96">
        <v>3158</v>
      </c>
    </row>
    <row r="13" spans="1:4" ht="12.75">
      <c r="A13" s="64">
        <v>10</v>
      </c>
      <c r="B13" s="99" t="s">
        <v>429</v>
      </c>
      <c r="C13" s="114">
        <v>2006</v>
      </c>
      <c r="D13" s="96">
        <v>3158</v>
      </c>
    </row>
    <row r="14" spans="1:4" ht="12.75">
      <c r="A14" s="64">
        <v>11</v>
      </c>
      <c r="B14" s="99" t="s">
        <v>430</v>
      </c>
      <c r="C14" s="114">
        <v>2006</v>
      </c>
      <c r="D14" s="96">
        <v>2969.2</v>
      </c>
    </row>
    <row r="15" spans="1:4" ht="12.75">
      <c r="A15" s="64">
        <v>12</v>
      </c>
      <c r="B15" s="99" t="s">
        <v>431</v>
      </c>
      <c r="C15" s="114">
        <v>2006</v>
      </c>
      <c r="D15" s="96">
        <v>2969.2</v>
      </c>
    </row>
    <row r="16" spans="1:4" ht="12.75">
      <c r="A16" s="64">
        <v>13</v>
      </c>
      <c r="B16" s="99" t="s">
        <v>431</v>
      </c>
      <c r="C16" s="114">
        <v>2006</v>
      </c>
      <c r="D16" s="96">
        <v>2969.2</v>
      </c>
    </row>
    <row r="17" spans="1:4" ht="12.75">
      <c r="A17" s="64">
        <v>14</v>
      </c>
      <c r="B17" s="99" t="s">
        <v>267</v>
      </c>
      <c r="C17" s="114">
        <v>2007</v>
      </c>
      <c r="D17" s="96">
        <v>4178.49</v>
      </c>
    </row>
    <row r="18" spans="1:4" ht="12.75">
      <c r="A18" s="64">
        <v>15</v>
      </c>
      <c r="B18" s="99" t="s">
        <v>267</v>
      </c>
      <c r="C18" s="114">
        <v>2007</v>
      </c>
      <c r="D18" s="96">
        <v>2326</v>
      </c>
    </row>
    <row r="19" spans="1:4" ht="12.75">
      <c r="A19" s="64">
        <v>16</v>
      </c>
      <c r="B19" s="99" t="s">
        <v>267</v>
      </c>
      <c r="C19" s="114">
        <v>2007</v>
      </c>
      <c r="D19" s="96">
        <v>603.49</v>
      </c>
    </row>
    <row r="20" spans="1:4" ht="12.75">
      <c r="A20" s="64">
        <v>17</v>
      </c>
      <c r="B20" s="99" t="s">
        <v>432</v>
      </c>
      <c r="C20" s="114">
        <v>2007</v>
      </c>
      <c r="D20" s="96">
        <v>2712</v>
      </c>
    </row>
    <row r="21" spans="1:4" ht="12.75">
      <c r="A21" s="64">
        <v>18</v>
      </c>
      <c r="B21" s="99" t="s">
        <v>433</v>
      </c>
      <c r="C21" s="114">
        <v>2008</v>
      </c>
      <c r="D21" s="96">
        <v>1525</v>
      </c>
    </row>
    <row r="22" spans="1:4" ht="12.75">
      <c r="A22" s="64">
        <v>19</v>
      </c>
      <c r="B22" s="99" t="s">
        <v>433</v>
      </c>
      <c r="C22" s="114">
        <v>2008</v>
      </c>
      <c r="D22" s="96">
        <v>1525</v>
      </c>
    </row>
    <row r="23" spans="1:4" ht="12.75">
      <c r="A23" s="64">
        <v>20</v>
      </c>
      <c r="B23" s="99" t="s">
        <v>433</v>
      </c>
      <c r="C23" s="114">
        <v>2008</v>
      </c>
      <c r="D23" s="96">
        <v>1525</v>
      </c>
    </row>
    <row r="24" spans="1:4" ht="12.75">
      <c r="A24" s="64">
        <v>21</v>
      </c>
      <c r="B24" s="99" t="s">
        <v>433</v>
      </c>
      <c r="C24" s="114">
        <v>2008</v>
      </c>
      <c r="D24" s="96">
        <v>1525</v>
      </c>
    </row>
    <row r="25" spans="1:4" ht="12.75">
      <c r="A25" s="64">
        <v>22</v>
      </c>
      <c r="B25" s="99" t="s">
        <v>433</v>
      </c>
      <c r="C25" s="114">
        <v>2008</v>
      </c>
      <c r="D25" s="96">
        <v>1525</v>
      </c>
    </row>
    <row r="26" spans="1:4" ht="12.75">
      <c r="A26" s="64">
        <v>23</v>
      </c>
      <c r="B26" s="99" t="s">
        <v>433</v>
      </c>
      <c r="C26" s="114">
        <v>2008</v>
      </c>
      <c r="D26" s="96">
        <v>1525</v>
      </c>
    </row>
    <row r="27" spans="1:4" ht="12.75">
      <c r="A27" s="64">
        <v>24</v>
      </c>
      <c r="B27" s="99" t="s">
        <v>433</v>
      </c>
      <c r="C27" s="114">
        <v>2008</v>
      </c>
      <c r="D27" s="96">
        <v>1525</v>
      </c>
    </row>
    <row r="28" spans="1:4" ht="12.75">
      <c r="A28" s="64">
        <v>25</v>
      </c>
      <c r="B28" s="99" t="s">
        <v>433</v>
      </c>
      <c r="C28" s="114">
        <v>2008</v>
      </c>
      <c r="D28" s="96">
        <v>1525</v>
      </c>
    </row>
    <row r="29" spans="1:4" ht="12.75">
      <c r="A29" s="64">
        <v>26</v>
      </c>
      <c r="B29" s="99" t="s">
        <v>434</v>
      </c>
      <c r="C29" s="114">
        <v>2006</v>
      </c>
      <c r="D29" s="96">
        <v>392</v>
      </c>
    </row>
    <row r="30" spans="1:4" ht="12.75">
      <c r="A30" s="64">
        <v>27</v>
      </c>
      <c r="B30" s="99" t="s">
        <v>435</v>
      </c>
      <c r="C30" s="114">
        <v>2006</v>
      </c>
      <c r="D30" s="96">
        <v>392</v>
      </c>
    </row>
    <row r="31" spans="1:4" ht="12.75">
      <c r="A31" s="64">
        <v>28</v>
      </c>
      <c r="B31" s="99" t="s">
        <v>436</v>
      </c>
      <c r="C31" s="114">
        <v>2007</v>
      </c>
      <c r="D31" s="96">
        <v>436</v>
      </c>
    </row>
    <row r="32" spans="1:4" ht="12.75">
      <c r="A32" s="64">
        <v>29</v>
      </c>
      <c r="B32" s="99" t="s">
        <v>436</v>
      </c>
      <c r="C32" s="114">
        <v>2007</v>
      </c>
      <c r="D32" s="96">
        <v>984.5</v>
      </c>
    </row>
    <row r="33" spans="1:4" ht="12.75">
      <c r="A33" s="64">
        <v>30</v>
      </c>
      <c r="B33" s="99" t="s">
        <v>436</v>
      </c>
      <c r="C33" s="114">
        <v>2007</v>
      </c>
      <c r="D33" s="96">
        <v>1122</v>
      </c>
    </row>
    <row r="34" spans="1:4" ht="12.75">
      <c r="A34" s="64">
        <v>31</v>
      </c>
      <c r="B34" s="99" t="s">
        <v>436</v>
      </c>
      <c r="C34" s="114">
        <v>2007</v>
      </c>
      <c r="D34" s="96">
        <v>439</v>
      </c>
    </row>
    <row r="35" spans="1:4" ht="12.75">
      <c r="A35" s="64">
        <v>32</v>
      </c>
      <c r="B35" s="99" t="s">
        <v>437</v>
      </c>
      <c r="C35" s="114">
        <v>2008</v>
      </c>
      <c r="D35" s="96">
        <v>793</v>
      </c>
    </row>
    <row r="36" spans="1:4" ht="12.75">
      <c r="A36" s="64">
        <v>33</v>
      </c>
      <c r="B36" s="99" t="s">
        <v>438</v>
      </c>
      <c r="C36" s="114">
        <v>2008</v>
      </c>
      <c r="D36" s="96">
        <v>1159</v>
      </c>
    </row>
    <row r="37" spans="1:4" ht="12.75">
      <c r="A37" s="64">
        <v>34</v>
      </c>
      <c r="B37" s="99" t="s">
        <v>439</v>
      </c>
      <c r="C37" s="114">
        <v>2008</v>
      </c>
      <c r="D37" s="96">
        <v>1159</v>
      </c>
    </row>
    <row r="38" spans="1:4" ht="12.75">
      <c r="A38" s="64">
        <v>35</v>
      </c>
      <c r="B38" s="99" t="s">
        <v>440</v>
      </c>
      <c r="C38" s="114">
        <v>2008</v>
      </c>
      <c r="D38" s="96">
        <v>1159</v>
      </c>
    </row>
    <row r="39" spans="1:4" ht="12.75">
      <c r="A39" s="64">
        <v>36</v>
      </c>
      <c r="B39" s="99" t="s">
        <v>438</v>
      </c>
      <c r="C39" s="114">
        <v>2008</v>
      </c>
      <c r="D39" s="96">
        <v>1159</v>
      </c>
    </row>
    <row r="40" spans="1:4" ht="12.75">
      <c r="A40" s="64">
        <v>37</v>
      </c>
      <c r="B40" s="99" t="s">
        <v>441</v>
      </c>
      <c r="C40" s="114">
        <v>2007</v>
      </c>
      <c r="D40" s="96">
        <v>573</v>
      </c>
    </row>
    <row r="41" spans="1:4" ht="12.75">
      <c r="A41" s="64">
        <v>38</v>
      </c>
      <c r="B41" s="99" t="s">
        <v>441</v>
      </c>
      <c r="C41" s="114">
        <v>2007</v>
      </c>
      <c r="D41" s="96">
        <v>573</v>
      </c>
    </row>
    <row r="42" spans="1:4" ht="12.75">
      <c r="A42" s="64">
        <v>39</v>
      </c>
      <c r="B42" s="99" t="s">
        <v>442</v>
      </c>
      <c r="C42" s="114">
        <v>2008</v>
      </c>
      <c r="D42" s="96">
        <v>70.81</v>
      </c>
    </row>
    <row r="43" spans="1:4" ht="12.75">
      <c r="A43" s="64">
        <v>40</v>
      </c>
      <c r="B43" s="99" t="s">
        <v>443</v>
      </c>
      <c r="C43" s="114">
        <v>2008</v>
      </c>
      <c r="D43" s="96">
        <v>549</v>
      </c>
    </row>
    <row r="44" spans="1:4" ht="12.75">
      <c r="A44" s="64">
        <v>41</v>
      </c>
      <c r="B44" s="99" t="s">
        <v>443</v>
      </c>
      <c r="C44" s="114">
        <v>2008</v>
      </c>
      <c r="D44" s="96">
        <v>549</v>
      </c>
    </row>
    <row r="45" spans="1:4" ht="12.75">
      <c r="A45" s="64">
        <v>42</v>
      </c>
      <c r="B45" s="99" t="s">
        <v>443</v>
      </c>
      <c r="C45" s="114">
        <v>2008</v>
      </c>
      <c r="D45" s="96">
        <v>549</v>
      </c>
    </row>
    <row r="46" spans="1:4" ht="12.75">
      <c r="A46" s="64">
        <v>43</v>
      </c>
      <c r="B46" s="99" t="s">
        <v>443</v>
      </c>
      <c r="C46" s="114">
        <v>2008</v>
      </c>
      <c r="D46" s="96">
        <v>549</v>
      </c>
    </row>
    <row r="47" spans="1:4" ht="12.75">
      <c r="A47" s="64">
        <v>44</v>
      </c>
      <c r="B47" s="99" t="s">
        <v>443</v>
      </c>
      <c r="C47" s="114">
        <v>2008</v>
      </c>
      <c r="D47" s="96">
        <v>549</v>
      </c>
    </row>
    <row r="48" spans="1:4" ht="12.75">
      <c r="A48" s="64">
        <v>45</v>
      </c>
      <c r="B48" s="99" t="s">
        <v>443</v>
      </c>
      <c r="C48" s="114">
        <v>2008</v>
      </c>
      <c r="D48" s="96">
        <v>549</v>
      </c>
    </row>
    <row r="49" spans="1:4" ht="12.75">
      <c r="A49" s="64">
        <v>46</v>
      </c>
      <c r="B49" s="99" t="s">
        <v>443</v>
      </c>
      <c r="C49" s="114">
        <v>2008</v>
      </c>
      <c r="D49" s="96">
        <v>549</v>
      </c>
    </row>
    <row r="50" spans="1:4" ht="12.75">
      <c r="A50" s="64">
        <v>47</v>
      </c>
      <c r="B50" s="99" t="s">
        <v>443</v>
      </c>
      <c r="C50" s="114">
        <v>2008</v>
      </c>
      <c r="D50" s="96">
        <v>549</v>
      </c>
    </row>
    <row r="51" spans="1:4" ht="12.75">
      <c r="A51" s="64">
        <v>48</v>
      </c>
      <c r="B51" s="99" t="s">
        <v>443</v>
      </c>
      <c r="C51" s="114">
        <v>2008</v>
      </c>
      <c r="D51" s="96">
        <v>549</v>
      </c>
    </row>
    <row r="52" spans="1:4" ht="12.75">
      <c r="A52" s="64">
        <v>49</v>
      </c>
      <c r="B52" s="99" t="s">
        <v>444</v>
      </c>
      <c r="C52" s="114">
        <v>2008</v>
      </c>
      <c r="D52" s="96">
        <v>488</v>
      </c>
    </row>
    <row r="53" spans="1:4" ht="12.75">
      <c r="A53" s="64">
        <v>50</v>
      </c>
      <c r="B53" s="99" t="s">
        <v>444</v>
      </c>
      <c r="C53" s="114">
        <v>2008</v>
      </c>
      <c r="D53" s="96">
        <v>488</v>
      </c>
    </row>
    <row r="54" spans="1:4" ht="12.75">
      <c r="A54" s="64">
        <v>51</v>
      </c>
      <c r="B54" s="99" t="s">
        <v>444</v>
      </c>
      <c r="C54" s="114">
        <v>2008</v>
      </c>
      <c r="D54" s="96">
        <v>488</v>
      </c>
    </row>
    <row r="55" spans="1:4" ht="12.75">
      <c r="A55" s="64">
        <v>52</v>
      </c>
      <c r="B55" s="99" t="s">
        <v>444</v>
      </c>
      <c r="C55" s="114">
        <v>2008</v>
      </c>
      <c r="D55" s="96">
        <v>488</v>
      </c>
    </row>
    <row r="56" spans="1:4" ht="12.75">
      <c r="A56" s="64">
        <v>53</v>
      </c>
      <c r="B56" s="99" t="s">
        <v>445</v>
      </c>
      <c r="C56" s="114">
        <v>2007</v>
      </c>
      <c r="D56" s="96">
        <v>264.5</v>
      </c>
    </row>
    <row r="57" spans="1:4" ht="12.75">
      <c r="A57" s="64">
        <v>54</v>
      </c>
      <c r="B57" s="99" t="s">
        <v>446</v>
      </c>
      <c r="C57" s="114">
        <v>2008</v>
      </c>
      <c r="D57" s="96">
        <v>366</v>
      </c>
    </row>
    <row r="58" spans="1:4" ht="12.75">
      <c r="A58" s="64">
        <v>55</v>
      </c>
      <c r="B58" s="99" t="s">
        <v>446</v>
      </c>
      <c r="C58" s="114">
        <v>2008</v>
      </c>
      <c r="D58" s="96">
        <v>366</v>
      </c>
    </row>
    <row r="59" spans="1:4" ht="12.75">
      <c r="A59" s="64">
        <v>56</v>
      </c>
      <c r="B59" s="99" t="s">
        <v>446</v>
      </c>
      <c r="C59" s="114">
        <v>2008</v>
      </c>
      <c r="D59" s="96">
        <v>366</v>
      </c>
    </row>
    <row r="60" spans="1:4" ht="12.75">
      <c r="A60" s="64">
        <v>57</v>
      </c>
      <c r="B60" s="99" t="s">
        <v>446</v>
      </c>
      <c r="C60" s="114">
        <v>2008</v>
      </c>
      <c r="D60" s="96">
        <v>366</v>
      </c>
    </row>
    <row r="61" spans="1:4" ht="12.75">
      <c r="A61" s="64">
        <v>58</v>
      </c>
      <c r="B61" s="99" t="s">
        <v>446</v>
      </c>
      <c r="C61" s="114">
        <v>2008</v>
      </c>
      <c r="D61" s="96">
        <v>366</v>
      </c>
    </row>
    <row r="62" spans="1:4" ht="12.75">
      <c r="A62" s="64">
        <v>59</v>
      </c>
      <c r="B62" s="99" t="s">
        <v>446</v>
      </c>
      <c r="C62" s="114">
        <v>2008</v>
      </c>
      <c r="D62" s="96">
        <v>366</v>
      </c>
    </row>
    <row r="63" spans="1:4" ht="12.75">
      <c r="A63" s="64">
        <v>60</v>
      </c>
      <c r="B63" s="99" t="s">
        <v>446</v>
      </c>
      <c r="C63" s="114">
        <v>2008</v>
      </c>
      <c r="D63" s="96">
        <v>366</v>
      </c>
    </row>
    <row r="64" spans="1:4" ht="12.75">
      <c r="A64" s="64">
        <v>61</v>
      </c>
      <c r="B64" s="99" t="s">
        <v>446</v>
      </c>
      <c r="C64" s="114">
        <v>2008</v>
      </c>
      <c r="D64" s="96">
        <v>366</v>
      </c>
    </row>
    <row r="65" spans="1:4" ht="12.75">
      <c r="A65" s="64">
        <v>62</v>
      </c>
      <c r="B65" s="99" t="s">
        <v>446</v>
      </c>
      <c r="C65" s="114">
        <v>2008</v>
      </c>
      <c r="D65" s="96">
        <v>366</v>
      </c>
    </row>
    <row r="66" spans="1:4" ht="12.75">
      <c r="A66" s="64">
        <v>63</v>
      </c>
      <c r="B66" s="99" t="s">
        <v>446</v>
      </c>
      <c r="C66" s="114">
        <v>2008</v>
      </c>
      <c r="D66" s="96">
        <v>366</v>
      </c>
    </row>
    <row r="67" spans="1:4" ht="12.75">
      <c r="A67" s="64">
        <v>64</v>
      </c>
      <c r="B67" s="99" t="s">
        <v>446</v>
      </c>
      <c r="C67" s="114">
        <v>2008</v>
      </c>
      <c r="D67" s="96">
        <v>366</v>
      </c>
    </row>
    <row r="68" spans="1:4" ht="12.75">
      <c r="A68" s="64">
        <v>65</v>
      </c>
      <c r="B68" s="99" t="s">
        <v>446</v>
      </c>
      <c r="C68" s="114">
        <v>2008</v>
      </c>
      <c r="D68" s="96">
        <v>366</v>
      </c>
    </row>
    <row r="69" spans="1:4" ht="12.75">
      <c r="A69" s="64">
        <v>66</v>
      </c>
      <c r="B69" s="99" t="s">
        <v>446</v>
      </c>
      <c r="C69" s="114">
        <v>2008</v>
      </c>
      <c r="D69" s="96">
        <v>366</v>
      </c>
    </row>
    <row r="70" spans="1:4" ht="12.75">
      <c r="A70" s="64">
        <v>67</v>
      </c>
      <c r="B70" s="99" t="s">
        <v>446</v>
      </c>
      <c r="C70" s="114">
        <v>2008</v>
      </c>
      <c r="D70" s="96">
        <v>366</v>
      </c>
    </row>
    <row r="71" spans="1:4" ht="12.75">
      <c r="A71" s="64">
        <v>68</v>
      </c>
      <c r="B71" s="99" t="s">
        <v>447</v>
      </c>
      <c r="C71" s="114">
        <v>2008</v>
      </c>
      <c r="D71" s="96">
        <v>366</v>
      </c>
    </row>
    <row r="72" spans="1:4" ht="12.75">
      <c r="A72" s="64">
        <v>69</v>
      </c>
      <c r="B72" s="99" t="s">
        <v>446</v>
      </c>
      <c r="C72" s="114">
        <v>2008</v>
      </c>
      <c r="D72" s="96">
        <v>366</v>
      </c>
    </row>
    <row r="73" spans="1:4" ht="12.75">
      <c r="A73" s="64">
        <v>70</v>
      </c>
      <c r="B73" s="99" t="s">
        <v>446</v>
      </c>
      <c r="C73" s="114">
        <v>2008</v>
      </c>
      <c r="D73" s="96">
        <v>366</v>
      </c>
    </row>
    <row r="74" spans="1:4" ht="12.75">
      <c r="A74" s="64">
        <v>71</v>
      </c>
      <c r="B74" s="99" t="s">
        <v>448</v>
      </c>
      <c r="C74" s="114">
        <v>2008</v>
      </c>
      <c r="D74" s="96">
        <v>3904</v>
      </c>
    </row>
    <row r="75" spans="1:4" ht="12.75">
      <c r="A75" s="64">
        <v>72</v>
      </c>
      <c r="B75" s="99" t="s">
        <v>449</v>
      </c>
      <c r="C75" s="114">
        <v>2008</v>
      </c>
      <c r="D75" s="96">
        <v>5368</v>
      </c>
    </row>
    <row r="76" spans="1:4" ht="12.75">
      <c r="A76" s="64">
        <v>73</v>
      </c>
      <c r="B76" s="99" t="s">
        <v>450</v>
      </c>
      <c r="C76" s="114">
        <v>2008</v>
      </c>
      <c r="D76" s="96">
        <v>3843</v>
      </c>
    </row>
    <row r="77" spans="1:4" ht="12.75">
      <c r="A77" s="64">
        <v>74</v>
      </c>
      <c r="B77" s="99" t="s">
        <v>451</v>
      </c>
      <c r="C77" s="114">
        <v>2008</v>
      </c>
      <c r="D77" s="96">
        <v>3843</v>
      </c>
    </row>
    <row r="78" spans="1:4" ht="12.75">
      <c r="A78" s="64">
        <v>75</v>
      </c>
      <c r="B78" s="99" t="s">
        <v>452</v>
      </c>
      <c r="C78" s="114">
        <v>2008</v>
      </c>
      <c r="D78" s="96">
        <v>4880</v>
      </c>
    </row>
    <row r="79" spans="1:4" ht="12.75">
      <c r="A79" s="64">
        <v>76</v>
      </c>
      <c r="B79" s="99" t="s">
        <v>452</v>
      </c>
      <c r="C79" s="114">
        <v>2008</v>
      </c>
      <c r="D79" s="96">
        <v>4880</v>
      </c>
    </row>
    <row r="80" spans="1:4" ht="12.75">
      <c r="A80" s="64">
        <v>77</v>
      </c>
      <c r="B80" s="99" t="s">
        <v>453</v>
      </c>
      <c r="C80" s="114">
        <v>2008</v>
      </c>
      <c r="D80" s="96">
        <v>2074</v>
      </c>
    </row>
    <row r="81" spans="1:4" ht="12.75">
      <c r="A81" s="64">
        <v>78</v>
      </c>
      <c r="B81" s="99" t="s">
        <v>453</v>
      </c>
      <c r="C81" s="114">
        <v>2008</v>
      </c>
      <c r="D81" s="96">
        <v>2074</v>
      </c>
    </row>
    <row r="82" spans="1:4" ht="12.75">
      <c r="A82" s="64">
        <v>79</v>
      </c>
      <c r="B82" s="99" t="s">
        <v>453</v>
      </c>
      <c r="C82" s="114">
        <v>2008</v>
      </c>
      <c r="D82" s="96">
        <v>2074</v>
      </c>
    </row>
    <row r="83" spans="1:4" ht="12.75">
      <c r="A83" s="64">
        <v>80</v>
      </c>
      <c r="B83" s="99" t="s">
        <v>454</v>
      </c>
      <c r="C83" s="114">
        <v>2008</v>
      </c>
      <c r="D83" s="96">
        <v>480</v>
      </c>
    </row>
    <row r="84" spans="1:4" ht="12.75">
      <c r="A84" s="64">
        <v>81</v>
      </c>
      <c r="B84" s="99" t="s">
        <v>455</v>
      </c>
      <c r="C84" s="114">
        <v>2008</v>
      </c>
      <c r="D84" s="96">
        <v>1525</v>
      </c>
    </row>
    <row r="85" spans="1:4" ht="12.75">
      <c r="A85" s="64">
        <v>82</v>
      </c>
      <c r="B85" s="99" t="s">
        <v>456</v>
      </c>
      <c r="C85" s="114">
        <v>2008</v>
      </c>
      <c r="D85" s="96">
        <v>278</v>
      </c>
    </row>
    <row r="86" spans="1:4" ht="12.75">
      <c r="A86" s="64">
        <v>83</v>
      </c>
      <c r="B86" s="99" t="s">
        <v>457</v>
      </c>
      <c r="C86" s="114">
        <v>2008</v>
      </c>
      <c r="D86" s="96">
        <v>439</v>
      </c>
    </row>
    <row r="87" spans="1:4" ht="12.75">
      <c r="A87" s="64">
        <v>84</v>
      </c>
      <c r="B87" s="197" t="s">
        <v>458</v>
      </c>
      <c r="C87" s="114">
        <v>2008</v>
      </c>
      <c r="D87" s="96">
        <v>230</v>
      </c>
    </row>
    <row r="88" spans="1:4" ht="12.75">
      <c r="A88" s="64">
        <v>85</v>
      </c>
      <c r="B88" s="198"/>
      <c r="C88" s="114">
        <v>2008</v>
      </c>
      <c r="D88" s="96">
        <v>488</v>
      </c>
    </row>
    <row r="89" spans="1:4" ht="12.75">
      <c r="A89" s="64">
        <v>86</v>
      </c>
      <c r="B89" s="107" t="s">
        <v>459</v>
      </c>
      <c r="C89" s="114">
        <v>2008</v>
      </c>
      <c r="D89" s="96">
        <v>549</v>
      </c>
    </row>
    <row r="90" spans="1:4" ht="12.75">
      <c r="A90" s="64">
        <v>87</v>
      </c>
      <c r="B90" s="108" t="s">
        <v>460</v>
      </c>
      <c r="C90" s="114">
        <v>2008</v>
      </c>
      <c r="D90" s="96">
        <v>640</v>
      </c>
    </row>
    <row r="91" spans="1:4" ht="12.75">
      <c r="A91" s="64">
        <v>88</v>
      </c>
      <c r="B91" s="107" t="s">
        <v>461</v>
      </c>
      <c r="C91" s="114">
        <v>2008</v>
      </c>
      <c r="D91" s="96">
        <v>1037</v>
      </c>
    </row>
    <row r="92" spans="1:4" ht="12.75">
      <c r="A92" s="64">
        <v>89</v>
      </c>
      <c r="B92" s="107" t="s">
        <v>462</v>
      </c>
      <c r="C92" s="114">
        <v>2008</v>
      </c>
      <c r="D92" s="96">
        <v>264.5</v>
      </c>
    </row>
    <row r="93" spans="1:4" ht="12.75">
      <c r="A93" s="64">
        <v>90</v>
      </c>
      <c r="B93" s="107" t="s">
        <v>463</v>
      </c>
      <c r="C93" s="114">
        <v>2008</v>
      </c>
      <c r="D93" s="96">
        <v>800</v>
      </c>
    </row>
    <row r="94" spans="1:4" ht="12.75">
      <c r="A94" s="64">
        <v>91</v>
      </c>
      <c r="B94" s="107" t="s">
        <v>464</v>
      </c>
      <c r="C94" s="114">
        <v>2008</v>
      </c>
      <c r="D94" s="96">
        <v>439</v>
      </c>
    </row>
    <row r="95" spans="1:4" ht="12.75">
      <c r="A95" s="64">
        <v>92</v>
      </c>
      <c r="B95" s="107" t="s">
        <v>465</v>
      </c>
      <c r="C95" s="114">
        <v>2008</v>
      </c>
      <c r="D95" s="96">
        <v>3328.61</v>
      </c>
    </row>
    <row r="96" spans="1:4" ht="12.75">
      <c r="A96" s="64">
        <v>93</v>
      </c>
      <c r="B96" s="107" t="s">
        <v>466</v>
      </c>
      <c r="C96" s="114">
        <v>2008</v>
      </c>
      <c r="D96" s="96">
        <v>1200</v>
      </c>
    </row>
    <row r="97" spans="1:4" ht="12.75">
      <c r="A97" s="64">
        <v>94</v>
      </c>
      <c r="B97" s="107" t="s">
        <v>467</v>
      </c>
      <c r="C97" s="114">
        <v>2008</v>
      </c>
      <c r="D97" s="96">
        <v>439</v>
      </c>
    </row>
    <row r="98" spans="1:4" ht="12.75">
      <c r="A98" s="64">
        <v>95</v>
      </c>
      <c r="B98" s="107" t="s">
        <v>468</v>
      </c>
      <c r="C98" s="114">
        <v>2008</v>
      </c>
      <c r="D98" s="96">
        <v>3060</v>
      </c>
    </row>
    <row r="99" spans="1:4" ht="12.75">
      <c r="A99" s="64">
        <v>96</v>
      </c>
      <c r="B99" s="107" t="s">
        <v>468</v>
      </c>
      <c r="C99" s="114">
        <v>2008</v>
      </c>
      <c r="D99" s="96">
        <v>2842.34</v>
      </c>
    </row>
    <row r="100" spans="1:4" ht="12.75">
      <c r="A100" s="64">
        <v>97</v>
      </c>
      <c r="B100" s="107" t="s">
        <v>468</v>
      </c>
      <c r="C100" s="114">
        <v>2008</v>
      </c>
      <c r="D100" s="96">
        <v>2842.34</v>
      </c>
    </row>
    <row r="101" spans="1:4" ht="12.75">
      <c r="A101" s="64">
        <v>98</v>
      </c>
      <c r="B101" s="107" t="s">
        <v>468</v>
      </c>
      <c r="C101" s="114">
        <v>2008</v>
      </c>
      <c r="D101" s="96">
        <v>2152</v>
      </c>
    </row>
    <row r="102" spans="1:4" ht="12.75">
      <c r="A102" s="64">
        <v>99</v>
      </c>
      <c r="B102" s="107" t="s">
        <v>469</v>
      </c>
      <c r="C102" s="114">
        <v>2008</v>
      </c>
      <c r="D102" s="96">
        <v>830</v>
      </c>
    </row>
    <row r="103" spans="1:4" ht="12.75">
      <c r="A103" s="64">
        <v>100</v>
      </c>
      <c r="B103" s="107" t="s">
        <v>470</v>
      </c>
      <c r="C103" s="114">
        <v>2008</v>
      </c>
      <c r="D103" s="96">
        <v>264.5</v>
      </c>
    </row>
    <row r="104" spans="1:4" ht="12.75">
      <c r="A104" s="64">
        <v>101</v>
      </c>
      <c r="B104" s="107" t="s">
        <v>471</v>
      </c>
      <c r="C104" s="114">
        <v>2008</v>
      </c>
      <c r="D104" s="96">
        <v>2543</v>
      </c>
    </row>
    <row r="105" spans="1:4" ht="12.75">
      <c r="A105" s="64">
        <v>102</v>
      </c>
      <c r="B105" s="107" t="s">
        <v>472</v>
      </c>
      <c r="C105" s="114">
        <v>2008</v>
      </c>
      <c r="D105" s="96">
        <v>3158</v>
      </c>
    </row>
    <row r="106" spans="1:4" ht="12.75">
      <c r="A106" s="64">
        <v>103</v>
      </c>
      <c r="B106" s="107" t="s">
        <v>473</v>
      </c>
      <c r="C106" s="114">
        <v>2008</v>
      </c>
      <c r="D106" s="96">
        <v>1200</v>
      </c>
    </row>
    <row r="107" spans="1:4" ht="12.75">
      <c r="A107" s="64">
        <v>104</v>
      </c>
      <c r="B107" s="107" t="s">
        <v>474</v>
      </c>
      <c r="C107" s="114">
        <v>2008</v>
      </c>
      <c r="D107" s="96">
        <v>278</v>
      </c>
    </row>
    <row r="108" spans="1:4" ht="12.75">
      <c r="A108" s="64">
        <v>105</v>
      </c>
      <c r="B108" s="107" t="s">
        <v>475</v>
      </c>
      <c r="C108" s="114">
        <v>2008</v>
      </c>
      <c r="D108" s="96">
        <v>818</v>
      </c>
    </row>
    <row r="109" spans="1:4" ht="12.75">
      <c r="A109" s="64">
        <v>106</v>
      </c>
      <c r="B109" s="107" t="s">
        <v>476</v>
      </c>
      <c r="C109" s="114">
        <v>2008</v>
      </c>
      <c r="D109" s="96">
        <v>1525</v>
      </c>
    </row>
    <row r="110" spans="1:4" ht="12.75">
      <c r="A110" s="64">
        <v>107</v>
      </c>
      <c r="B110" s="107" t="s">
        <v>477</v>
      </c>
      <c r="C110" s="114">
        <v>2008</v>
      </c>
      <c r="D110" s="96">
        <v>392</v>
      </c>
    </row>
    <row r="111" spans="1:4" ht="12.75">
      <c r="A111" s="64">
        <v>108</v>
      </c>
      <c r="B111" s="107" t="s">
        <v>478</v>
      </c>
      <c r="C111" s="114">
        <v>2008</v>
      </c>
      <c r="D111" s="96">
        <v>264.5</v>
      </c>
    </row>
    <row r="112" spans="1:4" ht="12.75">
      <c r="A112" s="64">
        <v>109</v>
      </c>
      <c r="B112" s="107" t="s">
        <v>479</v>
      </c>
      <c r="C112" s="114">
        <v>2008</v>
      </c>
      <c r="D112" s="96">
        <v>3158</v>
      </c>
    </row>
    <row r="113" spans="1:4" ht="12.75">
      <c r="A113" s="64">
        <v>110</v>
      </c>
      <c r="B113" s="107" t="s">
        <v>480</v>
      </c>
      <c r="C113" s="114">
        <v>2008</v>
      </c>
      <c r="D113" s="96">
        <v>480</v>
      </c>
    </row>
    <row r="114" spans="1:4" ht="12.75">
      <c r="A114" s="64">
        <v>111</v>
      </c>
      <c r="B114" s="107" t="s">
        <v>481</v>
      </c>
      <c r="C114" s="114">
        <v>2008</v>
      </c>
      <c r="D114" s="96">
        <v>3150</v>
      </c>
    </row>
    <row r="115" spans="1:4" ht="12.75">
      <c r="A115" s="64">
        <v>112</v>
      </c>
      <c r="B115" s="107" t="s">
        <v>482</v>
      </c>
      <c r="C115" s="114">
        <v>2008</v>
      </c>
      <c r="D115" s="96">
        <v>660</v>
      </c>
    </row>
    <row r="116" spans="1:4" ht="12.75">
      <c r="A116" s="64">
        <v>113</v>
      </c>
      <c r="B116" s="107" t="s">
        <v>483</v>
      </c>
      <c r="C116" s="114">
        <v>2008</v>
      </c>
      <c r="D116" s="96">
        <v>2762</v>
      </c>
    </row>
    <row r="117" spans="1:4" ht="12.75">
      <c r="A117" s="64">
        <v>114</v>
      </c>
      <c r="B117" s="107" t="s">
        <v>483</v>
      </c>
      <c r="C117" s="114">
        <v>2008</v>
      </c>
      <c r="D117" s="96">
        <v>388</v>
      </c>
    </row>
    <row r="118" spans="1:4" ht="12.75">
      <c r="A118" s="64">
        <v>115</v>
      </c>
      <c r="B118" s="107" t="s">
        <v>484</v>
      </c>
      <c r="C118" s="114">
        <v>2008</v>
      </c>
      <c r="D118" s="96">
        <v>2929.49</v>
      </c>
    </row>
    <row r="119" spans="1:4" ht="12.75">
      <c r="A119" s="64">
        <v>116</v>
      </c>
      <c r="B119" s="107" t="s">
        <v>485</v>
      </c>
      <c r="C119" s="114">
        <v>2008</v>
      </c>
      <c r="D119" s="96">
        <v>3655</v>
      </c>
    </row>
    <row r="120" spans="1:4" ht="12.75">
      <c r="A120" s="64">
        <v>117</v>
      </c>
      <c r="B120" s="107" t="s">
        <v>486</v>
      </c>
      <c r="C120" s="114">
        <v>2008</v>
      </c>
      <c r="D120" s="96">
        <v>439</v>
      </c>
    </row>
    <row r="121" spans="1:4" ht="12.75">
      <c r="A121" s="64">
        <v>118</v>
      </c>
      <c r="B121" s="107" t="s">
        <v>485</v>
      </c>
      <c r="C121" s="114">
        <v>2008</v>
      </c>
      <c r="D121" s="96">
        <v>3158</v>
      </c>
    </row>
    <row r="122" spans="1:4" ht="12.75">
      <c r="A122" s="64">
        <v>119</v>
      </c>
      <c r="B122" s="107" t="s">
        <v>487</v>
      </c>
      <c r="C122" s="114">
        <v>2008</v>
      </c>
      <c r="D122" s="96">
        <v>830</v>
      </c>
    </row>
    <row r="123" spans="1:4" ht="12.75">
      <c r="A123" s="64">
        <v>120</v>
      </c>
      <c r="B123" s="107" t="s">
        <v>488</v>
      </c>
      <c r="C123" s="114">
        <v>2008</v>
      </c>
      <c r="D123" s="96">
        <v>264.5</v>
      </c>
    </row>
    <row r="124" spans="1:4" ht="12.75">
      <c r="A124" s="64">
        <v>121</v>
      </c>
      <c r="B124" s="107" t="s">
        <v>489</v>
      </c>
      <c r="C124" s="114">
        <v>2009</v>
      </c>
      <c r="D124" s="96">
        <v>723</v>
      </c>
    </row>
    <row r="125" spans="1:4" ht="12.75">
      <c r="A125" s="64">
        <v>122</v>
      </c>
      <c r="B125" s="107" t="s">
        <v>490</v>
      </c>
      <c r="C125" s="114">
        <v>2009</v>
      </c>
      <c r="D125" s="96">
        <v>4867.8</v>
      </c>
    </row>
    <row r="126" spans="1:4" ht="12.75">
      <c r="A126" s="64">
        <v>123</v>
      </c>
      <c r="B126" s="107" t="s">
        <v>491</v>
      </c>
      <c r="C126" s="114">
        <v>2009</v>
      </c>
      <c r="D126" s="96">
        <v>475</v>
      </c>
    </row>
    <row r="127" spans="1:4" ht="12.75">
      <c r="A127" s="64">
        <v>124</v>
      </c>
      <c r="B127" s="107" t="s">
        <v>492</v>
      </c>
      <c r="C127" s="114">
        <v>2009</v>
      </c>
      <c r="D127" s="96">
        <v>2757.2</v>
      </c>
    </row>
    <row r="128" spans="1:4" ht="12.75">
      <c r="A128" s="64">
        <v>125</v>
      </c>
      <c r="B128" s="107" t="s">
        <v>493</v>
      </c>
      <c r="C128" s="114">
        <v>2009</v>
      </c>
      <c r="D128" s="96">
        <v>676</v>
      </c>
    </row>
    <row r="129" spans="1:4" ht="12.75">
      <c r="A129" s="64">
        <v>126</v>
      </c>
      <c r="B129" s="107" t="s">
        <v>494</v>
      </c>
      <c r="C129" s="114">
        <v>2009</v>
      </c>
      <c r="D129" s="96">
        <v>2757.2</v>
      </c>
    </row>
    <row r="130" spans="1:4" ht="12.75">
      <c r="A130" s="64">
        <v>127</v>
      </c>
      <c r="B130" s="107" t="s">
        <v>495</v>
      </c>
      <c r="C130" s="114">
        <v>2009</v>
      </c>
      <c r="D130" s="96">
        <v>2757.2</v>
      </c>
    </row>
    <row r="131" spans="1:4" ht="12.75">
      <c r="A131" s="64">
        <v>128</v>
      </c>
      <c r="B131" s="107" t="s">
        <v>496</v>
      </c>
      <c r="C131" s="114">
        <v>2009</v>
      </c>
      <c r="D131" s="96">
        <v>2757.2</v>
      </c>
    </row>
    <row r="132" spans="1:4" ht="12.75">
      <c r="A132" s="64">
        <v>129</v>
      </c>
      <c r="B132" s="107" t="s">
        <v>497</v>
      </c>
      <c r="C132" s="114">
        <v>2009</v>
      </c>
      <c r="D132" s="96">
        <v>2757.2</v>
      </c>
    </row>
    <row r="133" spans="1:4" ht="12.75">
      <c r="A133" s="64">
        <v>130</v>
      </c>
      <c r="B133" s="107" t="s">
        <v>481</v>
      </c>
      <c r="C133" s="114">
        <v>2009</v>
      </c>
      <c r="D133" s="96">
        <v>2757.2</v>
      </c>
    </row>
    <row r="134" spans="1:4" ht="12.75">
      <c r="A134" s="64">
        <v>131</v>
      </c>
      <c r="B134" s="107" t="s">
        <v>498</v>
      </c>
      <c r="C134" s="114">
        <v>2009</v>
      </c>
      <c r="D134" s="96">
        <v>7320</v>
      </c>
    </row>
    <row r="135" spans="1:4" ht="12.75">
      <c r="A135" s="64">
        <v>132</v>
      </c>
      <c r="B135" s="107" t="s">
        <v>498</v>
      </c>
      <c r="C135" s="114">
        <v>2009</v>
      </c>
      <c r="D135" s="96">
        <v>18910</v>
      </c>
    </row>
    <row r="136" spans="1:4" ht="12.75">
      <c r="A136" s="64">
        <v>133</v>
      </c>
      <c r="B136" s="107" t="s">
        <v>499</v>
      </c>
      <c r="C136" s="114">
        <v>2009</v>
      </c>
      <c r="D136" s="96">
        <v>1000.4</v>
      </c>
    </row>
    <row r="137" spans="1:4" ht="12.75">
      <c r="A137" s="64">
        <v>134</v>
      </c>
      <c r="B137" s="107" t="s">
        <v>500</v>
      </c>
      <c r="C137" s="114">
        <v>2009</v>
      </c>
      <c r="D137" s="96">
        <v>1000.4</v>
      </c>
    </row>
    <row r="138" spans="1:4" ht="12.75">
      <c r="A138" s="64">
        <v>135</v>
      </c>
      <c r="B138" s="107" t="s">
        <v>501</v>
      </c>
      <c r="C138" s="114">
        <v>2009</v>
      </c>
      <c r="D138" s="96">
        <v>1439.6</v>
      </c>
    </row>
    <row r="139" spans="1:4" ht="12.75">
      <c r="A139" s="64">
        <v>136</v>
      </c>
      <c r="B139" s="107" t="s">
        <v>502</v>
      </c>
      <c r="C139" s="114">
        <v>2009</v>
      </c>
      <c r="D139" s="96">
        <v>3757.6</v>
      </c>
    </row>
    <row r="140" spans="1:4" ht="12.75">
      <c r="A140" s="64">
        <v>137</v>
      </c>
      <c r="B140" s="107" t="s">
        <v>503</v>
      </c>
      <c r="C140" s="114">
        <v>2009</v>
      </c>
      <c r="D140" s="96">
        <v>2757.2</v>
      </c>
    </row>
    <row r="141" spans="1:4" ht="12.75">
      <c r="A141" s="64">
        <v>138</v>
      </c>
      <c r="B141" s="107" t="s">
        <v>504</v>
      </c>
      <c r="C141" s="114">
        <v>2009</v>
      </c>
      <c r="D141" s="96">
        <v>940</v>
      </c>
    </row>
    <row r="142" spans="1:4" ht="12.75">
      <c r="A142" s="64">
        <v>139</v>
      </c>
      <c r="B142" s="107" t="s">
        <v>505</v>
      </c>
      <c r="C142" s="114">
        <v>2009</v>
      </c>
      <c r="D142" s="96">
        <v>262</v>
      </c>
    </row>
    <row r="143" spans="1:4" ht="12.75">
      <c r="A143" s="64">
        <v>142</v>
      </c>
      <c r="B143" s="99" t="s">
        <v>506</v>
      </c>
      <c r="C143" s="114">
        <v>2010</v>
      </c>
      <c r="D143" s="96">
        <v>1329</v>
      </c>
    </row>
    <row r="144" spans="1:4" ht="12.75">
      <c r="A144" s="64">
        <v>143</v>
      </c>
      <c r="B144" s="99" t="s">
        <v>507</v>
      </c>
      <c r="C144" s="114">
        <v>2010</v>
      </c>
      <c r="D144" s="96">
        <v>469</v>
      </c>
    </row>
    <row r="145" spans="1:4" ht="12.75">
      <c r="A145" s="64">
        <v>144</v>
      </c>
      <c r="B145" s="99" t="s">
        <v>508</v>
      </c>
      <c r="C145" s="114">
        <v>2010</v>
      </c>
      <c r="D145" s="96">
        <v>997</v>
      </c>
    </row>
    <row r="146" spans="1:4" ht="12.75">
      <c r="A146" s="64">
        <v>145</v>
      </c>
      <c r="B146" s="99" t="s">
        <v>509</v>
      </c>
      <c r="C146" s="114">
        <v>2010</v>
      </c>
      <c r="D146" s="96">
        <v>409</v>
      </c>
    </row>
    <row r="147" spans="1:4" ht="12.75">
      <c r="A147" s="64">
        <v>146</v>
      </c>
      <c r="B147" s="99" t="s">
        <v>510</v>
      </c>
      <c r="C147" s="114">
        <v>2010</v>
      </c>
      <c r="D147" s="96">
        <v>1839</v>
      </c>
    </row>
    <row r="148" spans="1:4" ht="12.75">
      <c r="A148" s="64">
        <v>147</v>
      </c>
      <c r="B148" s="99" t="s">
        <v>511</v>
      </c>
      <c r="C148" s="114">
        <v>2010</v>
      </c>
      <c r="D148" s="96">
        <v>529</v>
      </c>
    </row>
    <row r="149" spans="1:4" ht="12.75">
      <c r="A149" s="64">
        <v>148</v>
      </c>
      <c r="B149" s="99" t="s">
        <v>512</v>
      </c>
      <c r="C149" s="114">
        <v>2011</v>
      </c>
      <c r="D149" s="96">
        <v>375</v>
      </c>
    </row>
    <row r="150" spans="1:4" ht="12.75">
      <c r="A150" s="64">
        <v>149</v>
      </c>
      <c r="B150" s="99" t="s">
        <v>506</v>
      </c>
      <c r="C150" s="114">
        <v>2011</v>
      </c>
      <c r="D150" s="96">
        <v>1085</v>
      </c>
    </row>
    <row r="151" spans="1:4" ht="12.75">
      <c r="A151" s="9"/>
      <c r="B151" s="10" t="s">
        <v>11</v>
      </c>
      <c r="C151" s="9"/>
      <c r="D151" s="81">
        <f>SUM(D4:D150)</f>
        <v>242840.37000000005</v>
      </c>
    </row>
    <row r="152" spans="1:4" ht="14.25" customHeight="1">
      <c r="A152" s="190" t="s">
        <v>82</v>
      </c>
      <c r="B152" s="190"/>
      <c r="C152" s="190"/>
      <c r="D152" s="191"/>
    </row>
    <row r="153" spans="1:4" ht="12.75">
      <c r="A153" s="66" t="s">
        <v>54</v>
      </c>
      <c r="B153" s="107" t="s">
        <v>513</v>
      </c>
      <c r="C153" s="125">
        <v>2009</v>
      </c>
      <c r="D153" s="97">
        <v>3120</v>
      </c>
    </row>
    <row r="154" spans="1:4" ht="12.75">
      <c r="A154" s="66" t="s">
        <v>55</v>
      </c>
      <c r="B154" s="107" t="s">
        <v>514</v>
      </c>
      <c r="C154" s="125">
        <v>2009</v>
      </c>
      <c r="D154" s="97">
        <v>363</v>
      </c>
    </row>
    <row r="155" spans="1:4" ht="12.75">
      <c r="A155" s="66" t="s">
        <v>56</v>
      </c>
      <c r="B155" s="109" t="s">
        <v>515</v>
      </c>
      <c r="C155" s="126">
        <v>2008</v>
      </c>
      <c r="D155" s="110">
        <v>1513</v>
      </c>
    </row>
    <row r="156" spans="1:4" ht="12.75">
      <c r="A156" s="66" t="s">
        <v>57</v>
      </c>
      <c r="B156" s="109" t="s">
        <v>516</v>
      </c>
      <c r="C156" s="126">
        <v>2006</v>
      </c>
      <c r="D156" s="110">
        <v>470</v>
      </c>
    </row>
    <row r="157" spans="1:4" ht="12.75">
      <c r="A157" s="66" t="s">
        <v>58</v>
      </c>
      <c r="B157" s="109" t="s">
        <v>517</v>
      </c>
      <c r="C157" s="126">
        <v>2007</v>
      </c>
      <c r="D157" s="110">
        <v>2000</v>
      </c>
    </row>
    <row r="158" spans="1:4" ht="12.75">
      <c r="A158" s="66" t="s">
        <v>59</v>
      </c>
      <c r="B158" s="99" t="s">
        <v>518</v>
      </c>
      <c r="C158" s="114">
        <v>2006</v>
      </c>
      <c r="D158" s="96">
        <v>4152</v>
      </c>
    </row>
    <row r="159" spans="1:4" ht="12.75">
      <c r="A159" s="66" t="s">
        <v>60</v>
      </c>
      <c r="B159" s="107" t="s">
        <v>519</v>
      </c>
      <c r="C159" s="114">
        <v>2009</v>
      </c>
      <c r="D159" s="96">
        <v>4624.41</v>
      </c>
    </row>
    <row r="160" spans="1:4" ht="12.75">
      <c r="A160" s="66" t="s">
        <v>61</v>
      </c>
      <c r="B160" s="107" t="s">
        <v>519</v>
      </c>
      <c r="C160" s="114">
        <v>2009</v>
      </c>
      <c r="D160" s="96">
        <v>4624.41</v>
      </c>
    </row>
    <row r="161" spans="1:4" ht="12.75">
      <c r="A161" s="66" t="s">
        <v>62</v>
      </c>
      <c r="B161" s="107" t="s">
        <v>519</v>
      </c>
      <c r="C161" s="114">
        <v>2009</v>
      </c>
      <c r="D161" s="96">
        <v>4624.41</v>
      </c>
    </row>
    <row r="162" spans="1:4" ht="12.75">
      <c r="A162" s="66" t="s">
        <v>63</v>
      </c>
      <c r="B162" s="107" t="s">
        <v>519</v>
      </c>
      <c r="C162" s="114">
        <v>2009</v>
      </c>
      <c r="D162" s="96">
        <v>4624.41</v>
      </c>
    </row>
    <row r="163" spans="1:4" ht="12.75">
      <c r="A163" s="66" t="s">
        <v>64</v>
      </c>
      <c r="B163" s="107" t="s">
        <v>520</v>
      </c>
      <c r="C163" s="114">
        <v>2009</v>
      </c>
      <c r="D163" s="96">
        <v>3498.96</v>
      </c>
    </row>
    <row r="164" spans="1:4" ht="12.75">
      <c r="A164" s="66" t="s">
        <v>65</v>
      </c>
      <c r="B164" s="107" t="s">
        <v>520</v>
      </c>
      <c r="C164" s="114">
        <v>2009</v>
      </c>
      <c r="D164" s="96">
        <v>3498.96</v>
      </c>
    </row>
    <row r="165" spans="1:4" ht="12.75">
      <c r="A165" s="66" t="s">
        <v>66</v>
      </c>
      <c r="B165" s="107" t="s">
        <v>520</v>
      </c>
      <c r="C165" s="114">
        <v>2009</v>
      </c>
      <c r="D165" s="96">
        <v>3498.96</v>
      </c>
    </row>
    <row r="166" spans="1:4" ht="12.75">
      <c r="A166" s="66" t="s">
        <v>67</v>
      </c>
      <c r="B166" s="107" t="s">
        <v>520</v>
      </c>
      <c r="C166" s="114">
        <v>2009</v>
      </c>
      <c r="D166" s="96">
        <v>3498.96</v>
      </c>
    </row>
    <row r="167" spans="1:4" ht="12.75">
      <c r="A167" s="66" t="s">
        <v>68</v>
      </c>
      <c r="B167" s="107" t="s">
        <v>520</v>
      </c>
      <c r="C167" s="114">
        <v>2009</v>
      </c>
      <c r="D167" s="96">
        <v>3498.96</v>
      </c>
    </row>
    <row r="168" spans="1:4" ht="12.75">
      <c r="A168" s="66" t="s">
        <v>524</v>
      </c>
      <c r="B168" s="107" t="s">
        <v>520</v>
      </c>
      <c r="C168" s="114">
        <v>2009</v>
      </c>
      <c r="D168" s="96">
        <v>3498.96</v>
      </c>
    </row>
    <row r="169" spans="1:4" ht="12.75">
      <c r="A169" s="66" t="s">
        <v>525</v>
      </c>
      <c r="B169" s="107" t="s">
        <v>521</v>
      </c>
      <c r="C169" s="114">
        <v>2009</v>
      </c>
      <c r="D169" s="96">
        <v>2605.92</v>
      </c>
    </row>
    <row r="170" spans="1:4" ht="12.75">
      <c r="A170" s="66" t="s">
        <v>526</v>
      </c>
      <c r="B170" s="107" t="s">
        <v>521</v>
      </c>
      <c r="C170" s="114">
        <v>2009</v>
      </c>
      <c r="D170" s="96">
        <v>2605.92</v>
      </c>
    </row>
    <row r="171" spans="1:4" ht="12.75">
      <c r="A171" s="66" t="s">
        <v>527</v>
      </c>
      <c r="B171" s="111" t="s">
        <v>521</v>
      </c>
      <c r="C171" s="114">
        <v>2009</v>
      </c>
      <c r="D171" s="96">
        <v>2605.92</v>
      </c>
    </row>
    <row r="172" spans="1:4" ht="12.75">
      <c r="A172" s="66" t="s">
        <v>528</v>
      </c>
      <c r="B172" s="107" t="s">
        <v>521</v>
      </c>
      <c r="C172" s="114">
        <v>2009</v>
      </c>
      <c r="D172" s="96">
        <v>2605.92</v>
      </c>
    </row>
    <row r="173" spans="1:4" ht="12.75">
      <c r="A173" s="66" t="s">
        <v>529</v>
      </c>
      <c r="B173" s="107" t="s">
        <v>522</v>
      </c>
      <c r="C173" s="125">
        <v>2009</v>
      </c>
      <c r="D173" s="97">
        <v>2389</v>
      </c>
    </row>
    <row r="174" spans="1:4" ht="12.75">
      <c r="A174" s="66" t="s">
        <v>530</v>
      </c>
      <c r="B174" s="107" t="s">
        <v>523</v>
      </c>
      <c r="C174" s="125">
        <v>2010</v>
      </c>
      <c r="D174" s="97">
        <v>2190</v>
      </c>
    </row>
    <row r="175" spans="1:4" ht="12.75">
      <c r="A175" s="9"/>
      <c r="B175" s="23" t="s">
        <v>16</v>
      </c>
      <c r="C175" s="22"/>
      <c r="D175" s="82">
        <f>SUM(D153:D174)</f>
        <v>66112.07999999999</v>
      </c>
    </row>
    <row r="176" spans="1:4" ht="14.25" customHeight="1">
      <c r="A176" s="190" t="s">
        <v>83</v>
      </c>
      <c r="B176" s="190"/>
      <c r="C176" s="190"/>
      <c r="D176" s="191"/>
    </row>
    <row r="177" spans="1:4" ht="25.5">
      <c r="A177" s="9">
        <v>1</v>
      </c>
      <c r="B177" s="112" t="s">
        <v>531</v>
      </c>
      <c r="C177" s="66">
        <v>2010</v>
      </c>
      <c r="D177" s="113">
        <v>288223.6</v>
      </c>
    </row>
    <row r="178" spans="1:4" ht="12.75">
      <c r="A178" s="9"/>
      <c r="B178" s="10" t="s">
        <v>11</v>
      </c>
      <c r="C178" s="9"/>
      <c r="D178" s="81">
        <f>SUM(D177)</f>
        <v>288223.6</v>
      </c>
    </row>
    <row r="179" spans="1:4" ht="12.75">
      <c r="A179" s="194" t="s">
        <v>104</v>
      </c>
      <c r="B179" s="195"/>
      <c r="C179" s="195"/>
      <c r="D179" s="196"/>
    </row>
    <row r="180" spans="1:4" ht="12.75">
      <c r="A180" s="190" t="s">
        <v>81</v>
      </c>
      <c r="B180" s="190"/>
      <c r="C180" s="190"/>
      <c r="D180" s="191"/>
    </row>
    <row r="181" spans="1:4" ht="25.5">
      <c r="A181" s="9">
        <v>1</v>
      </c>
      <c r="B181" s="51" t="s">
        <v>105</v>
      </c>
      <c r="C181" s="105">
        <v>2009</v>
      </c>
      <c r="D181" s="83">
        <v>2360.32</v>
      </c>
    </row>
    <row r="182" spans="1:4" ht="25.5">
      <c r="A182" s="9">
        <v>2</v>
      </c>
      <c r="B182" s="51" t="s">
        <v>105</v>
      </c>
      <c r="C182" s="105">
        <v>2009</v>
      </c>
      <c r="D182" s="84">
        <v>2360.32</v>
      </c>
    </row>
    <row r="183" spans="1:4" ht="25.5">
      <c r="A183" s="9">
        <v>3</v>
      </c>
      <c r="B183" s="54" t="s">
        <v>106</v>
      </c>
      <c r="C183" s="127">
        <v>2009</v>
      </c>
      <c r="D183" s="85">
        <v>1325.56</v>
      </c>
    </row>
    <row r="184" spans="1:4" ht="12.75">
      <c r="A184" s="8">
        <v>4</v>
      </c>
      <c r="B184" s="54" t="s">
        <v>107</v>
      </c>
      <c r="C184" s="128">
        <v>2007</v>
      </c>
      <c r="D184" s="94">
        <v>965.23</v>
      </c>
    </row>
    <row r="185" spans="1:4" ht="12.75">
      <c r="A185" s="9">
        <v>5</v>
      </c>
      <c r="B185" s="55" t="s">
        <v>108</v>
      </c>
      <c r="C185" s="129">
        <v>2008</v>
      </c>
      <c r="D185" s="93">
        <v>4307.22</v>
      </c>
    </row>
    <row r="186" spans="1:4" ht="25.5">
      <c r="A186" s="9">
        <v>6</v>
      </c>
      <c r="B186" s="56" t="s">
        <v>109</v>
      </c>
      <c r="C186" s="66">
        <v>2010</v>
      </c>
      <c r="D186" s="86">
        <v>1821</v>
      </c>
    </row>
    <row r="187" spans="1:4" ht="12.75" customHeight="1">
      <c r="A187" s="9"/>
      <c r="B187" s="10" t="s">
        <v>11</v>
      </c>
      <c r="C187" s="9"/>
      <c r="D187" s="81">
        <f>SUM(D181:D186)</f>
        <v>13139.650000000001</v>
      </c>
    </row>
    <row r="188" spans="1:4" ht="12.75">
      <c r="A188" s="190" t="s">
        <v>82</v>
      </c>
      <c r="B188" s="190"/>
      <c r="C188" s="190"/>
      <c r="D188" s="191"/>
    </row>
    <row r="189" spans="1:4" ht="12.75">
      <c r="A189" s="9">
        <v>1</v>
      </c>
      <c r="B189" s="54" t="s">
        <v>110</v>
      </c>
      <c r="C189" s="127">
        <v>2009</v>
      </c>
      <c r="D189" s="84">
        <v>2501.01</v>
      </c>
    </row>
    <row r="190" spans="1:4" ht="12.75">
      <c r="A190" s="9">
        <v>2</v>
      </c>
      <c r="B190" s="54" t="s">
        <v>111</v>
      </c>
      <c r="C190" s="127">
        <v>2009</v>
      </c>
      <c r="D190" s="84">
        <v>2442.7</v>
      </c>
    </row>
    <row r="191" spans="1:4" ht="25.5">
      <c r="A191" s="9">
        <v>3</v>
      </c>
      <c r="B191" s="54" t="s">
        <v>112</v>
      </c>
      <c r="C191" s="127">
        <v>2009</v>
      </c>
      <c r="D191" s="84">
        <v>506.09</v>
      </c>
    </row>
    <row r="192" spans="1:4" ht="12.75">
      <c r="A192" s="9">
        <v>4</v>
      </c>
      <c r="B192" s="54" t="s">
        <v>113</v>
      </c>
      <c r="C192" s="127">
        <v>2009</v>
      </c>
      <c r="D192" s="84">
        <v>426.38</v>
      </c>
    </row>
    <row r="193" spans="1:4" ht="12.75">
      <c r="A193" s="22"/>
      <c r="B193" s="23" t="s">
        <v>16</v>
      </c>
      <c r="C193" s="22"/>
      <c r="D193" s="82">
        <f>SUM(D189:D192)</f>
        <v>5876.18</v>
      </c>
    </row>
    <row r="194" spans="1:4" ht="12.75">
      <c r="A194" s="185" t="s">
        <v>116</v>
      </c>
      <c r="B194" s="186"/>
      <c r="C194" s="186"/>
      <c r="D194" s="186"/>
    </row>
    <row r="195" spans="1:4" ht="14.25">
      <c r="A195" s="187" t="s">
        <v>81</v>
      </c>
      <c r="B195" s="188"/>
      <c r="C195" s="188"/>
      <c r="D195" s="189"/>
    </row>
    <row r="196" spans="1:4" ht="12.75">
      <c r="A196" s="64">
        <v>1</v>
      </c>
      <c r="B196" s="58" t="s">
        <v>145</v>
      </c>
      <c r="C196" s="64">
        <v>2008</v>
      </c>
      <c r="D196" s="87">
        <v>862.29</v>
      </c>
    </row>
    <row r="197" spans="1:4" ht="12.75">
      <c r="A197" s="66">
        <v>2</v>
      </c>
      <c r="B197" s="58" t="s">
        <v>145</v>
      </c>
      <c r="C197" s="64">
        <v>2008</v>
      </c>
      <c r="D197" s="87">
        <v>862.29</v>
      </c>
    </row>
    <row r="198" spans="1:4" ht="12.75">
      <c r="A198" s="66">
        <v>3</v>
      </c>
      <c r="B198" s="58" t="s">
        <v>145</v>
      </c>
      <c r="C198" s="64">
        <v>2008</v>
      </c>
      <c r="D198" s="87">
        <v>862.29</v>
      </c>
    </row>
    <row r="199" spans="1:4" ht="12.75">
      <c r="A199" s="66">
        <v>4</v>
      </c>
      <c r="B199" s="58" t="s">
        <v>145</v>
      </c>
      <c r="C199" s="64">
        <v>2008</v>
      </c>
      <c r="D199" s="87">
        <v>862.29</v>
      </c>
    </row>
    <row r="200" spans="1:4" ht="12.75" customHeight="1">
      <c r="A200" s="66">
        <v>5</v>
      </c>
      <c r="B200" s="58" t="s">
        <v>146</v>
      </c>
      <c r="C200" s="66">
        <v>2010</v>
      </c>
      <c r="D200" s="86">
        <v>1228.7</v>
      </c>
    </row>
    <row r="201" spans="1:8" ht="12.75" customHeight="1">
      <c r="A201" s="66">
        <v>6</v>
      </c>
      <c r="B201" s="58" t="s">
        <v>147</v>
      </c>
      <c r="C201" s="66">
        <v>2010</v>
      </c>
      <c r="D201" s="86">
        <v>1376</v>
      </c>
      <c r="G201" s="63" t="s">
        <v>151</v>
      </c>
      <c r="H201" s="1">
        <v>118000</v>
      </c>
    </row>
    <row r="202" spans="1:4" ht="12.75" customHeight="1">
      <c r="A202" s="66">
        <v>7</v>
      </c>
      <c r="B202" s="56" t="s">
        <v>148</v>
      </c>
      <c r="C202" s="66">
        <v>2009</v>
      </c>
      <c r="D202" s="86">
        <v>399</v>
      </c>
    </row>
    <row r="203" spans="1:4" ht="12.75" customHeight="1">
      <c r="A203" s="66">
        <v>8</v>
      </c>
      <c r="B203" s="56" t="s">
        <v>149</v>
      </c>
      <c r="C203" s="66">
        <v>2008</v>
      </c>
      <c r="D203" s="86">
        <v>334.84</v>
      </c>
    </row>
    <row r="204" spans="1:4" ht="12.75" customHeight="1">
      <c r="A204" s="66">
        <v>9</v>
      </c>
      <c r="B204" s="56" t="s">
        <v>150</v>
      </c>
      <c r="C204" s="66">
        <v>2011</v>
      </c>
      <c r="D204" s="86">
        <v>314</v>
      </c>
    </row>
    <row r="205" spans="1:4" ht="12.75">
      <c r="A205" s="9"/>
      <c r="B205" s="10" t="s">
        <v>11</v>
      </c>
      <c r="C205" s="9"/>
      <c r="D205" s="81">
        <f>SUM(D196:D204)</f>
        <v>7101.7</v>
      </c>
    </row>
    <row r="206" spans="1:4" ht="12.75" customHeight="1">
      <c r="A206" s="185" t="s">
        <v>253</v>
      </c>
      <c r="B206" s="186"/>
      <c r="C206" s="186"/>
      <c r="D206" s="186"/>
    </row>
    <row r="207" spans="1:4" ht="14.25">
      <c r="A207" s="187" t="s">
        <v>576</v>
      </c>
      <c r="B207" s="188"/>
      <c r="C207" s="188"/>
      <c r="D207" s="189"/>
    </row>
    <row r="208" spans="1:4" ht="12.75">
      <c r="A208" s="66" t="s">
        <v>54</v>
      </c>
      <c r="B208" s="56" t="s">
        <v>575</v>
      </c>
      <c r="C208" s="66">
        <v>2009</v>
      </c>
      <c r="D208" s="57">
        <v>2199</v>
      </c>
    </row>
    <row r="209" spans="1:4" ht="12.75">
      <c r="A209" s="192" t="s">
        <v>11</v>
      </c>
      <c r="B209" s="193"/>
      <c r="C209" s="193"/>
      <c r="D209" s="91">
        <f>SUM(D208:D208)</f>
        <v>2199</v>
      </c>
    </row>
    <row r="210" spans="1:4" ht="12.75">
      <c r="A210" s="185" t="s">
        <v>255</v>
      </c>
      <c r="B210" s="186"/>
      <c r="C210" s="186"/>
      <c r="D210" s="186"/>
    </row>
    <row r="211" spans="1:4" ht="14.25">
      <c r="A211" s="187" t="s">
        <v>81</v>
      </c>
      <c r="B211" s="188"/>
      <c r="C211" s="188"/>
      <c r="D211" s="189"/>
    </row>
    <row r="212" spans="1:4" ht="12.75">
      <c r="A212" s="66" t="s">
        <v>54</v>
      </c>
      <c r="B212" s="77" t="s">
        <v>258</v>
      </c>
      <c r="C212" s="130">
        <v>2007</v>
      </c>
      <c r="D212" s="88">
        <v>649</v>
      </c>
    </row>
    <row r="213" spans="1:4" ht="12.75">
      <c r="A213" s="66" t="s">
        <v>55</v>
      </c>
      <c r="B213" s="77" t="s">
        <v>259</v>
      </c>
      <c r="C213" s="130">
        <v>2006</v>
      </c>
      <c r="D213" s="88">
        <v>353</v>
      </c>
    </row>
    <row r="214" spans="1:4" ht="12.75">
      <c r="A214" s="66" t="s">
        <v>56</v>
      </c>
      <c r="B214" s="78" t="s">
        <v>260</v>
      </c>
      <c r="C214" s="131">
        <v>2006</v>
      </c>
      <c r="D214" s="89">
        <v>1100</v>
      </c>
    </row>
    <row r="215" spans="1:4" ht="12.75">
      <c r="A215" s="66" t="s">
        <v>57</v>
      </c>
      <c r="B215" s="78" t="s">
        <v>261</v>
      </c>
      <c r="C215" s="131">
        <v>2006</v>
      </c>
      <c r="D215" s="89">
        <v>762</v>
      </c>
    </row>
    <row r="216" spans="1:4" ht="12.75">
      <c r="A216" s="66" t="s">
        <v>58</v>
      </c>
      <c r="B216" s="78" t="s">
        <v>262</v>
      </c>
      <c r="C216" s="131">
        <v>2006</v>
      </c>
      <c r="D216" s="89">
        <v>710</v>
      </c>
    </row>
    <row r="217" spans="1:4" ht="12.75">
      <c r="A217" s="66" t="s">
        <v>59</v>
      </c>
      <c r="B217" s="78" t="s">
        <v>263</v>
      </c>
      <c r="C217" s="131">
        <v>2006</v>
      </c>
      <c r="D217" s="89">
        <v>730</v>
      </c>
    </row>
    <row r="218" spans="1:4" ht="12.75">
      <c r="A218" s="66" t="s">
        <v>60</v>
      </c>
      <c r="B218" s="78" t="s">
        <v>263</v>
      </c>
      <c r="C218" s="131">
        <v>2006</v>
      </c>
      <c r="D218" s="89">
        <v>730</v>
      </c>
    </row>
    <row r="219" spans="1:4" ht="12.75">
      <c r="A219" s="66" t="s">
        <v>61</v>
      </c>
      <c r="B219" s="78" t="s">
        <v>264</v>
      </c>
      <c r="C219" s="131">
        <v>2006</v>
      </c>
      <c r="D219" s="89">
        <v>400</v>
      </c>
    </row>
    <row r="220" spans="1:4" ht="12.75">
      <c r="A220" s="66" t="s">
        <v>62</v>
      </c>
      <c r="B220" s="78" t="s">
        <v>265</v>
      </c>
      <c r="C220" s="131">
        <v>2006</v>
      </c>
      <c r="D220" s="89">
        <v>430</v>
      </c>
    </row>
    <row r="221" spans="1:4" ht="12.75">
      <c r="A221" s="66" t="s">
        <v>63</v>
      </c>
      <c r="B221" s="78" t="s">
        <v>266</v>
      </c>
      <c r="C221" s="131">
        <v>2008</v>
      </c>
      <c r="D221" s="89">
        <v>850</v>
      </c>
    </row>
    <row r="222" spans="1:4" ht="12.75">
      <c r="A222" s="66" t="s">
        <v>64</v>
      </c>
      <c r="B222" s="78" t="s">
        <v>267</v>
      </c>
      <c r="C222" s="131">
        <v>2008</v>
      </c>
      <c r="D222" s="89">
        <v>3000</v>
      </c>
    </row>
    <row r="223" spans="1:4" ht="12.75">
      <c r="A223" s="66" t="s">
        <v>65</v>
      </c>
      <c r="B223" s="78" t="s">
        <v>268</v>
      </c>
      <c r="C223" s="131">
        <v>2010</v>
      </c>
      <c r="D223" s="89">
        <v>410</v>
      </c>
    </row>
    <row r="224" spans="1:4" ht="12.75">
      <c r="A224" s="79" t="s">
        <v>66</v>
      </c>
      <c r="B224" s="80" t="s">
        <v>269</v>
      </c>
      <c r="C224" s="132">
        <v>2010</v>
      </c>
      <c r="D224" s="90">
        <v>387</v>
      </c>
    </row>
    <row r="225" spans="1:4" ht="12.75">
      <c r="A225" s="192" t="s">
        <v>11</v>
      </c>
      <c r="B225" s="193"/>
      <c r="C225" s="193"/>
      <c r="D225" s="91">
        <f>SUM(D212:D224)</f>
        <v>10511</v>
      </c>
    </row>
    <row r="226" spans="1:4" ht="12.75">
      <c r="A226" s="185" t="s">
        <v>271</v>
      </c>
      <c r="B226" s="186"/>
      <c r="C226" s="186"/>
      <c r="D226" s="186"/>
    </row>
    <row r="227" spans="1:4" ht="14.25">
      <c r="A227" s="187" t="s">
        <v>81</v>
      </c>
      <c r="B227" s="188"/>
      <c r="C227" s="188"/>
      <c r="D227" s="189"/>
    </row>
    <row r="228" spans="1:4" ht="25.5">
      <c r="A228" s="64">
        <v>1</v>
      </c>
      <c r="B228" s="58" t="s">
        <v>297</v>
      </c>
      <c r="C228" s="64">
        <v>2006</v>
      </c>
      <c r="D228" s="65">
        <v>5008</v>
      </c>
    </row>
    <row r="229" spans="1:4" ht="25.5">
      <c r="A229" s="64">
        <v>2</v>
      </c>
      <c r="B229" s="58" t="s">
        <v>298</v>
      </c>
      <c r="C229" s="64">
        <v>2007</v>
      </c>
      <c r="D229" s="65">
        <v>8203</v>
      </c>
    </row>
    <row r="230" spans="1:4" ht="25.5">
      <c r="A230" s="66">
        <v>3</v>
      </c>
      <c r="B230" s="56" t="s">
        <v>299</v>
      </c>
      <c r="C230" s="66">
        <v>2006</v>
      </c>
      <c r="D230" s="57">
        <v>10230</v>
      </c>
    </row>
    <row r="231" spans="1:4" ht="12.75">
      <c r="A231" s="66">
        <v>4</v>
      </c>
      <c r="B231" s="56" t="s">
        <v>300</v>
      </c>
      <c r="C231" s="66">
        <v>2007</v>
      </c>
      <c r="D231" s="57">
        <v>10812</v>
      </c>
    </row>
    <row r="232" spans="1:4" ht="25.5">
      <c r="A232" s="66">
        <v>5</v>
      </c>
      <c r="B232" s="56" t="s">
        <v>301</v>
      </c>
      <c r="C232" s="66">
        <v>2007</v>
      </c>
      <c r="D232" s="57">
        <v>7580</v>
      </c>
    </row>
    <row r="233" spans="1:4" ht="12.75">
      <c r="A233" s="9"/>
      <c r="B233" s="10" t="s">
        <v>11</v>
      </c>
      <c r="C233" s="9"/>
      <c r="D233" s="81">
        <f>SUM(D228:D232)</f>
        <v>41833</v>
      </c>
    </row>
    <row r="234" spans="1:4" ht="12.75">
      <c r="A234" s="190" t="s">
        <v>82</v>
      </c>
      <c r="B234" s="190"/>
      <c r="C234" s="190"/>
      <c r="D234" s="191"/>
    </row>
    <row r="235" spans="1:4" ht="12.75">
      <c r="A235" s="9">
        <v>1</v>
      </c>
      <c r="B235" s="56" t="s">
        <v>302</v>
      </c>
      <c r="C235" s="66">
        <v>2006</v>
      </c>
      <c r="D235" s="57">
        <v>6082</v>
      </c>
    </row>
    <row r="236" spans="1:4" ht="12.75">
      <c r="A236" s="9">
        <v>2</v>
      </c>
      <c r="B236" s="56" t="s">
        <v>303</v>
      </c>
      <c r="C236" s="66">
        <v>2007</v>
      </c>
      <c r="D236" s="57">
        <v>5623</v>
      </c>
    </row>
    <row r="237" spans="1:4" ht="12.75">
      <c r="A237" s="9">
        <v>3</v>
      </c>
      <c r="B237" s="56" t="s">
        <v>304</v>
      </c>
      <c r="C237" s="66">
        <v>2010</v>
      </c>
      <c r="D237" s="57">
        <v>4500</v>
      </c>
    </row>
    <row r="238" spans="1:4" ht="12.75" customHeight="1">
      <c r="A238" s="22"/>
      <c r="B238" s="23" t="s">
        <v>16</v>
      </c>
      <c r="C238" s="22"/>
      <c r="D238" s="82">
        <f>SUM(D235:D237)</f>
        <v>16205</v>
      </c>
    </row>
    <row r="239" spans="1:4" ht="12.75">
      <c r="A239" s="190" t="s">
        <v>83</v>
      </c>
      <c r="B239" s="190"/>
      <c r="C239" s="190"/>
      <c r="D239" s="191"/>
    </row>
    <row r="240" spans="1:4" ht="12.75">
      <c r="A240" s="66" t="s">
        <v>54</v>
      </c>
      <c r="B240" s="56" t="s">
        <v>305</v>
      </c>
      <c r="C240" s="66">
        <v>2009</v>
      </c>
      <c r="D240" s="57">
        <v>16999</v>
      </c>
    </row>
    <row r="241" spans="1:4" ht="12.75">
      <c r="A241" s="66" t="s">
        <v>55</v>
      </c>
      <c r="B241" s="56" t="s">
        <v>306</v>
      </c>
      <c r="C241" s="66">
        <v>2008</v>
      </c>
      <c r="D241" s="57">
        <v>14388</v>
      </c>
    </row>
    <row r="242" spans="1:4" ht="12.75">
      <c r="A242" s="66" t="s">
        <v>56</v>
      </c>
      <c r="B242" s="56" t="s">
        <v>307</v>
      </c>
      <c r="C242" s="66">
        <v>2008</v>
      </c>
      <c r="D242" s="57">
        <v>14388</v>
      </c>
    </row>
    <row r="243" spans="1:4" ht="12.75">
      <c r="A243" s="9"/>
      <c r="B243" s="10" t="s">
        <v>11</v>
      </c>
      <c r="C243" s="9"/>
      <c r="D243" s="81">
        <f>SUM(D240:D242)</f>
        <v>45775</v>
      </c>
    </row>
    <row r="246" spans="3:5" ht="12.75">
      <c r="C246" s="133" t="s">
        <v>583</v>
      </c>
      <c r="D246" s="124">
        <f>SUM(D151,D187,D205,D225,D233)</f>
        <v>315425.72000000003</v>
      </c>
      <c r="E246" s="104"/>
    </row>
    <row r="247" spans="3:5" ht="12.75">
      <c r="C247" s="133" t="s">
        <v>584</v>
      </c>
      <c r="D247" s="124">
        <f>SUM(D175,D193,D209,D238)</f>
        <v>90392.25999999998</v>
      </c>
      <c r="E247" s="104"/>
    </row>
    <row r="248" spans="3:5" ht="12.75">
      <c r="C248" s="133" t="s">
        <v>585</v>
      </c>
      <c r="D248" s="124">
        <f>SUM(D178,D243)</f>
        <v>333998.6</v>
      </c>
      <c r="E248" s="104"/>
    </row>
    <row r="249" spans="3:4" ht="12.75">
      <c r="C249" s="134" t="s">
        <v>11</v>
      </c>
      <c r="D249" s="135">
        <f>SUM(D246:D248)</f>
        <v>739816.58</v>
      </c>
    </row>
  </sheetData>
  <sheetProtection/>
  <mergeCells count="20">
    <mergeCell ref="A211:D211"/>
    <mergeCell ref="A206:D206"/>
    <mergeCell ref="A207:D207"/>
    <mergeCell ref="A180:D180"/>
    <mergeCell ref="A2:D2"/>
    <mergeCell ref="A179:D179"/>
    <mergeCell ref="A3:D3"/>
    <mergeCell ref="A152:D152"/>
    <mergeCell ref="A176:D176"/>
    <mergeCell ref="B87:B88"/>
    <mergeCell ref="A226:D226"/>
    <mergeCell ref="A227:D227"/>
    <mergeCell ref="A234:D234"/>
    <mergeCell ref="A239:D239"/>
    <mergeCell ref="A225:C225"/>
    <mergeCell ref="A188:D188"/>
    <mergeCell ref="A194:D194"/>
    <mergeCell ref="A195:D195"/>
    <mergeCell ref="A209:C209"/>
    <mergeCell ref="A210:D210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2" sqref="C2:C7"/>
    </sheetView>
  </sheetViews>
  <sheetFormatPr defaultColWidth="9.140625" defaultRowHeight="12.75"/>
  <cols>
    <col min="1" max="1" width="8.421875" style="11" customWidth="1"/>
    <col min="2" max="2" width="40.8515625" style="11" bestFit="1" customWidth="1"/>
    <col min="3" max="3" width="29.7109375" style="11" customWidth="1"/>
    <col min="4" max="4" width="25.140625" style="11" bestFit="1" customWidth="1"/>
    <col min="5" max="5" width="19.7109375" style="11" customWidth="1"/>
    <col min="6" max="7" width="25.140625" style="11" bestFit="1" customWidth="1"/>
    <col min="8" max="8" width="15.140625" style="11" customWidth="1"/>
    <col min="9" max="26" width="25.140625" style="11" bestFit="1" customWidth="1"/>
    <col min="27" max="27" width="9.140625" style="11" customWidth="1"/>
    <col min="28" max="28" width="67.7109375" style="11" bestFit="1" customWidth="1"/>
    <col min="29" max="29" width="25.140625" style="11" bestFit="1" customWidth="1"/>
    <col min="30" max="30" width="9.140625" style="11" customWidth="1"/>
    <col min="31" max="31" width="67.7109375" style="11" bestFit="1" customWidth="1"/>
    <col min="32" max="32" width="25.140625" style="11" bestFit="1" customWidth="1"/>
    <col min="33" max="33" width="9.140625" style="16" customWidth="1"/>
    <col min="34" max="34" width="67.7109375" style="11" bestFit="1" customWidth="1"/>
    <col min="35" max="35" width="25.140625" style="11" bestFit="1" customWidth="1"/>
    <col min="36" max="36" width="9.140625" style="11" customWidth="1"/>
    <col min="37" max="37" width="67.7109375" style="11" bestFit="1" customWidth="1"/>
    <col min="38" max="38" width="25.140625" style="11" bestFit="1" customWidth="1"/>
    <col min="39" max="39" width="9.140625" style="11" customWidth="1"/>
    <col min="40" max="40" width="67.7109375" style="11" bestFit="1" customWidth="1"/>
    <col min="41" max="41" width="25.140625" style="11" bestFit="1" customWidth="1"/>
    <col min="42" max="42" width="9.140625" style="11" customWidth="1"/>
    <col min="43" max="43" width="67.7109375" style="11" bestFit="1" customWidth="1"/>
    <col min="44" max="44" width="25.140625" style="11" bestFit="1" customWidth="1"/>
    <col min="45" max="45" width="9.140625" style="11" customWidth="1"/>
    <col min="46" max="46" width="67.7109375" style="11" bestFit="1" customWidth="1"/>
    <col min="47" max="47" width="25.140625" style="11" bestFit="1" customWidth="1"/>
    <col min="48" max="48" width="9.140625" style="11" customWidth="1"/>
    <col min="49" max="49" width="67.7109375" style="11" bestFit="1" customWidth="1"/>
    <col min="50" max="50" width="25.140625" style="11" bestFit="1" customWidth="1"/>
    <col min="51" max="51" width="9.140625" style="11" customWidth="1"/>
    <col min="52" max="52" width="67.7109375" style="11" bestFit="1" customWidth="1"/>
    <col min="53" max="53" width="25.140625" style="11" bestFit="1" customWidth="1"/>
    <col min="54" max="54" width="9.140625" style="11" customWidth="1"/>
    <col min="55" max="55" width="67.7109375" style="11" bestFit="1" customWidth="1"/>
    <col min="56" max="56" width="25.140625" style="11" bestFit="1" customWidth="1"/>
    <col min="57" max="57" width="9.140625" style="11" customWidth="1"/>
    <col min="58" max="58" width="67.7109375" style="11" bestFit="1" customWidth="1"/>
    <col min="59" max="59" width="25.140625" style="11" bestFit="1" customWidth="1"/>
    <col min="60" max="60" width="9.140625" style="11" customWidth="1"/>
    <col min="61" max="61" width="67.7109375" style="11" bestFit="1" customWidth="1"/>
    <col min="62" max="62" width="25.140625" style="11" bestFit="1" customWidth="1"/>
    <col min="63" max="16384" width="9.140625" style="11" customWidth="1"/>
  </cols>
  <sheetData>
    <row r="1" spans="1:3" ht="24" customHeight="1">
      <c r="A1" s="49" t="s">
        <v>84</v>
      </c>
      <c r="B1" s="49" t="s">
        <v>87</v>
      </c>
      <c r="C1" s="49" t="s">
        <v>85</v>
      </c>
    </row>
    <row r="2" spans="1:3" ht="12.75">
      <c r="A2" s="25" t="s">
        <v>54</v>
      </c>
      <c r="B2" s="50" t="s">
        <v>309</v>
      </c>
      <c r="C2" s="35">
        <v>570060.76</v>
      </c>
    </row>
    <row r="3" spans="1:4" ht="25.5">
      <c r="A3" s="25" t="s">
        <v>55</v>
      </c>
      <c r="B3" s="50" t="s">
        <v>114</v>
      </c>
      <c r="C3" s="35">
        <v>226685.67</v>
      </c>
      <c r="D3" s="46"/>
    </row>
    <row r="4" spans="1:3" ht="12.75">
      <c r="A4" s="25" t="s">
        <v>56</v>
      </c>
      <c r="B4" s="50" t="s">
        <v>115</v>
      </c>
      <c r="C4" s="35">
        <v>306681.13</v>
      </c>
    </row>
    <row r="5" spans="1:3" ht="12.75">
      <c r="A5" s="25" t="s">
        <v>57</v>
      </c>
      <c r="B5" s="50" t="s">
        <v>254</v>
      </c>
      <c r="C5" s="35">
        <f>156594.85+37437.78</f>
        <v>194032.63</v>
      </c>
    </row>
    <row r="6" spans="1:3" ht="12.75">
      <c r="A6" s="25" t="s">
        <v>58</v>
      </c>
      <c r="B6" s="50" t="s">
        <v>256</v>
      </c>
      <c r="C6" s="12">
        <v>114757.14</v>
      </c>
    </row>
    <row r="7" spans="1:3" ht="12.75" customHeight="1">
      <c r="A7" s="25" t="s">
        <v>59</v>
      </c>
      <c r="B7" s="50" t="s">
        <v>270</v>
      </c>
      <c r="C7" s="12">
        <v>1705865</v>
      </c>
    </row>
    <row r="8" spans="1:3" ht="12.75">
      <c r="A8" s="199" t="s">
        <v>86</v>
      </c>
      <c r="B8" s="200"/>
      <c r="C8" s="36">
        <f>SUM(C2:C7)</f>
        <v>3118082.33</v>
      </c>
    </row>
    <row r="11" spans="2:3" ht="12.75">
      <c r="B11" s="44" t="s">
        <v>95</v>
      </c>
      <c r="C11" s="45">
        <v>70000</v>
      </c>
    </row>
  </sheetData>
  <sheetProtection/>
  <mergeCells count="1">
    <mergeCell ref="A8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32.57421875" style="0" customWidth="1"/>
    <col min="2" max="2" width="30.00390625" style="0" customWidth="1"/>
    <col min="3" max="3" width="28.8515625" style="0" customWidth="1"/>
  </cols>
  <sheetData>
    <row r="1" spans="1:3" ht="51">
      <c r="A1" s="2" t="s">
        <v>92</v>
      </c>
      <c r="B1" s="2" t="s">
        <v>93</v>
      </c>
      <c r="C1" s="2" t="s">
        <v>94</v>
      </c>
    </row>
    <row r="2" spans="1:3" ht="12.75">
      <c r="A2" s="67">
        <v>20000</v>
      </c>
      <c r="B2" s="67">
        <v>12000</v>
      </c>
      <c r="C2" s="67">
        <v>20000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SheetLayoutView="100" zoomScalePageLayoutView="0" workbookViewId="0" topLeftCell="I1">
      <selection activeCell="Q11" sqref="Q11"/>
    </sheetView>
  </sheetViews>
  <sheetFormatPr defaultColWidth="9.140625" defaultRowHeight="12.75"/>
  <cols>
    <col min="1" max="1" width="7.28125" style="11" customWidth="1"/>
    <col min="2" max="2" width="24.57421875" style="11" customWidth="1"/>
    <col min="3" max="3" width="12.57421875" style="11" customWidth="1"/>
    <col min="4" max="4" width="21.7109375" style="11" customWidth="1"/>
    <col min="5" max="5" width="16.421875" style="11" customWidth="1"/>
    <col min="6" max="6" width="16.7109375" style="11" customWidth="1"/>
    <col min="7" max="7" width="14.8515625" style="11" customWidth="1"/>
    <col min="8" max="8" width="16.28125" style="11" customWidth="1"/>
    <col min="9" max="9" width="15.00390625" style="11" customWidth="1"/>
    <col min="10" max="10" width="9.140625" style="11" customWidth="1"/>
    <col min="11" max="11" width="12.57421875" style="11" customWidth="1"/>
    <col min="12" max="12" width="16.28125" style="11" customWidth="1"/>
    <col min="13" max="15" width="16.00390625" style="11" customWidth="1"/>
    <col min="16" max="16" width="11.140625" style="11" customWidth="1"/>
    <col min="17" max="17" width="20.28125" style="11" customWidth="1"/>
    <col min="18" max="18" width="17.00390625" style="148" customWidth="1"/>
    <col min="19" max="19" width="14.8515625" style="11" customWidth="1"/>
    <col min="20" max="20" width="16.28125" style="11" customWidth="1"/>
    <col min="21" max="21" width="11.57421875" style="11" customWidth="1"/>
    <col min="22" max="22" width="11.00390625" style="11" customWidth="1"/>
    <col min="23" max="23" width="11.7109375" style="11" customWidth="1"/>
    <col min="24" max="24" width="11.140625" style="11" customWidth="1"/>
    <col min="25" max="25" width="12.28125" style="13" customWidth="1"/>
    <col min="26" max="16384" width="9.140625" style="11" customWidth="1"/>
  </cols>
  <sheetData>
    <row r="1" ht="12.75">
      <c r="B1" s="37" t="s">
        <v>88</v>
      </c>
    </row>
    <row r="2" spans="2:25" ht="13.5" customHeight="1" thickBot="1">
      <c r="B2" s="14"/>
      <c r="X2" s="201"/>
      <c r="Y2" s="201"/>
    </row>
    <row r="3" spans="1:27" ht="23.25" customHeight="1">
      <c r="A3" s="39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49"/>
      <c r="S3" s="40"/>
      <c r="T3" s="40"/>
      <c r="U3" s="40"/>
      <c r="V3" s="40"/>
      <c r="W3" s="40"/>
      <c r="X3" s="40"/>
      <c r="Y3" s="40"/>
      <c r="Z3" s="38"/>
      <c r="AA3" s="38"/>
    </row>
    <row r="4" spans="1:25" ht="12.75" customHeight="1">
      <c r="A4" s="211" t="s">
        <v>18</v>
      </c>
      <c r="B4" s="165" t="s">
        <v>19</v>
      </c>
      <c r="C4" s="165" t="s">
        <v>20</v>
      </c>
      <c r="D4" s="165" t="s">
        <v>21</v>
      </c>
      <c r="E4" s="165" t="s">
        <v>22</v>
      </c>
      <c r="F4" s="165" t="s">
        <v>23</v>
      </c>
      <c r="G4" s="192" t="s">
        <v>24</v>
      </c>
      <c r="H4" s="192"/>
      <c r="I4" s="165" t="s">
        <v>25</v>
      </c>
      <c r="J4" s="165" t="s">
        <v>26</v>
      </c>
      <c r="K4" s="165" t="s">
        <v>27</v>
      </c>
      <c r="L4" s="165" t="s">
        <v>28</v>
      </c>
      <c r="M4" s="165" t="s">
        <v>29</v>
      </c>
      <c r="N4" s="165" t="s">
        <v>30</v>
      </c>
      <c r="O4" s="165" t="s">
        <v>31</v>
      </c>
      <c r="P4" s="165" t="s">
        <v>32</v>
      </c>
      <c r="Q4" s="165" t="s">
        <v>33</v>
      </c>
      <c r="R4" s="208" t="s">
        <v>34</v>
      </c>
      <c r="S4" s="192" t="s">
        <v>35</v>
      </c>
      <c r="T4" s="192"/>
      <c r="U4" s="204" t="s">
        <v>36</v>
      </c>
      <c r="V4" s="205"/>
      <c r="W4" s="204" t="s">
        <v>37</v>
      </c>
      <c r="X4" s="205"/>
      <c r="Y4" s="159" t="s">
        <v>38</v>
      </c>
    </row>
    <row r="5" spans="1:25" ht="18.75" customHeight="1">
      <c r="A5" s="211"/>
      <c r="B5" s="161"/>
      <c r="C5" s="161"/>
      <c r="D5" s="161"/>
      <c r="E5" s="161"/>
      <c r="F5" s="161"/>
      <c r="G5" s="192"/>
      <c r="H5" s="192"/>
      <c r="I5" s="161"/>
      <c r="J5" s="161"/>
      <c r="K5" s="161"/>
      <c r="L5" s="161"/>
      <c r="M5" s="161"/>
      <c r="N5" s="161"/>
      <c r="O5" s="161"/>
      <c r="P5" s="161"/>
      <c r="Q5" s="161"/>
      <c r="R5" s="209"/>
      <c r="S5" s="192"/>
      <c r="T5" s="192"/>
      <c r="U5" s="206"/>
      <c r="V5" s="207"/>
      <c r="W5" s="206"/>
      <c r="X5" s="207"/>
      <c r="Y5" s="202"/>
    </row>
    <row r="6" spans="1:25" ht="34.5" customHeight="1" thickBot="1">
      <c r="A6" s="212"/>
      <c r="B6" s="169"/>
      <c r="C6" s="169"/>
      <c r="D6" s="169"/>
      <c r="E6" s="169"/>
      <c r="F6" s="169"/>
      <c r="G6" s="7" t="s">
        <v>39</v>
      </c>
      <c r="H6" s="7" t="s">
        <v>40</v>
      </c>
      <c r="I6" s="169"/>
      <c r="J6" s="169"/>
      <c r="K6" s="169"/>
      <c r="L6" s="169"/>
      <c r="M6" s="169"/>
      <c r="N6" s="169"/>
      <c r="O6" s="169"/>
      <c r="P6" s="169"/>
      <c r="Q6" s="169"/>
      <c r="R6" s="210"/>
      <c r="S6" s="7" t="s">
        <v>39</v>
      </c>
      <c r="T6" s="7" t="s">
        <v>40</v>
      </c>
      <c r="U6" s="7" t="s">
        <v>41</v>
      </c>
      <c r="V6" s="7" t="s">
        <v>42</v>
      </c>
      <c r="W6" s="7" t="s">
        <v>41</v>
      </c>
      <c r="X6" s="7" t="s">
        <v>42</v>
      </c>
      <c r="Y6" s="203"/>
    </row>
    <row r="7" spans="1:25" ht="15.75">
      <c r="A7" s="217" t="s">
        <v>310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1:25" ht="25.5">
      <c r="A8" s="66" t="s">
        <v>54</v>
      </c>
      <c r="B8" s="114" t="s">
        <v>532</v>
      </c>
      <c r="C8" s="64" t="s">
        <v>533</v>
      </c>
      <c r="D8" s="64">
        <v>265437</v>
      </c>
      <c r="E8" s="64" t="s">
        <v>534</v>
      </c>
      <c r="F8" s="64" t="s">
        <v>535</v>
      </c>
      <c r="G8" s="64" t="s">
        <v>536</v>
      </c>
      <c r="H8" s="72"/>
      <c r="I8" s="64">
        <v>2120</v>
      </c>
      <c r="J8" s="64">
        <v>1977</v>
      </c>
      <c r="K8" s="64">
        <v>1977</v>
      </c>
      <c r="L8" s="64" t="s">
        <v>601</v>
      </c>
      <c r="M8" s="66">
        <v>6</v>
      </c>
      <c r="N8" s="72"/>
      <c r="O8" s="68"/>
      <c r="P8" s="30"/>
      <c r="Q8" s="9"/>
      <c r="R8" s="150"/>
      <c r="S8" s="9"/>
      <c r="T8" s="9"/>
      <c r="U8" s="2" t="s">
        <v>592</v>
      </c>
      <c r="V8" s="2" t="s">
        <v>593</v>
      </c>
      <c r="W8" s="2"/>
      <c r="X8" s="2"/>
      <c r="Y8" s="15"/>
    </row>
    <row r="9" spans="1:25" ht="25.5">
      <c r="A9" s="66" t="s">
        <v>55</v>
      </c>
      <c r="B9" s="114" t="s">
        <v>532</v>
      </c>
      <c r="C9" s="66" t="s">
        <v>537</v>
      </c>
      <c r="D9" s="66">
        <v>473112</v>
      </c>
      <c r="E9" s="66" t="s">
        <v>538</v>
      </c>
      <c r="F9" s="64" t="s">
        <v>535</v>
      </c>
      <c r="G9" s="64" t="s">
        <v>536</v>
      </c>
      <c r="H9" s="72"/>
      <c r="I9" s="66">
        <v>2120</v>
      </c>
      <c r="J9" s="66">
        <v>1987</v>
      </c>
      <c r="K9" s="66">
        <v>1987</v>
      </c>
      <c r="L9" s="66" t="s">
        <v>602</v>
      </c>
      <c r="M9" s="66">
        <v>6</v>
      </c>
      <c r="N9" s="72"/>
      <c r="O9" s="69"/>
      <c r="P9" s="9"/>
      <c r="Q9" s="9"/>
      <c r="R9" s="150"/>
      <c r="S9" s="9"/>
      <c r="T9" s="9"/>
      <c r="U9" s="2" t="s">
        <v>592</v>
      </c>
      <c r="V9" s="2" t="s">
        <v>593</v>
      </c>
      <c r="W9" s="2"/>
      <c r="X9" s="2"/>
      <c r="Y9" s="15"/>
    </row>
    <row r="10" spans="1:25" ht="25.5">
      <c r="A10" s="66" t="s">
        <v>56</v>
      </c>
      <c r="B10" s="114" t="s">
        <v>539</v>
      </c>
      <c r="C10" s="66">
        <v>266</v>
      </c>
      <c r="D10" s="66">
        <v>338817</v>
      </c>
      <c r="E10" s="66" t="s">
        <v>540</v>
      </c>
      <c r="F10" s="64" t="s">
        <v>535</v>
      </c>
      <c r="G10" s="64" t="s">
        <v>536</v>
      </c>
      <c r="H10" s="72"/>
      <c r="I10" s="66">
        <v>6842</v>
      </c>
      <c r="J10" s="66">
        <v>1974</v>
      </c>
      <c r="K10" s="66">
        <v>1974</v>
      </c>
      <c r="L10" s="66" t="s">
        <v>603</v>
      </c>
      <c r="M10" s="66">
        <v>6</v>
      </c>
      <c r="N10" s="72"/>
      <c r="O10" s="69"/>
      <c r="P10" s="9"/>
      <c r="Q10" s="9"/>
      <c r="R10" s="150"/>
      <c r="S10" s="9"/>
      <c r="T10" s="9"/>
      <c r="U10" s="2" t="s">
        <v>592</v>
      </c>
      <c r="V10" s="2" t="s">
        <v>593</v>
      </c>
      <c r="W10" s="2"/>
      <c r="X10" s="2"/>
      <c r="Y10" s="15"/>
    </row>
    <row r="11" spans="1:25" ht="25.5">
      <c r="A11" s="66" t="s">
        <v>57</v>
      </c>
      <c r="B11" s="114" t="s">
        <v>532</v>
      </c>
      <c r="C11" s="66" t="s">
        <v>541</v>
      </c>
      <c r="D11" s="66">
        <v>551981</v>
      </c>
      <c r="E11" s="66" t="s">
        <v>542</v>
      </c>
      <c r="F11" s="64" t="s">
        <v>535</v>
      </c>
      <c r="G11" s="64" t="s">
        <v>536</v>
      </c>
      <c r="H11" s="72"/>
      <c r="I11" s="66">
        <v>2120</v>
      </c>
      <c r="J11" s="66">
        <v>1991</v>
      </c>
      <c r="K11" s="66">
        <v>1991</v>
      </c>
      <c r="L11" s="66"/>
      <c r="M11" s="66">
        <v>6</v>
      </c>
      <c r="N11" s="72"/>
      <c r="O11" s="69"/>
      <c r="P11" s="9"/>
      <c r="Q11" s="9"/>
      <c r="R11" s="150"/>
      <c r="S11" s="9"/>
      <c r="T11" s="9"/>
      <c r="U11" s="2" t="s">
        <v>592</v>
      </c>
      <c r="V11" s="2" t="s">
        <v>593</v>
      </c>
      <c r="W11" s="2"/>
      <c r="X11" s="2"/>
      <c r="Y11" s="15"/>
    </row>
    <row r="12" spans="1:25" ht="25.5">
      <c r="A12" s="66" t="s">
        <v>58</v>
      </c>
      <c r="B12" s="114" t="s">
        <v>539</v>
      </c>
      <c r="C12" s="66" t="s">
        <v>543</v>
      </c>
      <c r="D12" s="66" t="s">
        <v>544</v>
      </c>
      <c r="E12" s="66" t="s">
        <v>545</v>
      </c>
      <c r="F12" s="64" t="s">
        <v>535</v>
      </c>
      <c r="G12" s="64" t="s">
        <v>536</v>
      </c>
      <c r="H12" s="72"/>
      <c r="I12" s="66">
        <v>4580</v>
      </c>
      <c r="J12" s="66">
        <v>2006</v>
      </c>
      <c r="K12" s="66">
        <v>2006</v>
      </c>
      <c r="L12" s="66" t="s">
        <v>604</v>
      </c>
      <c r="M12" s="66">
        <v>6</v>
      </c>
      <c r="N12" s="72"/>
      <c r="O12" s="69"/>
      <c r="P12" s="9"/>
      <c r="Q12" s="9"/>
      <c r="R12" s="151"/>
      <c r="S12" s="9"/>
      <c r="T12" s="9"/>
      <c r="U12" s="2" t="s">
        <v>587</v>
      </c>
      <c r="V12" s="2" t="s">
        <v>588</v>
      </c>
      <c r="W12" s="2"/>
      <c r="X12" s="2"/>
      <c r="Y12" s="15"/>
    </row>
    <row r="13" spans="1:25" ht="25.5">
      <c r="A13" s="66" t="s">
        <v>59</v>
      </c>
      <c r="B13" s="114" t="s">
        <v>546</v>
      </c>
      <c r="C13" s="66" t="s">
        <v>547</v>
      </c>
      <c r="D13" s="115">
        <v>30905210521730</v>
      </c>
      <c r="E13" s="66" t="s">
        <v>548</v>
      </c>
      <c r="F13" s="64" t="s">
        <v>535</v>
      </c>
      <c r="G13" s="64" t="s">
        <v>536</v>
      </c>
      <c r="H13" s="72"/>
      <c r="I13" s="66">
        <v>2277</v>
      </c>
      <c r="J13" s="66">
        <v>1981</v>
      </c>
      <c r="K13" s="66">
        <v>1981</v>
      </c>
      <c r="L13" s="66" t="s">
        <v>603</v>
      </c>
      <c r="M13" s="66">
        <v>9</v>
      </c>
      <c r="N13" s="72"/>
      <c r="O13" s="69"/>
      <c r="P13" s="9"/>
      <c r="Q13" s="9"/>
      <c r="R13" s="151"/>
      <c r="S13" s="9"/>
      <c r="T13" s="9"/>
      <c r="U13" s="2" t="s">
        <v>589</v>
      </c>
      <c r="V13" s="2" t="s">
        <v>590</v>
      </c>
      <c r="W13" s="2"/>
      <c r="X13" s="2"/>
      <c r="Y13" s="15"/>
    </row>
    <row r="14" spans="1:25" ht="12.75">
      <c r="A14" s="79" t="s">
        <v>60</v>
      </c>
      <c r="B14" s="79" t="s">
        <v>549</v>
      </c>
      <c r="C14" s="79" t="s">
        <v>550</v>
      </c>
      <c r="D14" s="79" t="s">
        <v>591</v>
      </c>
      <c r="E14" s="79" t="s">
        <v>551</v>
      </c>
      <c r="F14" s="79" t="s">
        <v>552</v>
      </c>
      <c r="G14" s="143"/>
      <c r="H14" s="79"/>
      <c r="I14" s="144">
        <v>1796</v>
      </c>
      <c r="J14" s="79">
        <v>2000</v>
      </c>
      <c r="K14" s="79" t="s">
        <v>596</v>
      </c>
      <c r="L14" s="79" t="s">
        <v>605</v>
      </c>
      <c r="M14" s="79">
        <v>5</v>
      </c>
      <c r="N14" s="143"/>
      <c r="O14" s="145"/>
      <c r="P14" s="146"/>
      <c r="Q14" s="146"/>
      <c r="R14" s="152">
        <v>10600</v>
      </c>
      <c r="S14" s="146"/>
      <c r="T14" s="146"/>
      <c r="U14" s="31" t="s">
        <v>595</v>
      </c>
      <c r="V14" s="31" t="s">
        <v>594</v>
      </c>
      <c r="W14" s="31" t="s">
        <v>595</v>
      </c>
      <c r="X14" s="31" t="s">
        <v>594</v>
      </c>
      <c r="Y14" s="147"/>
    </row>
    <row r="15" spans="1:25" s="142" customFormat="1" ht="12.75">
      <c r="A15" s="66" t="s">
        <v>61</v>
      </c>
      <c r="B15" s="66" t="s">
        <v>553</v>
      </c>
      <c r="C15" s="66" t="s">
        <v>554</v>
      </c>
      <c r="D15" s="142" t="s">
        <v>599</v>
      </c>
      <c r="E15" s="66" t="s">
        <v>555</v>
      </c>
      <c r="F15" s="66" t="s">
        <v>552</v>
      </c>
      <c r="I15" s="66">
        <v>2000</v>
      </c>
      <c r="J15" s="66">
        <v>2008</v>
      </c>
      <c r="K15" s="66">
        <v>2008</v>
      </c>
      <c r="L15" s="66" t="s">
        <v>600</v>
      </c>
      <c r="M15" s="66">
        <v>7</v>
      </c>
      <c r="O15" s="66"/>
      <c r="P15" s="66"/>
      <c r="Q15" s="66"/>
      <c r="R15" s="153">
        <v>51000</v>
      </c>
      <c r="S15" s="66"/>
      <c r="T15" s="66"/>
      <c r="U15" s="2" t="s">
        <v>597</v>
      </c>
      <c r="V15" s="2" t="s">
        <v>598</v>
      </c>
      <c r="W15" s="2" t="s">
        <v>597</v>
      </c>
      <c r="X15" s="2" t="s">
        <v>598</v>
      </c>
      <c r="Y15" s="126"/>
    </row>
    <row r="16" spans="1:25" ht="15.75">
      <c r="A16" s="219" t="s">
        <v>116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</row>
    <row r="17" spans="1:25" ht="12.75">
      <c r="A17" s="64">
        <v>1</v>
      </c>
      <c r="B17" s="64" t="s">
        <v>152</v>
      </c>
      <c r="C17" s="64">
        <v>554</v>
      </c>
      <c r="D17" s="64" t="s">
        <v>153</v>
      </c>
      <c r="E17" s="64" t="s">
        <v>154</v>
      </c>
      <c r="F17" s="64" t="s">
        <v>155</v>
      </c>
      <c r="G17" s="64"/>
      <c r="H17" s="64"/>
      <c r="I17" s="64">
        <v>2417</v>
      </c>
      <c r="J17" s="64">
        <v>1998</v>
      </c>
      <c r="K17" s="64" t="s">
        <v>156</v>
      </c>
      <c r="L17" s="64" t="s">
        <v>157</v>
      </c>
      <c r="M17" s="64">
        <v>2</v>
      </c>
      <c r="N17" s="68"/>
      <c r="O17" s="64">
        <v>2470</v>
      </c>
      <c r="P17" s="64">
        <v>142235</v>
      </c>
      <c r="Q17" s="72"/>
      <c r="R17" s="154"/>
      <c r="S17" s="64"/>
      <c r="T17" s="64"/>
      <c r="U17" s="70" t="s">
        <v>195</v>
      </c>
      <c r="V17" s="70" t="s">
        <v>229</v>
      </c>
      <c r="W17" s="72"/>
      <c r="X17" s="2"/>
      <c r="Y17" s="15"/>
    </row>
    <row r="18" spans="1:25" ht="12.75">
      <c r="A18" s="66">
        <v>2</v>
      </c>
      <c r="B18" s="66" t="s">
        <v>158</v>
      </c>
      <c r="C18" s="66">
        <v>1142</v>
      </c>
      <c r="D18" s="66" t="s">
        <v>159</v>
      </c>
      <c r="E18" s="66" t="s">
        <v>160</v>
      </c>
      <c r="F18" s="66" t="s">
        <v>155</v>
      </c>
      <c r="G18" s="66"/>
      <c r="H18" s="66"/>
      <c r="I18" s="66">
        <v>6842</v>
      </c>
      <c r="J18" s="66">
        <v>1994</v>
      </c>
      <c r="K18" s="66" t="s">
        <v>161</v>
      </c>
      <c r="L18" s="66" t="s">
        <v>162</v>
      </c>
      <c r="M18" s="66">
        <v>3</v>
      </c>
      <c r="N18" s="69"/>
      <c r="O18" s="66">
        <v>11525</v>
      </c>
      <c r="P18" s="66">
        <v>76068</v>
      </c>
      <c r="Q18" s="72"/>
      <c r="R18" s="153"/>
      <c r="S18" s="66"/>
      <c r="T18" s="66"/>
      <c r="U18" s="70" t="s">
        <v>195</v>
      </c>
      <c r="V18" s="70" t="s">
        <v>229</v>
      </c>
      <c r="W18" s="72"/>
      <c r="X18" s="2"/>
      <c r="Y18" s="15"/>
    </row>
    <row r="19" spans="1:25" ht="25.5">
      <c r="A19" s="66">
        <v>3</v>
      </c>
      <c r="B19" s="66" t="s">
        <v>163</v>
      </c>
      <c r="C19" s="66" t="s">
        <v>164</v>
      </c>
      <c r="D19" s="66" t="s">
        <v>165</v>
      </c>
      <c r="E19" s="66" t="s">
        <v>166</v>
      </c>
      <c r="F19" s="66" t="s">
        <v>155</v>
      </c>
      <c r="G19" s="66"/>
      <c r="H19" s="66"/>
      <c r="I19" s="66">
        <v>1202</v>
      </c>
      <c r="J19" s="66">
        <v>1992</v>
      </c>
      <c r="K19" s="66" t="s">
        <v>167</v>
      </c>
      <c r="L19" s="66" t="s">
        <v>168</v>
      </c>
      <c r="M19" s="66">
        <v>2</v>
      </c>
      <c r="N19" s="69"/>
      <c r="O19" s="66">
        <v>16000</v>
      </c>
      <c r="P19" s="66">
        <v>105070</v>
      </c>
      <c r="Q19" s="72"/>
      <c r="R19" s="153"/>
      <c r="S19" s="66"/>
      <c r="T19" s="66"/>
      <c r="U19" s="70" t="s">
        <v>195</v>
      </c>
      <c r="V19" s="70" t="s">
        <v>229</v>
      </c>
      <c r="W19" s="72"/>
      <c r="X19" s="2"/>
      <c r="Y19" s="15"/>
    </row>
    <row r="20" spans="1:25" ht="25.5">
      <c r="A20" s="66">
        <v>4</v>
      </c>
      <c r="B20" s="66" t="s">
        <v>169</v>
      </c>
      <c r="C20" s="66" t="s">
        <v>170</v>
      </c>
      <c r="D20" s="66" t="s">
        <v>171</v>
      </c>
      <c r="E20" s="66" t="s">
        <v>172</v>
      </c>
      <c r="F20" s="66" t="s">
        <v>155</v>
      </c>
      <c r="G20" s="66"/>
      <c r="H20" s="66"/>
      <c r="I20" s="66">
        <v>13798</v>
      </c>
      <c r="J20" s="66">
        <v>1990</v>
      </c>
      <c r="K20" s="66" t="s">
        <v>173</v>
      </c>
      <c r="L20" s="66" t="s">
        <v>174</v>
      </c>
      <c r="M20" s="66">
        <v>2</v>
      </c>
      <c r="N20" s="69"/>
      <c r="O20" s="66">
        <v>16000</v>
      </c>
      <c r="P20" s="66">
        <v>107542</v>
      </c>
      <c r="Q20" s="72"/>
      <c r="R20" s="153"/>
      <c r="S20" s="66"/>
      <c r="T20" s="66"/>
      <c r="U20" s="2" t="s">
        <v>230</v>
      </c>
      <c r="V20" s="2" t="s">
        <v>231</v>
      </c>
      <c r="W20" s="72"/>
      <c r="X20" s="2"/>
      <c r="Y20" s="15"/>
    </row>
    <row r="21" spans="1:25" ht="38.25">
      <c r="A21" s="66">
        <v>5</v>
      </c>
      <c r="B21" s="66" t="s">
        <v>175</v>
      </c>
      <c r="C21" s="66" t="s">
        <v>176</v>
      </c>
      <c r="D21" s="66" t="s">
        <v>177</v>
      </c>
      <c r="E21" s="66" t="s">
        <v>178</v>
      </c>
      <c r="F21" s="66" t="s">
        <v>179</v>
      </c>
      <c r="G21" s="66"/>
      <c r="H21" s="66"/>
      <c r="I21" s="66">
        <v>1598</v>
      </c>
      <c r="J21" s="66">
        <v>1999</v>
      </c>
      <c r="K21" s="66" t="s">
        <v>180</v>
      </c>
      <c r="L21" s="66" t="s">
        <v>181</v>
      </c>
      <c r="M21" s="66">
        <v>2</v>
      </c>
      <c r="N21" s="69"/>
      <c r="O21" s="66">
        <v>2270</v>
      </c>
      <c r="P21" s="71">
        <v>219568</v>
      </c>
      <c r="Q21" s="72"/>
      <c r="R21" s="153"/>
      <c r="S21" s="66"/>
      <c r="T21" s="66"/>
      <c r="U21" s="2" t="s">
        <v>225</v>
      </c>
      <c r="V21" s="2" t="s">
        <v>232</v>
      </c>
      <c r="W21" s="72"/>
      <c r="X21" s="2"/>
      <c r="Y21" s="15"/>
    </row>
    <row r="22" spans="1:25" ht="25.5">
      <c r="A22" s="66">
        <v>6</v>
      </c>
      <c r="B22" s="66" t="s">
        <v>182</v>
      </c>
      <c r="C22" s="66"/>
      <c r="D22" s="66">
        <v>651547</v>
      </c>
      <c r="E22" s="66" t="s">
        <v>183</v>
      </c>
      <c r="F22" s="66" t="s">
        <v>184</v>
      </c>
      <c r="G22" s="66"/>
      <c r="H22" s="66"/>
      <c r="I22" s="66">
        <v>3120</v>
      </c>
      <c r="J22" s="66">
        <v>1990</v>
      </c>
      <c r="K22" s="66" t="s">
        <v>185</v>
      </c>
      <c r="L22" s="66"/>
      <c r="M22" s="66">
        <v>1</v>
      </c>
      <c r="N22" s="69"/>
      <c r="O22" s="66"/>
      <c r="P22" s="66">
        <v>3416</v>
      </c>
      <c r="Q22" s="72"/>
      <c r="R22" s="153"/>
      <c r="S22" s="66"/>
      <c r="T22" s="66"/>
      <c r="U22" s="70" t="s">
        <v>195</v>
      </c>
      <c r="V22" s="70" t="s">
        <v>229</v>
      </c>
      <c r="W22" s="72"/>
      <c r="X22" s="2"/>
      <c r="Y22" s="15"/>
    </row>
    <row r="23" spans="1:25" ht="12.75">
      <c r="A23" s="66">
        <v>7</v>
      </c>
      <c r="B23" s="66" t="s">
        <v>186</v>
      </c>
      <c r="C23" s="66" t="s">
        <v>187</v>
      </c>
      <c r="D23" s="66">
        <v>628565</v>
      </c>
      <c r="E23" s="66" t="s">
        <v>188</v>
      </c>
      <c r="F23" s="66" t="s">
        <v>189</v>
      </c>
      <c r="G23" s="66"/>
      <c r="H23" s="66"/>
      <c r="I23" s="66">
        <v>3120</v>
      </c>
      <c r="J23" s="66">
        <v>1988</v>
      </c>
      <c r="K23" s="66" t="s">
        <v>190</v>
      </c>
      <c r="L23" s="66" t="s">
        <v>191</v>
      </c>
      <c r="M23" s="66">
        <v>1</v>
      </c>
      <c r="N23" s="69"/>
      <c r="O23" s="66">
        <v>2955</v>
      </c>
      <c r="P23" s="66">
        <v>1804</v>
      </c>
      <c r="Q23" s="72"/>
      <c r="R23" s="153"/>
      <c r="S23" s="66"/>
      <c r="T23" s="66"/>
      <c r="U23" s="70" t="s">
        <v>195</v>
      </c>
      <c r="V23" s="70" t="s">
        <v>229</v>
      </c>
      <c r="W23" s="72"/>
      <c r="X23" s="2"/>
      <c r="Y23" s="15"/>
    </row>
    <row r="24" spans="1:25" ht="12.75">
      <c r="A24" s="66">
        <v>8</v>
      </c>
      <c r="B24" s="66" t="s">
        <v>192</v>
      </c>
      <c r="C24" s="66">
        <v>914</v>
      </c>
      <c r="D24" s="66">
        <v>4906</v>
      </c>
      <c r="E24" s="66" t="s">
        <v>193</v>
      </c>
      <c r="F24" s="66" t="s">
        <v>189</v>
      </c>
      <c r="G24" s="66"/>
      <c r="H24" s="66"/>
      <c r="I24" s="66">
        <v>4562</v>
      </c>
      <c r="J24" s="66">
        <v>1988</v>
      </c>
      <c r="K24" s="66" t="s">
        <v>194</v>
      </c>
      <c r="L24" s="66" t="s">
        <v>195</v>
      </c>
      <c r="M24" s="66">
        <v>1</v>
      </c>
      <c r="N24" s="69"/>
      <c r="O24" s="66"/>
      <c r="P24" s="66">
        <v>3262</v>
      </c>
      <c r="Q24" s="72"/>
      <c r="R24" s="153"/>
      <c r="S24" s="66"/>
      <c r="T24" s="66"/>
      <c r="U24" s="70" t="s">
        <v>195</v>
      </c>
      <c r="V24" s="70" t="s">
        <v>229</v>
      </c>
      <c r="W24" s="72"/>
      <c r="X24" s="2"/>
      <c r="Y24" s="15"/>
    </row>
    <row r="25" spans="1:25" ht="12.75">
      <c r="A25" s="66">
        <v>9</v>
      </c>
      <c r="B25" s="66" t="s">
        <v>196</v>
      </c>
      <c r="C25" s="66" t="s">
        <v>197</v>
      </c>
      <c r="D25" s="66">
        <v>52</v>
      </c>
      <c r="E25" s="66" t="s">
        <v>198</v>
      </c>
      <c r="F25" s="66" t="s">
        <v>199</v>
      </c>
      <c r="G25" s="66"/>
      <c r="H25" s="66"/>
      <c r="I25" s="66"/>
      <c r="J25" s="66">
        <v>1977</v>
      </c>
      <c r="K25" s="66" t="s">
        <v>200</v>
      </c>
      <c r="L25" s="66" t="s">
        <v>201</v>
      </c>
      <c r="M25" s="66"/>
      <c r="N25" s="69"/>
      <c r="O25" s="66">
        <v>4170</v>
      </c>
      <c r="P25" s="66"/>
      <c r="Q25" s="72"/>
      <c r="R25" s="153"/>
      <c r="S25" s="66"/>
      <c r="T25" s="66"/>
      <c r="U25" s="70" t="s">
        <v>195</v>
      </c>
      <c r="V25" s="70" t="s">
        <v>229</v>
      </c>
      <c r="W25" s="72"/>
      <c r="X25" s="2"/>
      <c r="Y25" s="15"/>
    </row>
    <row r="26" spans="1:25" ht="25.5">
      <c r="A26" s="66">
        <v>10</v>
      </c>
      <c r="B26" s="66" t="s">
        <v>202</v>
      </c>
      <c r="C26" s="66" t="s">
        <v>203</v>
      </c>
      <c r="D26" s="66">
        <v>46789</v>
      </c>
      <c r="E26" s="66" t="s">
        <v>204</v>
      </c>
      <c r="F26" s="66" t="s">
        <v>199</v>
      </c>
      <c r="G26" s="66"/>
      <c r="H26" s="66"/>
      <c r="I26" s="66"/>
      <c r="J26" s="66">
        <v>1988</v>
      </c>
      <c r="K26" s="66" t="s">
        <v>194</v>
      </c>
      <c r="L26" s="66" t="s">
        <v>205</v>
      </c>
      <c r="M26" s="66"/>
      <c r="N26" s="69"/>
      <c r="O26" s="66">
        <v>6000</v>
      </c>
      <c r="P26" s="66"/>
      <c r="Q26" s="72"/>
      <c r="R26" s="153"/>
      <c r="S26" s="66"/>
      <c r="T26" s="66"/>
      <c r="U26" s="70" t="s">
        <v>195</v>
      </c>
      <c r="V26" s="70" t="s">
        <v>229</v>
      </c>
      <c r="W26" s="72"/>
      <c r="X26" s="2"/>
      <c r="Y26" s="15"/>
    </row>
    <row r="27" spans="1:25" ht="12.75">
      <c r="A27" s="66">
        <v>11</v>
      </c>
      <c r="B27" s="66" t="s">
        <v>206</v>
      </c>
      <c r="C27" s="66" t="s">
        <v>207</v>
      </c>
      <c r="D27" s="66">
        <v>54740</v>
      </c>
      <c r="E27" s="66" t="s">
        <v>208</v>
      </c>
      <c r="F27" s="66" t="s">
        <v>199</v>
      </c>
      <c r="G27" s="66"/>
      <c r="H27" s="66"/>
      <c r="I27" s="66"/>
      <c r="J27" s="66">
        <v>1979</v>
      </c>
      <c r="K27" s="66" t="s">
        <v>209</v>
      </c>
      <c r="L27" s="66" t="s">
        <v>201</v>
      </c>
      <c r="M27" s="66"/>
      <c r="N27" s="69"/>
      <c r="O27" s="66">
        <v>6300</v>
      </c>
      <c r="P27" s="66"/>
      <c r="Q27" s="72"/>
      <c r="R27" s="153"/>
      <c r="S27" s="66"/>
      <c r="T27" s="66"/>
      <c r="U27" s="70" t="s">
        <v>195</v>
      </c>
      <c r="V27" s="70" t="s">
        <v>229</v>
      </c>
      <c r="W27" s="72"/>
      <c r="X27" s="2"/>
      <c r="Y27" s="15"/>
    </row>
    <row r="28" spans="1:25" ht="25.5">
      <c r="A28" s="66">
        <v>12</v>
      </c>
      <c r="B28" s="66" t="s">
        <v>210</v>
      </c>
      <c r="C28" s="66" t="s">
        <v>211</v>
      </c>
      <c r="D28" s="66" t="s">
        <v>212</v>
      </c>
      <c r="E28" s="66" t="s">
        <v>183</v>
      </c>
      <c r="F28" s="66" t="s">
        <v>184</v>
      </c>
      <c r="G28" s="66"/>
      <c r="H28" s="66"/>
      <c r="I28" s="66">
        <v>4400</v>
      </c>
      <c r="J28" s="66">
        <v>2000</v>
      </c>
      <c r="K28" s="66"/>
      <c r="L28" s="66"/>
      <c r="M28" s="66">
        <v>1</v>
      </c>
      <c r="N28" s="69"/>
      <c r="O28" s="66"/>
      <c r="P28" s="66">
        <v>12498</v>
      </c>
      <c r="Q28" s="72"/>
      <c r="R28" s="153"/>
      <c r="S28" s="66"/>
      <c r="T28" s="66"/>
      <c r="U28" s="70" t="s">
        <v>226</v>
      </c>
      <c r="V28" s="70" t="s">
        <v>233</v>
      </c>
      <c r="W28" s="72"/>
      <c r="X28" s="2"/>
      <c r="Y28" s="15"/>
    </row>
    <row r="29" spans="1:25" ht="12.75">
      <c r="A29" s="66">
        <v>13</v>
      </c>
      <c r="B29" s="66" t="s">
        <v>213</v>
      </c>
      <c r="C29" s="66" t="s">
        <v>214</v>
      </c>
      <c r="D29" s="66" t="s">
        <v>215</v>
      </c>
      <c r="E29" s="66" t="s">
        <v>216</v>
      </c>
      <c r="F29" s="66" t="s">
        <v>179</v>
      </c>
      <c r="G29" s="66"/>
      <c r="H29" s="66"/>
      <c r="I29" s="66">
        <v>1905</v>
      </c>
      <c r="J29" s="66">
        <v>2000</v>
      </c>
      <c r="K29" s="66" t="s">
        <v>217</v>
      </c>
      <c r="L29" s="66" t="s">
        <v>218</v>
      </c>
      <c r="M29" s="66">
        <v>2</v>
      </c>
      <c r="N29" s="69">
        <v>1075</v>
      </c>
      <c r="O29" s="66">
        <v>2295</v>
      </c>
      <c r="P29" s="71">
        <v>216690</v>
      </c>
      <c r="Q29" s="72"/>
      <c r="R29" s="153"/>
      <c r="S29" s="66"/>
      <c r="T29" s="66"/>
      <c r="U29" s="70" t="s">
        <v>227</v>
      </c>
      <c r="V29" s="70" t="s">
        <v>234</v>
      </c>
      <c r="W29" s="72"/>
      <c r="X29" s="2"/>
      <c r="Y29" s="15"/>
    </row>
    <row r="30" spans="1:25" ht="38.25">
      <c r="A30" s="66">
        <v>14</v>
      </c>
      <c r="B30" s="66" t="s">
        <v>219</v>
      </c>
      <c r="C30" s="66" t="s">
        <v>220</v>
      </c>
      <c r="D30" s="66" t="s">
        <v>221</v>
      </c>
      <c r="E30" s="66" t="s">
        <v>222</v>
      </c>
      <c r="F30" s="66" t="s">
        <v>179</v>
      </c>
      <c r="G30" s="66"/>
      <c r="H30" s="66"/>
      <c r="I30" s="66">
        <v>5880</v>
      </c>
      <c r="J30" s="66">
        <v>2010</v>
      </c>
      <c r="K30" s="66" t="s">
        <v>223</v>
      </c>
      <c r="L30" s="66" t="s">
        <v>224</v>
      </c>
      <c r="M30" s="66">
        <v>3</v>
      </c>
      <c r="N30" s="69"/>
      <c r="O30" s="66">
        <v>18000</v>
      </c>
      <c r="P30" s="66">
        <v>9931</v>
      </c>
      <c r="Q30" s="72"/>
      <c r="R30" s="153"/>
      <c r="S30" s="66"/>
      <c r="T30" s="66"/>
      <c r="U30" s="70" t="s">
        <v>228</v>
      </c>
      <c r="V30" s="70" t="s">
        <v>235</v>
      </c>
      <c r="W30" s="72"/>
      <c r="X30" s="2"/>
      <c r="Y30" s="15"/>
    </row>
    <row r="32" spans="1:10" ht="12.75" customHeight="1">
      <c r="A32" s="41" t="s">
        <v>43</v>
      </c>
      <c r="B32" s="214" t="s">
        <v>44</v>
      </c>
      <c r="C32" s="214"/>
      <c r="D32" s="214"/>
      <c r="E32" s="214"/>
      <c r="F32" s="214"/>
      <c r="G32" s="214"/>
      <c r="H32" s="214"/>
      <c r="I32" s="214"/>
      <c r="J32" s="214"/>
    </row>
    <row r="33" spans="1:10" ht="12.75" customHeight="1">
      <c r="A33" s="41" t="s">
        <v>45</v>
      </c>
      <c r="B33" s="213" t="s">
        <v>46</v>
      </c>
      <c r="C33" s="213"/>
      <c r="D33" s="213"/>
      <c r="E33" s="213"/>
      <c r="F33" s="213"/>
      <c r="G33" s="213"/>
      <c r="H33" s="213"/>
      <c r="I33" s="213"/>
      <c r="J33" s="213"/>
    </row>
    <row r="34" spans="1:10" ht="12.75" customHeight="1">
      <c r="A34" s="17"/>
      <c r="B34" s="215" t="s">
        <v>47</v>
      </c>
      <c r="C34" s="215" t="s">
        <v>47</v>
      </c>
      <c r="D34" s="215"/>
      <c r="E34" s="215"/>
      <c r="F34" s="215"/>
      <c r="G34" s="215"/>
      <c r="H34" s="215"/>
      <c r="I34" s="215"/>
      <c r="J34" s="215"/>
    </row>
    <row r="35" spans="1:10" ht="12.75" customHeight="1">
      <c r="A35" s="41" t="s">
        <v>48</v>
      </c>
      <c r="B35" s="214" t="s">
        <v>89</v>
      </c>
      <c r="C35" s="214"/>
      <c r="D35" s="214"/>
      <c r="E35" s="214"/>
      <c r="F35" s="214"/>
      <c r="G35" s="214"/>
      <c r="H35" s="214"/>
      <c r="I35" s="214"/>
      <c r="J35" s="214"/>
    </row>
    <row r="36" ht="12.75">
      <c r="A36" s="13"/>
    </row>
    <row r="37" spans="1:10" ht="12.75" customHeight="1">
      <c r="A37" s="41"/>
      <c r="B37" s="214" t="s">
        <v>49</v>
      </c>
      <c r="C37" s="214"/>
      <c r="D37" s="214"/>
      <c r="E37" s="214"/>
      <c r="F37" s="214"/>
      <c r="G37" s="214"/>
      <c r="H37" s="214"/>
      <c r="I37" s="214"/>
      <c r="J37" s="214"/>
    </row>
    <row r="38" spans="1:10" ht="27" customHeight="1">
      <c r="A38" s="17"/>
      <c r="B38" s="216" t="s">
        <v>50</v>
      </c>
      <c r="C38" s="216" t="s">
        <v>51</v>
      </c>
      <c r="D38" s="216"/>
      <c r="E38" s="216"/>
      <c r="F38" s="216"/>
      <c r="G38" s="216"/>
      <c r="H38" s="216"/>
      <c r="I38" s="216"/>
      <c r="J38" s="216"/>
    </row>
    <row r="39" ht="12.75">
      <c r="A39" s="13"/>
    </row>
    <row r="40" spans="1:3" ht="12.75">
      <c r="A40" s="13"/>
      <c r="C40" s="18"/>
    </row>
    <row r="41" spans="1:3" ht="12.75">
      <c r="A41" s="13"/>
      <c r="C41"/>
    </row>
    <row r="42" spans="1:3" ht="12.75">
      <c r="A42" s="13"/>
      <c r="C42" s="18"/>
    </row>
  </sheetData>
  <sheetProtection/>
  <mergeCells count="30">
    <mergeCell ref="B34:J34"/>
    <mergeCell ref="B35:J35"/>
    <mergeCell ref="B37:J37"/>
    <mergeCell ref="B38:J38"/>
    <mergeCell ref="A7:Y7"/>
    <mergeCell ref="A16:Y16"/>
    <mergeCell ref="A4:A6"/>
    <mergeCell ref="B4:B6"/>
    <mergeCell ref="C4:C6"/>
    <mergeCell ref="D4:D6"/>
    <mergeCell ref="K4:K6"/>
    <mergeCell ref="B33:J33"/>
    <mergeCell ref="B32:J32"/>
    <mergeCell ref="M4:M6"/>
    <mergeCell ref="R4:R6"/>
    <mergeCell ref="S4:T5"/>
    <mergeCell ref="U4:V5"/>
    <mergeCell ref="I4:I6"/>
    <mergeCell ref="J4:J6"/>
    <mergeCell ref="L4:L6"/>
    <mergeCell ref="X2:Y2"/>
    <mergeCell ref="E4:E6"/>
    <mergeCell ref="F4:F6"/>
    <mergeCell ref="N4:N6"/>
    <mergeCell ref="G4:H5"/>
    <mergeCell ref="Y4:Y6"/>
    <mergeCell ref="W4:X5"/>
    <mergeCell ref="Q4:Q6"/>
    <mergeCell ref="O4:O6"/>
    <mergeCell ref="P4:P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3" sqref="A3:D22"/>
    </sheetView>
  </sheetViews>
  <sheetFormatPr defaultColWidth="9.140625" defaultRowHeight="12.75"/>
  <cols>
    <col min="1" max="1" width="4.8515625" style="0" customWidth="1"/>
    <col min="2" max="2" width="40.8515625" style="0" bestFit="1" customWidth="1"/>
    <col min="3" max="3" width="55.00390625" style="0" bestFit="1" customWidth="1"/>
    <col min="4" max="4" width="61.00390625" style="0" customWidth="1"/>
  </cols>
  <sheetData>
    <row r="1" spans="1:4" ht="12.75">
      <c r="A1" s="223" t="s">
        <v>77</v>
      </c>
      <c r="B1" s="223"/>
      <c r="C1" s="223"/>
      <c r="D1" s="223"/>
    </row>
    <row r="2" ht="12.75">
      <c r="C2" s="19"/>
    </row>
    <row r="3" spans="1:4" ht="53.25" customHeight="1">
      <c r="A3" s="221" t="s">
        <v>70</v>
      </c>
      <c r="B3" s="221"/>
      <c r="C3" s="221"/>
      <c r="D3" s="221"/>
    </row>
    <row r="4" spans="1:4" ht="12.75" customHeight="1">
      <c r="A4" s="20"/>
      <c r="B4" s="20"/>
      <c r="C4" s="20"/>
      <c r="D4" s="21"/>
    </row>
    <row r="5" spans="1:4" ht="48.75" customHeight="1">
      <c r="A5" s="222" t="s">
        <v>52</v>
      </c>
      <c r="B5" s="222"/>
      <c r="C5" s="222"/>
      <c r="D5" s="222"/>
    </row>
    <row r="7" spans="1:5" ht="41.25" customHeight="1">
      <c r="A7" s="47" t="s">
        <v>90</v>
      </c>
      <c r="B7" s="47" t="s">
        <v>12</v>
      </c>
      <c r="C7" s="47" t="s">
        <v>91</v>
      </c>
      <c r="D7" s="48" t="s">
        <v>53</v>
      </c>
      <c r="E7" s="42"/>
    </row>
    <row r="8" spans="1:4" ht="12.75">
      <c r="A8" s="226">
        <v>1</v>
      </c>
      <c r="B8" s="224" t="s">
        <v>115</v>
      </c>
      <c r="C8" s="73" t="s">
        <v>236</v>
      </c>
      <c r="D8" s="74" t="s">
        <v>237</v>
      </c>
    </row>
    <row r="9" spans="1:4" ht="12.75">
      <c r="A9" s="226"/>
      <c r="B9" s="225"/>
      <c r="C9" s="73" t="s">
        <v>238</v>
      </c>
      <c r="D9" s="74" t="s">
        <v>237</v>
      </c>
    </row>
    <row r="10" spans="1:4" ht="12.75">
      <c r="A10" s="226"/>
      <c r="B10" s="225"/>
      <c r="C10" s="73" t="s">
        <v>239</v>
      </c>
      <c r="D10" s="74" t="s">
        <v>237</v>
      </c>
    </row>
    <row r="11" spans="1:4" ht="12.75">
      <c r="A11" s="226"/>
      <c r="B11" s="225"/>
      <c r="C11" s="73" t="s">
        <v>240</v>
      </c>
      <c r="D11" s="74" t="s">
        <v>237</v>
      </c>
    </row>
    <row r="12" spans="1:4" ht="12.75">
      <c r="A12" s="226"/>
      <c r="B12" s="225"/>
      <c r="C12" s="73" t="s">
        <v>241</v>
      </c>
      <c r="D12" s="74" t="s">
        <v>237</v>
      </c>
    </row>
    <row r="13" spans="1:4" ht="12.75">
      <c r="A13" s="226"/>
      <c r="B13" s="225"/>
      <c r="C13" s="73" t="s">
        <v>242</v>
      </c>
      <c r="D13" s="74" t="s">
        <v>237</v>
      </c>
    </row>
    <row r="14" spans="1:4" ht="12.75">
      <c r="A14" s="226"/>
      <c r="B14" s="225"/>
      <c r="C14" s="73" t="s">
        <v>243</v>
      </c>
      <c r="D14" s="74" t="s">
        <v>237</v>
      </c>
    </row>
    <row r="15" spans="1:4" ht="12.75">
      <c r="A15" s="226"/>
      <c r="B15" s="225"/>
      <c r="C15" s="73" t="s">
        <v>244</v>
      </c>
      <c r="D15" s="74" t="s">
        <v>237</v>
      </c>
    </row>
    <row r="16" spans="1:4" ht="12.75">
      <c r="A16" s="226"/>
      <c r="B16" s="225"/>
      <c r="C16" s="73" t="s">
        <v>245</v>
      </c>
      <c r="D16" s="74" t="s">
        <v>237</v>
      </c>
    </row>
    <row r="17" spans="1:4" ht="12.75">
      <c r="A17" s="226"/>
      <c r="B17" s="225"/>
      <c r="C17" s="73" t="s">
        <v>246</v>
      </c>
      <c r="D17" s="74" t="s">
        <v>237</v>
      </c>
    </row>
    <row r="18" spans="1:4" ht="12.75">
      <c r="A18" s="226"/>
      <c r="B18" s="225"/>
      <c r="C18" s="73" t="s">
        <v>247</v>
      </c>
      <c r="D18" s="74" t="s">
        <v>237</v>
      </c>
    </row>
    <row r="19" spans="1:4" ht="12.75">
      <c r="A19" s="226"/>
      <c r="B19" s="225"/>
      <c r="C19" s="73" t="s">
        <v>248</v>
      </c>
      <c r="D19" s="74" t="s">
        <v>237</v>
      </c>
    </row>
    <row r="20" spans="1:4" ht="12.75">
      <c r="A20" s="226"/>
      <c r="B20" s="225"/>
      <c r="C20" s="75" t="s">
        <v>249</v>
      </c>
      <c r="D20" s="74" t="s">
        <v>250</v>
      </c>
    </row>
    <row r="21" spans="1:4" ht="12.75">
      <c r="A21" s="226"/>
      <c r="B21" s="225"/>
      <c r="C21" s="75" t="s">
        <v>251</v>
      </c>
      <c r="D21" s="76"/>
    </row>
    <row r="22" spans="1:4" ht="12.75">
      <c r="A22" s="226"/>
      <c r="B22" s="225"/>
      <c r="C22" s="75" t="s">
        <v>252</v>
      </c>
      <c r="D22" s="76"/>
    </row>
  </sheetData>
  <sheetProtection/>
  <mergeCells count="5">
    <mergeCell ref="A3:D3"/>
    <mergeCell ref="A5:D5"/>
    <mergeCell ref="A1:D1"/>
    <mergeCell ref="B8:B22"/>
    <mergeCell ref="A8:A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9.140625" style="120" customWidth="1"/>
    <col min="3" max="3" width="17.8515625" style="139" customWidth="1"/>
  </cols>
  <sheetData>
    <row r="1" spans="1:4" ht="25.5">
      <c r="A1" s="136" t="s">
        <v>577</v>
      </c>
      <c r="B1" s="136" t="s">
        <v>578</v>
      </c>
      <c r="C1" s="137" t="s">
        <v>579</v>
      </c>
      <c r="D1" s="136" t="s">
        <v>580</v>
      </c>
    </row>
    <row r="2" spans="1:4" ht="15">
      <c r="A2" s="76">
        <v>2008</v>
      </c>
      <c r="B2" s="121" t="s">
        <v>581</v>
      </c>
      <c r="C2" s="140">
        <v>934.58</v>
      </c>
      <c r="D2" s="122">
        <v>0</v>
      </c>
    </row>
    <row r="3" spans="1:4" ht="12.75">
      <c r="A3" s="76">
        <v>2009</v>
      </c>
      <c r="B3" s="121" t="s">
        <v>582</v>
      </c>
      <c r="C3" s="94">
        <v>0</v>
      </c>
      <c r="D3" s="122">
        <v>0</v>
      </c>
    </row>
    <row r="4" spans="1:4" ht="12.75">
      <c r="A4" s="76">
        <v>2010</v>
      </c>
      <c r="B4" s="121" t="s">
        <v>586</v>
      </c>
      <c r="C4" s="94">
        <v>11144.26</v>
      </c>
      <c r="D4" s="122">
        <v>0</v>
      </c>
    </row>
    <row r="5" spans="1:4" ht="12.75">
      <c r="A5" s="76">
        <v>2011</v>
      </c>
      <c r="B5" s="121" t="s">
        <v>582</v>
      </c>
      <c r="C5" s="94">
        <v>0</v>
      </c>
      <c r="D5" s="122">
        <v>0</v>
      </c>
    </row>
    <row r="6" spans="1:4" ht="12.75">
      <c r="A6" s="227" t="s">
        <v>11</v>
      </c>
      <c r="B6" s="228"/>
      <c r="C6" s="138">
        <f>SUM(C2:C5)</f>
        <v>12078.84</v>
      </c>
      <c r="D6" s="122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2011-03-11T10:26:06Z</cp:lastPrinted>
  <dcterms:created xsi:type="dcterms:W3CDTF">2003-03-13T10:23:20Z</dcterms:created>
  <dcterms:modified xsi:type="dcterms:W3CDTF">2011-04-04T09:48:32Z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