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0" activeTab="4"/>
  </bookViews>
  <sheets>
    <sheet name="Ogień" sheetId="1" r:id="rId1"/>
    <sheet name="Elektronika" sheetId="2" r:id="rId2"/>
    <sheet name="Zabezpieczenia" sheetId="3" r:id="rId3"/>
    <sheet name="Zakładka 4" sheetId="4" state="hidden" r:id="rId4"/>
    <sheet name="Pojazdy" sheetId="5" r:id="rId5"/>
    <sheet name="Szkodowośc" sheetId="6" r:id="rId6"/>
  </sheets>
  <definedNames/>
  <calcPr fullCalcOnLoad="1"/>
</workbook>
</file>

<file path=xl/comments1.xml><?xml version="1.0" encoding="utf-8"?>
<comments xmlns="http://schemas.openxmlformats.org/spreadsheetml/2006/main">
  <authors>
    <author>Adam Dobrzański</author>
  </authors>
  <commentList>
    <comment ref="D78" authorId="0">
      <text>
        <r>
          <rPr>
            <b/>
            <sz val="9"/>
            <rFont val="Tahoma"/>
            <family val="2"/>
          </rPr>
          <t>Adam Dobrzański:</t>
        </r>
        <r>
          <rPr>
            <sz val="9"/>
            <rFont val="Tahoma"/>
            <family val="2"/>
          </rPr>
          <t xml:space="preserve">
wartość rynkowa , odtworzeniowa w przypadku zakupu nowej</t>
        </r>
      </text>
    </comment>
  </commentList>
</comments>
</file>

<file path=xl/sharedStrings.xml><?xml version="1.0" encoding="utf-8"?>
<sst xmlns="http://schemas.openxmlformats.org/spreadsheetml/2006/main" count="1271" uniqueCount="460">
  <si>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</si>
  <si>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</si>
  <si>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</si>
  <si>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</si>
  <si>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</si>
  <si>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</si>
  <si>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</si>
  <si>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</si>
  <si>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</si>
  <si>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</si>
  <si>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</si>
  <si>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</si>
  <si>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</si>
  <si>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Przedmiot ubezpieczenia</t>
  </si>
  <si>
    <t>Powierzchnia w m2</t>
  </si>
  <si>
    <t>Wyposażenie i urządzenia</t>
  </si>
  <si>
    <t>Suma ubezpieczenia</t>
  </si>
  <si>
    <t>Sprzęt elektroniczny stacjonarny</t>
  </si>
  <si>
    <t>Sprzęt elektroniczny przenośny</t>
  </si>
  <si>
    <t>Kserokopiarki, urządzenia wielofunkcyjne</t>
  </si>
  <si>
    <t>Suma ubezpieczenia w wartości księgowej brutto (KB)</t>
  </si>
  <si>
    <t>lp</t>
  </si>
  <si>
    <t>Urząd Gminy w Jemielnie</t>
  </si>
  <si>
    <t>Gminna Biblioteka Publiczna</t>
  </si>
  <si>
    <t>Gminny Ośrodek Upowszechniania Kultury w Jemielnie</t>
  </si>
  <si>
    <t>Gminny Ośrodek Pomocy Społecznej</t>
  </si>
  <si>
    <t>1. Urząd Gminy w Jemielnie</t>
  </si>
  <si>
    <t>2. Gminna Biblioteka Publiczna</t>
  </si>
  <si>
    <t>3. Gminny Ośrodek Upowszechniania Kultury</t>
  </si>
  <si>
    <t>4. Gminny Ośrodek Pomocy Społecznej</t>
  </si>
  <si>
    <t>Budynek szkoły podstawowej i gimnazjum, Jemielno 41A</t>
  </si>
  <si>
    <t>Boisko ORLIK, Jemielno 41A</t>
  </si>
  <si>
    <t>Ogrodzenie, Irządze 27</t>
  </si>
  <si>
    <t>Centrala alarmowa</t>
  </si>
  <si>
    <t>Szafa Rack</t>
  </si>
  <si>
    <t>Tablica interaktywna</t>
  </si>
  <si>
    <t>Rodzaj wartości</t>
  </si>
  <si>
    <t>KB</t>
  </si>
  <si>
    <t>RZ</t>
  </si>
  <si>
    <t>WO</t>
  </si>
  <si>
    <t>Projektory multimedialne, rzutnik</t>
  </si>
  <si>
    <t>Faks</t>
  </si>
  <si>
    <t>Budynek kotłowni z magazynem paliw, Jemielno 41A*</t>
  </si>
  <si>
    <t>b.d.</t>
  </si>
  <si>
    <t>Budynek mieszkalny, Irządze 18</t>
  </si>
  <si>
    <t>Budynek GOUK, Jemielno 30</t>
  </si>
  <si>
    <t>Budynek UG stary, Jemielno 81</t>
  </si>
  <si>
    <t>Budynek UG nowy, Jemielno 81</t>
  </si>
  <si>
    <t>Amfiteatr z placem zabaw, Jemielno</t>
  </si>
  <si>
    <t>Park jordanowski, Jemielno</t>
  </si>
  <si>
    <t>Przystanek autobusowy, Psary</t>
  </si>
  <si>
    <t>Przystanek autobusowy, Zdziesławice</t>
  </si>
  <si>
    <t>Amfiteatr z placem zabaw, Psary</t>
  </si>
  <si>
    <t>Amfiteatr z placem zabaw, Osłowice</t>
  </si>
  <si>
    <t>Mini plac zabaw, Lubów</t>
  </si>
  <si>
    <t>Plac zabaw, Luboszyce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</si>
  <si>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</si>
  <si>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</si>
  <si>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</si>
  <si>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</si>
  <si>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</si>
  <si>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</si>
  <si>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</si>
  <si>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</si>
  <si>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</si>
  <si>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</si>
  <si>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</si>
  <si>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</si>
  <si>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</si>
  <si>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</si>
  <si>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</si>
  <si>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</si>
  <si>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Wiata przystankowa, Osłowice</t>
  </si>
  <si>
    <t>Wiata przystankowa, Ciechanów</t>
  </si>
  <si>
    <t>Plac zabaw, Zdziesławice dz nr 209/1</t>
  </si>
  <si>
    <t>Mini plac zabaw, Chorągwice dz nr 125</t>
  </si>
  <si>
    <t>64,43 m2 pow uż</t>
  </si>
  <si>
    <t>Budynek remizy OSP i świetlicy, Lubów 45</t>
  </si>
  <si>
    <t>Remiza OSP, Psary 74</t>
  </si>
  <si>
    <t>Remiza OSP, Luboszyce 15</t>
  </si>
  <si>
    <t>Strażnica OSP, Jemielno 28C</t>
  </si>
  <si>
    <t>Strażnica OSP, Daszów 25A</t>
  </si>
  <si>
    <t>Świetlica GOUK, Jemielno 30</t>
  </si>
  <si>
    <t>Remiza OSP, Irządze (b. nr)</t>
  </si>
  <si>
    <t>Budynek mieszkalny, Osłowice 34</t>
  </si>
  <si>
    <t>Bydynek użytkowy-nieczynna hydrofornia, Zdziesławice (b. nr)</t>
  </si>
  <si>
    <t>Remiza OSP, Smolne (b.n)</t>
  </si>
  <si>
    <t>Budynek starej remizy, Psary (b.n)</t>
  </si>
  <si>
    <t>Budynek starej remzy, Daszów (b.n)</t>
  </si>
  <si>
    <t>Pawilon-kontener szatnia, Kietlów (b.n.)</t>
  </si>
  <si>
    <t>75 m2 pow. uż.</t>
  </si>
  <si>
    <t>58 m2 pow. uż.</t>
  </si>
  <si>
    <t>250 m2 pow. uż.</t>
  </si>
  <si>
    <t>371 m2 pow. uż.</t>
  </si>
  <si>
    <t>52 m2 pow. uż.</t>
  </si>
  <si>
    <t>238 m2 pow. uż.</t>
  </si>
  <si>
    <t>220 m2 pow. uż.</t>
  </si>
  <si>
    <t>48 m2 pow. uż.</t>
  </si>
  <si>
    <t>39 m2 pow. uż.</t>
  </si>
  <si>
    <t>56 m2 pow. uż.</t>
  </si>
  <si>
    <t>61,5 m2 pow. uż.</t>
  </si>
  <si>
    <t>63 m2 pow. uż.</t>
  </si>
  <si>
    <t>Sala gimnastyczna, Jemielno 41A*</t>
  </si>
  <si>
    <t>1230,00 m3</t>
  </si>
  <si>
    <t>250,00m3</t>
  </si>
  <si>
    <t>3475,00m3</t>
  </si>
  <si>
    <t>154,00m3</t>
  </si>
  <si>
    <t>209,00m3</t>
  </si>
  <si>
    <t>UBEZPIECZAMY</t>
  </si>
  <si>
    <t>Wyposażenie i urządzenia (dotyczy Schroniska "Pod Lipami")</t>
  </si>
  <si>
    <t>Budynek gospodarczy-warsztat po PGR, Jemielno 97</t>
  </si>
  <si>
    <t>Sprzęt osp</t>
  </si>
  <si>
    <t>Plac zabaw Ciechanów</t>
  </si>
  <si>
    <t>-</t>
  </si>
  <si>
    <t>Lampy solarne</t>
  </si>
  <si>
    <t>Plac zabaw przy szkole w Jemielnie</t>
  </si>
  <si>
    <t>Plac zabaw przy szkole w Irządzach</t>
  </si>
  <si>
    <t>Materiał</t>
  </si>
  <si>
    <t>Rok budowy</t>
  </si>
  <si>
    <t>Ścian</t>
  </si>
  <si>
    <t>Stropów</t>
  </si>
  <si>
    <t>Stropodachu</t>
  </si>
  <si>
    <t>Pokrycie dachu</t>
  </si>
  <si>
    <t>cegła</t>
  </si>
  <si>
    <t>drewniane belki</t>
  </si>
  <si>
    <t>dachówka</t>
  </si>
  <si>
    <t>murowany</t>
  </si>
  <si>
    <t>żelbetowe</t>
  </si>
  <si>
    <t>papa</t>
  </si>
  <si>
    <t>ceramiczny</t>
  </si>
  <si>
    <t>drewno</t>
  </si>
  <si>
    <t>dachówka ceramiczna</t>
  </si>
  <si>
    <t>prefabrykaty żelbetowe</t>
  </si>
  <si>
    <t>belki żelbetowe</t>
  </si>
  <si>
    <t>cegła, bloczki betonowe</t>
  </si>
  <si>
    <t>1980/90</t>
  </si>
  <si>
    <t>belki stalowe WSP</t>
  </si>
  <si>
    <t>eternit</t>
  </si>
  <si>
    <t>blacha</t>
  </si>
  <si>
    <t>ondulina</t>
  </si>
  <si>
    <t>bloczek i cegła</t>
  </si>
  <si>
    <t>prefabrykowane płyty kanałowe</t>
  </si>
  <si>
    <t>beton i papa</t>
  </si>
  <si>
    <t>1939/2009</t>
  </si>
  <si>
    <t>cegła i kamień</t>
  </si>
  <si>
    <t>1920/30</t>
  </si>
  <si>
    <t>cegła pełna</t>
  </si>
  <si>
    <t>dachówka zakładkowa</t>
  </si>
  <si>
    <t>żelbet</t>
  </si>
  <si>
    <t>1970/75</t>
  </si>
  <si>
    <t>Kontener socjalny, boisko sportowe w Jemielnie</t>
  </si>
  <si>
    <t>regips i docieplenie z wełny</t>
  </si>
  <si>
    <t>bloczki gazobetonowe</t>
  </si>
  <si>
    <t>bloczki betonowe</t>
  </si>
  <si>
    <t>płyty żelbetowe</t>
  </si>
  <si>
    <t>papa asfaltowa</t>
  </si>
  <si>
    <t>dźwigary jednoelementowe</t>
  </si>
  <si>
    <t>płyty dachowe pokryte poliestrem</t>
  </si>
  <si>
    <t>konstrukcja kratowa drewniana parter płyta betonowa</t>
  </si>
  <si>
    <t>dachówka i papa</t>
  </si>
  <si>
    <t>drewniany dwuspodowy</t>
  </si>
  <si>
    <t>szkielet stalowy, panele i regips, wtat mineralna</t>
  </si>
  <si>
    <t>Konstrukcja metalowa obita drewnem</t>
  </si>
  <si>
    <t>płyta obornicak</t>
  </si>
  <si>
    <t>stalowo - ceramiczny</t>
  </si>
  <si>
    <t>bloczki betobowe</t>
  </si>
  <si>
    <t>supporex</t>
  </si>
  <si>
    <t>Budynek szkolny, Irządze 27</t>
  </si>
  <si>
    <t>Budynek gospodarczy, Irządze 27</t>
  </si>
  <si>
    <t>Altana drewniana, Jemielno 41</t>
  </si>
  <si>
    <t>Grill murowany, Jemielno 41</t>
  </si>
  <si>
    <t>Budynek ośrodka zdrowia , Jemielno 109</t>
  </si>
  <si>
    <t>Blok   Zdziesławice 12/7 świetlica i jeden lokal mieszkalny</t>
  </si>
  <si>
    <t>Pojazdy nieposiadające tablic rejestracyjnych - beczkowóz asenizacyjny</t>
  </si>
  <si>
    <t>Hydroponiczna oczyszczalnia ścieków, Irządze 27</t>
  </si>
  <si>
    <t>Załącznik Nr 1 do wniosku</t>
  </si>
  <si>
    <t>Budynek mieszkalny jednorodzinny Zdziesławice 4</t>
  </si>
  <si>
    <t>blacha trapezowa</t>
  </si>
  <si>
    <t>Budynek gospodarczy Zdziesławice 4</t>
  </si>
  <si>
    <t>Kosa spalinowa i Makita</t>
  </si>
  <si>
    <t xml:space="preserve">Plac zabaw Smolne </t>
  </si>
  <si>
    <t>Budynek - punkt przedszkolny, Irządze 17</t>
  </si>
  <si>
    <t xml:space="preserve">blachodachówka </t>
  </si>
  <si>
    <t>płaski jednospadowy</t>
  </si>
  <si>
    <t xml:space="preserve">blacha </t>
  </si>
  <si>
    <t>Wiata przystankowa , Kietlów</t>
  </si>
  <si>
    <t>Wiata przystankowa , Cieszyny</t>
  </si>
  <si>
    <t>Wiata przystankowa , Jemielno</t>
  </si>
  <si>
    <t>Wiata przystankowa , Łęczyca</t>
  </si>
  <si>
    <t xml:space="preserve">Wiata przystankowa Lubów </t>
  </si>
  <si>
    <t xml:space="preserve">Wiata przystankowa Łęczyca </t>
  </si>
  <si>
    <t xml:space="preserve">Prawo dysponowania nieruchomością </t>
  </si>
  <si>
    <t>własność</t>
  </si>
  <si>
    <t>Swietlica wiejska , Lubów 15</t>
  </si>
  <si>
    <t>Świetlica wiejska, Luboszyce Małe 35</t>
  </si>
  <si>
    <t>Świetlica wiejska, Cieszyny 33</t>
  </si>
  <si>
    <t>Wiejski Dom Kultury świetlica, biblioteka , Luboszyce 15</t>
  </si>
  <si>
    <t>Świetlica wiejska  , Chorągwice 6</t>
  </si>
  <si>
    <t>Świetlica wiejska , Osłowice 21A</t>
  </si>
  <si>
    <t>Świetlica wiejska, Daszów 25</t>
  </si>
  <si>
    <t>Świetlica wiejska , Psary 44</t>
  </si>
  <si>
    <t>Świetlica wiejska , Smolne (b. nr)</t>
  </si>
  <si>
    <t>Świetlica wiejska, Jemielno 92</t>
  </si>
  <si>
    <t>Świetlica wiejska, Łęczyca 11</t>
  </si>
  <si>
    <t>Świetlica wiejska, Ciechanów 15</t>
  </si>
  <si>
    <t>Kontener socjalny – szatnia,  Luboszyce*</t>
  </si>
  <si>
    <t>Plac zabaw  Cieszyny</t>
  </si>
  <si>
    <t xml:space="preserve">Wiata przystankowa Luboszyce Małe </t>
  </si>
  <si>
    <t>współwłasność udział gminy -31,9%</t>
  </si>
  <si>
    <t>Budynek ośrodka zdrowia  oraz budynek gospodarczy , Luboszyce 3</t>
  </si>
  <si>
    <t>x</t>
  </si>
  <si>
    <t>gont bitumiczny</t>
  </si>
  <si>
    <t xml:space="preserve">dachówka </t>
  </si>
  <si>
    <t xml:space="preserve">Wiata przystankowa Osłowice </t>
  </si>
  <si>
    <t>Amfiteatr z placem zabaw, Piotrowice Małe</t>
  </si>
  <si>
    <t>Plac zabaw, Daszów</t>
  </si>
  <si>
    <t>Plac zabaw  z placem manewrowym Jemielno</t>
  </si>
  <si>
    <t>współwłasność udział gminy - 45,4%</t>
  </si>
  <si>
    <t>współwłasność udział gminy - 29%</t>
  </si>
  <si>
    <t>współwłasność udział gminy - 30%</t>
  </si>
  <si>
    <t>współwłasność- udział gminy 13%</t>
  </si>
  <si>
    <t>współwłasność udział gminy 25,6%</t>
  </si>
  <si>
    <t>współwłasność udział gminy - 68%</t>
  </si>
  <si>
    <t>współwłasność udział gminy 43%</t>
  </si>
  <si>
    <t>współwłasność  udział gminy 84,5%</t>
  </si>
  <si>
    <t>współwłasność udział gminy 26,5%</t>
  </si>
  <si>
    <t>Wiata przystankowa  Daszów</t>
  </si>
  <si>
    <t>Wiata przystankowa  Luboszyce</t>
  </si>
  <si>
    <t>ondulina ,dachówka</t>
  </si>
  <si>
    <t>współwłasność udział gminy 17%</t>
  </si>
  <si>
    <t>Świetlica wiejska , Piotrowice Małe 31d</t>
  </si>
  <si>
    <t>Budynek mieszkalny  Piotrowice Małe 13</t>
  </si>
  <si>
    <t xml:space="preserve">Pojazdy nieposiadające tablic rejestracyjnych = piaskarka ciągniona </t>
  </si>
  <si>
    <t>Świetlica wiejska  z lokalami mieszkalnymi oraz budynkiem gospodarczym, Śleszów 30</t>
  </si>
  <si>
    <t>blachodachówka</t>
  </si>
  <si>
    <t>Świetlica wiejska, Kietlów 1 wraz z placem zabaw</t>
  </si>
  <si>
    <t>Budynek użytkowy-centrala telefoniczna , Jemielno 29</t>
  </si>
  <si>
    <t>współwłasność udział gminy w budynku  36%</t>
  </si>
  <si>
    <t>współwłasność udział gminy w budynku 36%</t>
  </si>
  <si>
    <t>współwłasność udział gminy w budynku 24,8%</t>
  </si>
  <si>
    <t>współwłasność udział gminy w budynku 51,3%</t>
  </si>
  <si>
    <t>drewniano</t>
  </si>
  <si>
    <t>Amfiteatr w  Luboszycach</t>
  </si>
  <si>
    <t>murowany, kamień</t>
  </si>
  <si>
    <t>murowany, kamień i cegła</t>
  </si>
  <si>
    <t>żelebet</t>
  </si>
  <si>
    <t>Świetlica wiejska i budynek gospodarczy , Bieliszów 3</t>
  </si>
  <si>
    <t xml:space="preserve">Lokal mieszkalny w budynku wielorodzinnym, Lubów 51/3 </t>
  </si>
  <si>
    <t>Lokal mieszkalny w bnudynku wielorodzinnym, Lubów 51/4</t>
  </si>
  <si>
    <t>Budynek schroniska '' Pod Lipami '', Jemielno 41</t>
  </si>
  <si>
    <t xml:space="preserve">Lokal mieszkalny w bloku nr 1/10 Zdziesławice </t>
  </si>
  <si>
    <t xml:space="preserve">Lokal mieszkalny w bloku nr 3/10 Zdziesławice </t>
  </si>
  <si>
    <t xml:space="preserve">Lokla mieszkalny w bloku nr 4/10 Zdziesławice </t>
  </si>
  <si>
    <t xml:space="preserve">Lokal mieszkalny w bloku nr 17/10 Zdziesławice </t>
  </si>
  <si>
    <t xml:space="preserve">Lokla mieszkalny w bloku nr 18/10 Zdziesławice </t>
  </si>
  <si>
    <t xml:space="preserve">Lokal mieszkalny w bloku  nr 1/11 Zdziesławice </t>
  </si>
  <si>
    <t xml:space="preserve">Lokal mieszaklny w bloku nr 7/11 Zdziesławice </t>
  </si>
  <si>
    <t xml:space="preserve">Lokal mieszaklny w bloku nr 15/11Zdziesławice </t>
  </si>
  <si>
    <t xml:space="preserve">Lokal mieszkalny w bloku nr 17/11 Zdziesławice </t>
  </si>
  <si>
    <t>Oczyszczalnia ścieków roślinno-stawowa - budowle i wyposażeni, Luboszyce</t>
  </si>
  <si>
    <t>Wykaz zabezpieczeń przeciwpożarowych i przeciwkradzieżowych</t>
  </si>
  <si>
    <t>Jednostka</t>
  </si>
  <si>
    <t>Zabezpieczenia przeciwpożarowe</t>
  </si>
  <si>
    <t>Zabezpieczenia przeciwkradzieżowe</t>
  </si>
  <si>
    <t xml:space="preserve">- zgodne z przepisami o ochronie przeciwpożarowej,
- gaśnice, 
</t>
  </si>
  <si>
    <t xml:space="preserve">- co najmniej 2 zamki wielozastawkowe w każdych drzwiach zewnętrznych,
- okratowane okna budynku,
</t>
  </si>
  <si>
    <t xml:space="preserve">- gaśnice, 
</t>
  </si>
  <si>
    <t xml:space="preserve">- co najmniej 2 zamki wielozastawkowe w każdych drzwiach zewnętrznych,
</t>
  </si>
  <si>
    <t>Bydynek szkoły</t>
  </si>
  <si>
    <t>- gaśnice, hydranty</t>
  </si>
  <si>
    <t>- monitoring, alarm</t>
  </si>
  <si>
    <t>Budynek Sali gimnastycznej</t>
  </si>
  <si>
    <t>Budynek szkoły</t>
  </si>
  <si>
    <t>- alarm</t>
  </si>
  <si>
    <t>Szkoła Podstawowa w Irządzach</t>
  </si>
  <si>
    <t>Szkoła Podstawowa w Jemielnie</t>
  </si>
  <si>
    <t>Załącznik Nr 1d</t>
  </si>
  <si>
    <t>Nr rej.</t>
  </si>
  <si>
    <t>Marka, typ/model</t>
  </si>
  <si>
    <t>Rodzaj</t>
  </si>
  <si>
    <t>Poj./ład.</t>
  </si>
  <si>
    <t>L. miejsc</t>
  </si>
  <si>
    <t xml:space="preserve">Rok prod. </t>
  </si>
  <si>
    <t>Nr nadwozia</t>
  </si>
  <si>
    <t>Aktualna suma AC</t>
  </si>
  <si>
    <t>Zakres ubezpieczenia</t>
  </si>
  <si>
    <t>DGR425AC</t>
  </si>
  <si>
    <t>Ford Transit 2.0 TDCi</t>
  </si>
  <si>
    <t>osoboqwy</t>
  </si>
  <si>
    <t>1998 / 1200</t>
  </si>
  <si>
    <t>WF0PXXBDFP4A53961</t>
  </si>
  <si>
    <t>OC,AC,NNW AssR</t>
  </si>
  <si>
    <t>DGRP944</t>
  </si>
  <si>
    <t>Viola W630</t>
  </si>
  <si>
    <t>przyczepa</t>
  </si>
  <si>
    <t>nd./3000</t>
  </si>
  <si>
    <t>SUC075B0F60004532</t>
  </si>
  <si>
    <t>OC</t>
  </si>
  <si>
    <t>DGR78AG</t>
  </si>
  <si>
    <t>Star 244L</t>
  </si>
  <si>
    <t>pożarniczy</t>
  </si>
  <si>
    <t>6830 / -</t>
  </si>
  <si>
    <t>09561</t>
  </si>
  <si>
    <t xml:space="preserve">OC,NNW </t>
  </si>
  <si>
    <t>DGRY776</t>
  </si>
  <si>
    <t xml:space="preserve">Star 266 </t>
  </si>
  <si>
    <t>2500 / -</t>
  </si>
  <si>
    <t>2110533</t>
  </si>
  <si>
    <t>DGRT044</t>
  </si>
  <si>
    <t>Star 266 FS Lublin</t>
  </si>
  <si>
    <t>2000 /-</t>
  </si>
  <si>
    <t>3112212</t>
  </si>
  <si>
    <t>DGR03P2</t>
  </si>
  <si>
    <t>SFA D732</t>
  </si>
  <si>
    <t>przyczepa ciężarowa rolnicza</t>
  </si>
  <si>
    <t>n.d. / 4000</t>
  </si>
  <si>
    <t>8046</t>
  </si>
  <si>
    <t>DGRMK06</t>
  </si>
  <si>
    <t>Ursus C360</t>
  </si>
  <si>
    <t>ciągnik roniczy</t>
  </si>
  <si>
    <t>3120 / -</t>
  </si>
  <si>
    <t>611267</t>
  </si>
  <si>
    <t>DGRP312</t>
  </si>
  <si>
    <t>Sanok D47B</t>
  </si>
  <si>
    <t>31863</t>
  </si>
  <si>
    <t>DGRMH09</t>
  </si>
  <si>
    <t>Ostrówek</t>
  </si>
  <si>
    <t>specjalny koparko-ładowarka</t>
  </si>
  <si>
    <t>3120/ -</t>
  </si>
  <si>
    <t>558356</t>
  </si>
  <si>
    <t>LEW064C</t>
  </si>
  <si>
    <t>Ursus 1222</t>
  </si>
  <si>
    <t>ciągnik rolniczy</t>
  </si>
  <si>
    <t>6842 / -</t>
  </si>
  <si>
    <t>02588</t>
  </si>
  <si>
    <t>DGR10GM</t>
  </si>
  <si>
    <t>6830/-</t>
  </si>
  <si>
    <t>09597</t>
  </si>
  <si>
    <t xml:space="preserve"> </t>
  </si>
  <si>
    <t>Rodzaj poj.mech.</t>
  </si>
  <si>
    <t>Marka i typ</t>
  </si>
  <si>
    <t>Nr fabr. lub inwent.</t>
  </si>
  <si>
    <t>Grupa KŚT</t>
  </si>
  <si>
    <t>Wart KB</t>
  </si>
  <si>
    <t>AC</t>
  </si>
  <si>
    <t>V</t>
  </si>
  <si>
    <t>tak</t>
  </si>
  <si>
    <t>UG</t>
  </si>
  <si>
    <t>Beczka ascenizacyjna</t>
  </si>
  <si>
    <t>ZS Jemielno</t>
  </si>
  <si>
    <t>Piaskarka ciągniona</t>
  </si>
  <si>
    <t>DEXWAL PK 1200</t>
  </si>
  <si>
    <t>DGR178AK</t>
  </si>
  <si>
    <t>Jelcz</t>
  </si>
  <si>
    <t>6830/2890</t>
  </si>
  <si>
    <t>11774</t>
  </si>
  <si>
    <t>5.Szkoła Podstawowa w Jemielnie</t>
  </si>
  <si>
    <t>6. Szkoła Podstawowa w Irządzach</t>
  </si>
  <si>
    <t>Załącznik nr 1 d do wniosku</t>
  </si>
  <si>
    <t>sprzedany</t>
  </si>
  <si>
    <t xml:space="preserve">obiekt oddany w dzierżawę </t>
  </si>
  <si>
    <t>Monitoring</t>
  </si>
  <si>
    <t>projektor Beng Mx 535</t>
  </si>
  <si>
    <t>Power Audio Manta SPK5003</t>
  </si>
  <si>
    <t xml:space="preserve"> Fs 89 plus</t>
  </si>
  <si>
    <t>Radiomagnetofon</t>
  </si>
  <si>
    <t>Plac zabaw Otwarta Strefa Aktywności OSA w Luboszycach</t>
  </si>
  <si>
    <t>DGR959AR</t>
  </si>
  <si>
    <t>Jelcz 008</t>
  </si>
  <si>
    <t>P244L10722</t>
  </si>
  <si>
    <t>DGR201AU</t>
  </si>
  <si>
    <t>Star 244</t>
  </si>
  <si>
    <t>6842/-</t>
  </si>
  <si>
    <t>11961</t>
  </si>
  <si>
    <t>DGR995AT</t>
  </si>
  <si>
    <t>W0VJ7D604JV654864</t>
  </si>
  <si>
    <t>1598/-</t>
  </si>
  <si>
    <t>osobowy</t>
  </si>
  <si>
    <t>Opel Vivaro</t>
  </si>
  <si>
    <t>OC, AC, NNW</t>
  </si>
  <si>
    <t>BRAK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</si>
  <si>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</si>
  <si>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</si>
  <si>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</si>
  <si>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</si>
  <si>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</si>
  <si>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</si>
  <si>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</si>
  <si>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</si>
  <si>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</si>
  <si>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</si>
  <si>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</si>
  <si>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</si>
  <si>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</si>
  <si>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</si>
  <si>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</si>
  <si>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</si>
  <si>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</si>
  <si>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</si>
  <si>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</si>
  <si>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</si>
  <si>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</si>
  <si>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</si>
  <si>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</si>
  <si>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</si>
  <si>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</si>
  <si>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</si>
  <si>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</si>
  <si>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</si>
  <si>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</si>
  <si>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</si>
  <si>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</si>
  <si>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</si>
  <si>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</si>
  <si>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</si>
  <si>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</si>
  <si>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</si>
  <si>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</si>
  <si>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</si>
  <si>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</si>
  <si>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</si>
  <si>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</si>
  <si>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</si>
  <si>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</si>
  <si>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</si>
  <si>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</si>
  <si>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</si>
  <si>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</si>
  <si>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</si>
  <si>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</si>
  <si>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</si>
  <si>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</si>
  <si>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</si>
  <si>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</si>
  <si>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</si>
  <si>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</si>
  <si>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</si>
  <si>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</si>
  <si>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</si>
  <si>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</si>
  <si>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</si>
  <si>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</si>
  <si>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</si>
  <si>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</si>
  <si>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</si>
  <si>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r>
      <t>Powierzchnia użytkowa lub kubatura m</t>
    </r>
    <r>
      <rPr>
        <b/>
        <vertAlign val="superscript"/>
        <sz val="10"/>
        <color indexed="8"/>
        <rFont val="Arial"/>
        <family val="2"/>
      </rPr>
      <t>3</t>
    </r>
  </si>
  <si>
    <t>ilość szkód</t>
  </si>
  <si>
    <t>wypłaty</t>
  </si>
  <si>
    <t>GMINA wraz z jednostkami</t>
  </si>
  <si>
    <t>Ubezpieczenie mienia od wszystkich ryzyk</t>
  </si>
  <si>
    <t>Ubezpieczenie sprzetu elektronicznego</t>
  </si>
  <si>
    <t>Ubezpieczenie odpowiedzailności cywilnej</t>
  </si>
  <si>
    <t>Pojazdy mechaniczne</t>
  </si>
  <si>
    <t>Ubezpieczenie następstw nieszczęśliwych wypadków OSP</t>
  </si>
  <si>
    <t>Strażacy ochotnicy</t>
  </si>
  <si>
    <t>Ubezpieczenie NNW Sołtysów</t>
  </si>
  <si>
    <t>Stan na 09.12.2019r.</t>
  </si>
  <si>
    <t>Ubezpieczenie OC ppm</t>
  </si>
  <si>
    <t>Ubezpieczenie AutoCasco</t>
  </si>
  <si>
    <t>5 669,48 zł i 1000,00 w rezerwie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</si>
</sst>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\ _z_ł"/>
    <numFmt numFmtId="168" formatCode="#,##0.0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ddd\,\ d\ mmmm\ yyyy"/>
  </numFmts>
  <fonts count="5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9"/>
      <name val="Arial"/>
      <family val="2"/>
    </font>
    <font>
      <b/>
      <sz val="11"/>
      <name val="Calibri"/>
      <family val="2"/>
    </font>
    <font>
      <b/>
      <vertAlign val="superscript"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double"/>
      <top style="medium"/>
      <bottom style="thin"/>
    </border>
    <border>
      <left style="double"/>
      <right style="double"/>
      <top style="double"/>
      <bottom style="double"/>
    </border>
    <border>
      <left style="medium"/>
      <right style="double"/>
      <top/>
      <bottom>
        <color indexed="63"/>
      </bottom>
    </border>
    <border>
      <left style="double"/>
      <right style="double"/>
      <top/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 style="double"/>
      <top/>
      <bottom/>
    </border>
    <border>
      <left style="double"/>
      <right style="double"/>
      <top style="double"/>
      <bottom/>
    </border>
    <border>
      <left style="double"/>
      <right style="double"/>
      <top style="double"/>
      <bottom style="thin"/>
    </border>
    <border>
      <left style="double"/>
      <right style="double"/>
      <top style="medium"/>
      <bottom style="thin"/>
    </border>
    <border>
      <left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 style="medium"/>
    </border>
    <border>
      <left/>
      <right style="double"/>
      <top style="thin"/>
      <bottom style="thin"/>
    </border>
    <border>
      <left style="double"/>
      <right/>
      <top/>
      <bottom style="thin"/>
    </border>
    <border>
      <left style="double"/>
      <right>
        <color indexed="63"/>
      </right>
      <top/>
      <bottom/>
    </border>
    <border>
      <left>
        <color indexed="63"/>
      </left>
      <right style="double"/>
      <top/>
      <bottom/>
    </border>
    <border>
      <left/>
      <right style="double"/>
      <top style="thin"/>
      <bottom/>
    </border>
    <border>
      <left style="double"/>
      <right style="double"/>
      <top style="thin"/>
      <bottom style="double"/>
    </border>
    <border>
      <left/>
      <right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 style="double"/>
      <bottom>
        <color indexed="63"/>
      </bottom>
    </border>
    <border>
      <left style="double"/>
      <right style="double"/>
      <top/>
      <bottom style="double"/>
    </border>
    <border>
      <left style="double"/>
      <right/>
      <top style="thin"/>
      <bottom style="thin"/>
    </border>
    <border>
      <left style="double"/>
      <right>
        <color indexed="63"/>
      </right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/>
    </border>
    <border>
      <left style="double"/>
      <right style="double"/>
      <top style="medium"/>
      <bottom/>
    </border>
    <border>
      <left style="double"/>
      <right>
        <color indexed="63"/>
      </right>
      <top style="medium"/>
      <bottom/>
    </border>
    <border>
      <left style="double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26" borderId="1" applyNumberFormat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" fillId="30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41"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2" fillId="0" borderId="10" xfId="54" applyFont="1" applyBorder="1" applyAlignment="1">
      <alignment vertical="center"/>
      <protection/>
    </xf>
    <xf numFmtId="0" fontId="2" fillId="0" borderId="11" xfId="54" applyFont="1" applyBorder="1" applyAlignment="1">
      <alignment horizontal="center" vertical="center"/>
      <protection/>
    </xf>
    <xf numFmtId="166" fontId="2" fillId="0" borderId="10" xfId="54" applyNumberFormat="1" applyFont="1" applyFill="1" applyBorder="1" applyAlignment="1">
      <alignment vertical="center"/>
      <protection/>
    </xf>
    <xf numFmtId="166" fontId="2" fillId="32" borderId="10" xfId="54" applyNumberFormat="1" applyFont="1" applyFill="1" applyBorder="1" applyAlignment="1">
      <alignment vertical="center"/>
      <protection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166" fontId="2" fillId="0" borderId="10" xfId="54" applyNumberFormat="1" applyFont="1" applyBorder="1" applyAlignment="1">
      <alignment vertical="center"/>
      <protection/>
    </xf>
    <xf numFmtId="0" fontId="2" fillId="0" borderId="10" xfId="54" applyFont="1" applyFill="1" applyBorder="1" applyAlignment="1">
      <alignment vertical="center"/>
      <protection/>
    </xf>
    <xf numFmtId="0" fontId="3" fillId="0" borderId="0" xfId="44" applyFont="1" applyAlignment="1">
      <alignment horizontal="left" vertical="center"/>
      <protection/>
    </xf>
    <xf numFmtId="0" fontId="2" fillId="0" borderId="0" xfId="44" applyFont="1" applyAlignment="1">
      <alignment wrapText="1"/>
      <protection/>
    </xf>
    <xf numFmtId="0" fontId="2" fillId="0" borderId="0" xfId="44" applyFont="1">
      <alignment/>
      <protection/>
    </xf>
    <xf numFmtId="0" fontId="2" fillId="0" borderId="12" xfId="44" applyFont="1" applyBorder="1" applyAlignment="1">
      <alignment horizontal="center" vertical="center"/>
      <protection/>
    </xf>
    <xf numFmtId="0" fontId="2" fillId="0" borderId="12" xfId="44" applyFont="1" applyBorder="1" applyAlignment="1">
      <alignment horizontal="center" vertical="center" wrapText="1"/>
      <protection/>
    </xf>
    <xf numFmtId="0" fontId="3" fillId="0" borderId="12" xfId="44" applyFont="1" applyBorder="1" applyAlignment="1">
      <alignment horizontal="left" vertical="center"/>
      <protection/>
    </xf>
    <xf numFmtId="0" fontId="2" fillId="0" borderId="13" xfId="53" applyFont="1" applyFill="1" applyBorder="1" applyAlignment="1">
      <alignment vertical="center"/>
      <protection/>
    </xf>
    <xf numFmtId="49" fontId="10" fillId="0" borderId="14" xfId="0" applyNumberFormat="1" applyFont="1" applyBorder="1" applyAlignment="1">
      <alignment horizontal="left" vertical="center" wrapText="1"/>
    </xf>
    <xf numFmtId="0" fontId="2" fillId="0" borderId="15" xfId="53" applyFont="1" applyFill="1" applyBorder="1" applyAlignment="1">
      <alignment vertical="center"/>
      <protection/>
    </xf>
    <xf numFmtId="0" fontId="2" fillId="33" borderId="16" xfId="53" applyFont="1" applyFill="1" applyBorder="1" applyAlignment="1">
      <alignment vertical="center"/>
      <protection/>
    </xf>
    <xf numFmtId="0" fontId="2" fillId="0" borderId="12" xfId="44" applyFont="1" applyBorder="1" applyAlignment="1">
      <alignment horizontal="left" vertical="center"/>
      <protection/>
    </xf>
    <xf numFmtId="0" fontId="2" fillId="0" borderId="12" xfId="44" applyNumberFormat="1" applyFont="1" applyBorder="1" applyAlignment="1">
      <alignment horizontal="left" vertical="center" wrapText="1"/>
      <protection/>
    </xf>
    <xf numFmtId="0" fontId="2" fillId="34" borderId="17" xfId="53" applyFont="1" applyFill="1" applyBorder="1" applyAlignment="1">
      <alignment vertical="center" wrapText="1"/>
      <protection/>
    </xf>
    <xf numFmtId="0" fontId="3" fillId="0" borderId="10" xfId="54" applyFont="1" applyBorder="1" applyAlignment="1">
      <alignment horizontal="center" vertical="center"/>
      <protection/>
    </xf>
    <xf numFmtId="0" fontId="3" fillId="0" borderId="18" xfId="54" applyFont="1" applyBorder="1" applyAlignment="1">
      <alignment horizontal="center" vertical="center" wrapText="1"/>
      <protection/>
    </xf>
    <xf numFmtId="49" fontId="3" fillId="0" borderId="18" xfId="54" applyNumberFormat="1" applyFont="1" applyBorder="1" applyAlignment="1">
      <alignment horizontal="center" vertical="center"/>
      <protection/>
    </xf>
    <xf numFmtId="44" fontId="3" fillId="0" borderId="10" xfId="67" applyFont="1" applyBorder="1" applyAlignment="1">
      <alignment horizontal="center" vertical="center" wrapText="1"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35" borderId="18" xfId="54" applyFont="1" applyFill="1" applyBorder="1" applyAlignment="1">
      <alignment horizontal="left" vertical="center"/>
      <protection/>
    </xf>
    <xf numFmtId="0" fontId="2" fillId="35" borderId="19" xfId="54" applyFont="1" applyFill="1" applyBorder="1" applyAlignment="1">
      <alignment horizontal="center" vertical="center"/>
      <protection/>
    </xf>
    <xf numFmtId="49" fontId="2" fillId="35" borderId="19" xfId="54" applyNumberFormat="1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center"/>
      <protection/>
    </xf>
    <xf numFmtId="166" fontId="11" fillId="0" borderId="0" xfId="54" applyNumberFormat="1" applyFont="1" applyFill="1" applyBorder="1" applyAlignment="1">
      <alignment horizontal="left" vertical="center"/>
      <protection/>
    </xf>
    <xf numFmtId="0" fontId="2" fillId="0" borderId="0" xfId="54" applyFont="1" applyBorder="1" applyAlignment="1">
      <alignment horizontal="center" vertical="center"/>
      <protection/>
    </xf>
    <xf numFmtId="0" fontId="2" fillId="0" borderId="0" xfId="54" applyFont="1" applyBorder="1" applyAlignment="1">
      <alignment horizontal="left" vertical="center"/>
      <protection/>
    </xf>
    <xf numFmtId="49" fontId="2" fillId="0" borderId="0" xfId="54" applyNumberFormat="1" applyFont="1" applyBorder="1" applyAlignment="1">
      <alignment horizontal="left" vertical="center"/>
      <protection/>
    </xf>
    <xf numFmtId="44" fontId="11" fillId="0" borderId="0" xfId="67" applyFont="1" applyFill="1" applyBorder="1" applyAlignment="1">
      <alignment horizontal="center" vertical="center"/>
    </xf>
    <xf numFmtId="0" fontId="2" fillId="0" borderId="0" xfId="54" applyFont="1" applyFill="1" applyAlignment="1">
      <alignment horizontal="center"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49" fontId="2" fillId="0" borderId="0" xfId="54" applyNumberFormat="1" applyFont="1" applyAlignment="1">
      <alignment horizontal="left" vertical="center"/>
      <protection/>
    </xf>
    <xf numFmtId="44" fontId="2" fillId="0" borderId="0" xfId="67" applyFont="1" applyAlignment="1">
      <alignment horizontal="center" vertical="center"/>
    </xf>
    <xf numFmtId="167" fontId="3" fillId="0" borderId="10" xfId="54" applyNumberFormat="1" applyFont="1" applyBorder="1" applyAlignment="1">
      <alignment horizontal="center" vertical="center"/>
      <protection/>
    </xf>
    <xf numFmtId="0" fontId="3" fillId="0" borderId="10" xfId="54" applyFont="1" applyFill="1" applyBorder="1" applyAlignment="1">
      <alignment horizontal="center" vertical="center"/>
      <protection/>
    </xf>
    <xf numFmtId="44" fontId="3" fillId="0" borderId="0" xfId="67" applyFont="1" applyAlignment="1">
      <alignment horizontal="center" vertical="center"/>
    </xf>
    <xf numFmtId="0" fontId="2" fillId="0" borderId="10" xfId="54" applyFont="1" applyFill="1" applyBorder="1" applyAlignment="1">
      <alignment horizontal="left" vertical="center"/>
      <protection/>
    </xf>
    <xf numFmtId="166" fontId="2" fillId="0" borderId="10" xfId="54" applyNumberFormat="1" applyFont="1" applyFill="1" applyBorder="1" applyAlignment="1">
      <alignment horizontal="right" vertical="center"/>
      <protection/>
    </xf>
    <xf numFmtId="0" fontId="2" fillId="0" borderId="0" xfId="54" applyFont="1">
      <alignment/>
      <protection/>
    </xf>
    <xf numFmtId="0" fontId="2" fillId="33" borderId="10" xfId="54" applyFont="1" applyFill="1" applyBorder="1" applyAlignment="1">
      <alignment horizontal="center" vertical="center"/>
      <protection/>
    </xf>
    <xf numFmtId="0" fontId="2" fillId="33" borderId="18" xfId="54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49" fontId="2" fillId="33" borderId="18" xfId="54" applyNumberFormat="1" applyFont="1" applyFill="1" applyBorder="1" applyAlignment="1">
      <alignment horizontal="center" vertical="center" wrapText="1"/>
      <protection/>
    </xf>
    <xf numFmtId="44" fontId="2" fillId="33" borderId="10" xfId="67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49" fontId="2" fillId="33" borderId="10" xfId="54" applyNumberFormat="1" applyFont="1" applyFill="1" applyBorder="1" applyAlignment="1">
      <alignment horizontal="center" vertical="center"/>
      <protection/>
    </xf>
    <xf numFmtId="0" fontId="2" fillId="33" borderId="20" xfId="54" applyFont="1" applyFill="1" applyBorder="1" applyAlignment="1">
      <alignment horizontal="center" vertical="center"/>
      <protection/>
    </xf>
    <xf numFmtId="49" fontId="2" fillId="33" borderId="19" xfId="54" applyNumberFormat="1" applyFont="1" applyFill="1" applyBorder="1" applyAlignment="1">
      <alignment horizontal="center" vertical="center" wrapText="1"/>
      <protection/>
    </xf>
    <xf numFmtId="166" fontId="11" fillId="33" borderId="10" xfId="54" applyNumberFormat="1" applyFont="1" applyFill="1" applyBorder="1" applyAlignment="1">
      <alignment horizontal="center" vertical="center"/>
      <protection/>
    </xf>
    <xf numFmtId="49" fontId="2" fillId="33" borderId="18" xfId="54" applyNumberFormat="1" applyFont="1" applyFill="1" applyBorder="1" applyAlignment="1" quotePrefix="1">
      <alignment horizontal="center" vertical="center" wrapText="1"/>
      <protection/>
    </xf>
    <xf numFmtId="44" fontId="0" fillId="33" borderId="0" xfId="0" applyNumberFormat="1" applyFill="1" applyAlignment="1">
      <alignment/>
    </xf>
    <xf numFmtId="0" fontId="3" fillId="0" borderId="21" xfId="54" applyFont="1" applyBorder="1" applyAlignment="1">
      <alignment horizontal="center"/>
      <protection/>
    </xf>
    <xf numFmtId="0" fontId="3" fillId="0" borderId="22" xfId="54" applyFont="1" applyBorder="1" applyAlignment="1">
      <alignment horizontal="center"/>
      <protection/>
    </xf>
    <xf numFmtId="0" fontId="2" fillId="0" borderId="10" xfId="55" applyFont="1" applyBorder="1" applyAlignment="1">
      <alignment vertical="center"/>
      <protection/>
    </xf>
    <xf numFmtId="166" fontId="2" fillId="0" borderId="10" xfId="55" applyNumberFormat="1" applyFont="1" applyFill="1" applyBorder="1" applyAlignment="1">
      <alignment vertical="center"/>
      <protection/>
    </xf>
    <xf numFmtId="166" fontId="2" fillId="32" borderId="10" xfId="55" applyNumberFormat="1" applyFont="1" applyFill="1" applyBorder="1" applyAlignment="1">
      <alignment vertical="center"/>
      <protection/>
    </xf>
    <xf numFmtId="166" fontId="2" fillId="0" borderId="10" xfId="0" applyNumberFormat="1" applyFont="1" applyBorder="1" applyAlignment="1">
      <alignment horizontal="right"/>
    </xf>
    <xf numFmtId="166" fontId="2" fillId="12" borderId="10" xfId="55" applyNumberFormat="1" applyFont="1" applyFill="1" applyBorder="1" applyAlignment="1">
      <alignment vertical="center"/>
      <protection/>
    </xf>
    <xf numFmtId="0" fontId="2" fillId="0" borderId="10" xfId="55" applyFont="1" applyBorder="1" applyAlignment="1">
      <alignment vertical="center" wrapText="1"/>
      <protection/>
    </xf>
    <xf numFmtId="166" fontId="2" fillId="33" borderId="10" xfId="55" applyNumberFormat="1" applyFont="1" applyFill="1" applyBorder="1" applyAlignment="1">
      <alignment vertical="center"/>
      <protection/>
    </xf>
    <xf numFmtId="0" fontId="2" fillId="0" borderId="11" xfId="55" applyFont="1" applyBorder="1" applyAlignment="1">
      <alignment horizontal="center" vertical="center"/>
      <protection/>
    </xf>
    <xf numFmtId="0" fontId="2" fillId="0" borderId="10" xfId="55" applyFont="1" applyFill="1" applyBorder="1" applyAlignment="1">
      <alignment vertical="center"/>
      <protection/>
    </xf>
    <xf numFmtId="0" fontId="2" fillId="0" borderId="23" xfId="55" applyFont="1" applyBorder="1" applyAlignment="1">
      <alignment vertical="center"/>
      <protection/>
    </xf>
    <xf numFmtId="166" fontId="2" fillId="32" borderId="23" xfId="55" applyNumberFormat="1" applyFont="1" applyFill="1" applyBorder="1" applyAlignment="1">
      <alignment vertical="center"/>
      <protection/>
    </xf>
    <xf numFmtId="0" fontId="12" fillId="0" borderId="0" xfId="0" applyFont="1" applyAlignment="1">
      <alignment/>
    </xf>
    <xf numFmtId="166" fontId="30" fillId="0" borderId="0" xfId="0" applyNumberFormat="1" applyFont="1" applyAlignment="1">
      <alignment/>
    </xf>
    <xf numFmtId="0" fontId="2" fillId="0" borderId="0" xfId="54" applyFont="1" applyBorder="1">
      <alignment/>
      <protection/>
    </xf>
    <xf numFmtId="0" fontId="2" fillId="0" borderId="0" xfId="54" applyFont="1" applyAlignment="1">
      <alignment vertical="center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8" xfId="55" applyFont="1" applyBorder="1" applyAlignment="1">
      <alignment horizontal="center" vertical="center" wrapText="1"/>
      <protection/>
    </xf>
    <xf numFmtId="49" fontId="3" fillId="0" borderId="18" xfId="55" applyNumberFormat="1" applyFont="1" applyBorder="1" applyAlignment="1">
      <alignment horizontal="center" vertical="center"/>
      <protection/>
    </xf>
    <xf numFmtId="44" fontId="3" fillId="0" borderId="10" xfId="68" applyFont="1" applyBorder="1" applyAlignment="1">
      <alignment horizontal="center" vertical="center" wrapText="1"/>
    </xf>
    <xf numFmtId="0" fontId="3" fillId="0" borderId="10" xfId="55" applyFont="1" applyBorder="1" applyAlignment="1">
      <alignment horizontal="center" vertical="center" wrapText="1"/>
      <protection/>
    </xf>
    <xf numFmtId="0" fontId="3" fillId="35" borderId="18" xfId="55" applyFont="1" applyFill="1" applyBorder="1" applyAlignment="1">
      <alignment horizontal="left" vertical="center"/>
      <protection/>
    </xf>
    <xf numFmtId="0" fontId="2" fillId="35" borderId="19" xfId="55" applyFill="1" applyBorder="1" applyAlignment="1">
      <alignment horizontal="center" vertical="center"/>
      <protection/>
    </xf>
    <xf numFmtId="49" fontId="2" fillId="35" borderId="19" xfId="55" applyNumberFormat="1" applyFill="1" applyBorder="1" applyAlignment="1">
      <alignment horizontal="center" vertical="center"/>
      <protection/>
    </xf>
    <xf numFmtId="0" fontId="2" fillId="33" borderId="10" xfId="55" applyFill="1" applyBorder="1" applyAlignment="1">
      <alignment horizontal="center" vertical="center"/>
      <protection/>
    </xf>
    <xf numFmtId="0" fontId="2" fillId="33" borderId="10" xfId="55" applyFill="1" applyBorder="1" applyAlignment="1">
      <alignment horizontal="center" vertical="center" wrapText="1"/>
      <protection/>
    </xf>
    <xf numFmtId="44" fontId="2" fillId="33" borderId="10" xfId="68" applyFont="1" applyFill="1" applyBorder="1" applyAlignment="1">
      <alignment horizontal="center" vertical="center"/>
    </xf>
    <xf numFmtId="49" fontId="2" fillId="33" borderId="10" xfId="55" applyNumberFormat="1" applyFill="1" applyBorder="1" applyAlignment="1">
      <alignment horizontal="center" vertical="center"/>
      <protection/>
    </xf>
    <xf numFmtId="166" fontId="11" fillId="33" borderId="10" xfId="55" applyNumberFormat="1" applyFont="1" applyFill="1" applyBorder="1" applyAlignment="1">
      <alignment horizontal="center" vertical="center"/>
      <protection/>
    </xf>
    <xf numFmtId="0" fontId="2" fillId="0" borderId="10" xfId="55" applyBorder="1" applyAlignment="1">
      <alignment horizontal="center" vertical="center"/>
      <protection/>
    </xf>
    <xf numFmtId="44" fontId="11" fillId="0" borderId="10" xfId="68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166" fontId="11" fillId="0" borderId="10" xfId="55" applyNumberFormat="1" applyFont="1" applyBorder="1" applyAlignment="1">
      <alignment horizontal="center" vertical="center"/>
      <protection/>
    </xf>
    <xf numFmtId="49" fontId="2" fillId="0" borderId="10" xfId="55" applyNumberFormat="1" applyBorder="1" applyAlignment="1">
      <alignment horizontal="center" vertical="center"/>
      <protection/>
    </xf>
    <xf numFmtId="49" fontId="2" fillId="33" borderId="10" xfId="55" applyNumberFormat="1" applyFill="1" applyBorder="1" applyAlignment="1">
      <alignment horizontal="center" vertical="center" wrapText="1"/>
      <protection/>
    </xf>
    <xf numFmtId="49" fontId="2" fillId="33" borderId="10" xfId="55" applyNumberFormat="1" applyFill="1" applyBorder="1" applyAlignment="1" quotePrefix="1">
      <alignment horizontal="center" vertical="center" wrapText="1"/>
      <protection/>
    </xf>
    <xf numFmtId="44" fontId="2" fillId="0" borderId="10" xfId="68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3" fillId="0" borderId="0" xfId="0" applyFont="1" applyAlignment="1">
      <alignment/>
    </xf>
    <xf numFmtId="0" fontId="53" fillId="33" borderId="0" xfId="0" applyFont="1" applyFill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 wrapText="1"/>
    </xf>
    <xf numFmtId="0" fontId="54" fillId="0" borderId="14" xfId="53" applyFont="1" applyFill="1" applyBorder="1" applyAlignment="1">
      <alignment horizontal="center" vertical="center"/>
      <protection/>
    </xf>
    <xf numFmtId="0" fontId="54" fillId="0" borderId="14" xfId="53" applyFont="1" applyBorder="1" applyAlignment="1">
      <alignment horizontal="left" vertical="center"/>
      <protection/>
    </xf>
    <xf numFmtId="166" fontId="53" fillId="0" borderId="14" xfId="53" applyNumberFormat="1" applyFont="1" applyFill="1" applyBorder="1" applyAlignment="1">
      <alignment horizontal="right" vertical="center"/>
      <protection/>
    </xf>
    <xf numFmtId="166" fontId="53" fillId="33" borderId="14" xfId="53" applyNumberFormat="1" applyFont="1" applyFill="1" applyBorder="1" applyAlignment="1">
      <alignment horizontal="right" vertical="center"/>
      <protection/>
    </xf>
    <xf numFmtId="2" fontId="53" fillId="0" borderId="14" xfId="53" applyNumberFormat="1" applyFont="1" applyFill="1" applyBorder="1" applyAlignment="1">
      <alignment horizontal="center" vertical="center"/>
      <protection/>
    </xf>
    <xf numFmtId="0" fontId="53" fillId="0" borderId="14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166" fontId="54" fillId="33" borderId="14" xfId="0" applyNumberFormat="1" applyFont="1" applyFill="1" applyBorder="1" applyAlignment="1">
      <alignment horizontal="center" vertical="center" wrapText="1"/>
    </xf>
    <xf numFmtId="2" fontId="54" fillId="36" borderId="14" xfId="53" applyNumberFormat="1" applyFont="1" applyFill="1" applyBorder="1" applyAlignment="1">
      <alignment horizontal="center" vertical="center" wrapText="1"/>
      <protection/>
    </xf>
    <xf numFmtId="2" fontId="54" fillId="0" borderId="14" xfId="0" applyNumberFormat="1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2" fontId="54" fillId="0" borderId="25" xfId="0" applyNumberFormat="1" applyFont="1" applyFill="1" applyBorder="1" applyAlignment="1">
      <alignment horizontal="center" vertical="center" wrapText="1"/>
    </xf>
    <xf numFmtId="0" fontId="53" fillId="0" borderId="26" xfId="53" applyFont="1" applyFill="1" applyBorder="1" applyAlignment="1">
      <alignment horizontal="center" vertical="center"/>
      <protection/>
    </xf>
    <xf numFmtId="0" fontId="53" fillId="0" borderId="27" xfId="53" applyFont="1" applyFill="1" applyBorder="1" applyAlignment="1">
      <alignment vertical="center" wrapText="1"/>
      <protection/>
    </xf>
    <xf numFmtId="166" fontId="53" fillId="37" borderId="27" xfId="53" applyNumberFormat="1" applyFont="1" applyFill="1" applyBorder="1" applyAlignment="1">
      <alignment vertical="center"/>
      <protection/>
    </xf>
    <xf numFmtId="166" fontId="53" fillId="33" borderId="27" xfId="53" applyNumberFormat="1" applyFont="1" applyFill="1" applyBorder="1" applyAlignment="1">
      <alignment horizontal="right" vertical="center"/>
      <protection/>
    </xf>
    <xf numFmtId="2" fontId="53" fillId="0" borderId="27" xfId="53" applyNumberFormat="1" applyFont="1" applyFill="1" applyBorder="1" applyAlignment="1">
      <alignment horizontal="center" vertical="center"/>
      <protection/>
    </xf>
    <xf numFmtId="0" fontId="53" fillId="0" borderId="28" xfId="0" applyFont="1" applyBorder="1" applyAlignment="1">
      <alignment horizontal="center" vertical="center" wrapText="1"/>
    </xf>
    <xf numFmtId="0" fontId="53" fillId="0" borderId="26" xfId="0" applyFont="1" applyBorder="1" applyAlignment="1">
      <alignment wrapText="1"/>
    </xf>
    <xf numFmtId="0" fontId="53" fillId="0" borderId="26" xfId="0" applyFont="1" applyBorder="1" applyAlignment="1">
      <alignment horizontal="center" wrapText="1"/>
    </xf>
    <xf numFmtId="0" fontId="53" fillId="0" borderId="26" xfId="0" applyFont="1" applyBorder="1" applyAlignment="1">
      <alignment vertical="center" wrapText="1"/>
    </xf>
    <xf numFmtId="2" fontId="53" fillId="33" borderId="29" xfId="53" applyNumberFormat="1" applyFont="1" applyFill="1" applyBorder="1" applyAlignment="1">
      <alignment horizontal="center" vertical="center"/>
      <protection/>
    </xf>
    <xf numFmtId="0" fontId="53" fillId="0" borderId="29" xfId="53" applyFont="1" applyFill="1" applyBorder="1" applyAlignment="1">
      <alignment horizontal="center" vertical="center"/>
      <protection/>
    </xf>
    <xf numFmtId="0" fontId="53" fillId="0" borderId="24" xfId="53" applyFont="1" applyFill="1" applyBorder="1" applyAlignment="1">
      <alignment vertical="center" wrapText="1"/>
      <protection/>
    </xf>
    <xf numFmtId="166" fontId="53" fillId="37" borderId="30" xfId="53" applyNumberFormat="1" applyFont="1" applyFill="1" applyBorder="1" applyAlignment="1">
      <alignment vertical="center"/>
      <protection/>
    </xf>
    <xf numFmtId="166" fontId="53" fillId="33" borderId="24" xfId="53" applyNumberFormat="1" applyFont="1" applyFill="1" applyBorder="1" applyAlignment="1">
      <alignment horizontal="right" vertical="center"/>
      <protection/>
    </xf>
    <xf numFmtId="2" fontId="53" fillId="0" borderId="31" xfId="53" applyNumberFormat="1" applyFont="1" applyFill="1" applyBorder="1" applyAlignment="1">
      <alignment horizontal="center" vertical="center"/>
      <protection/>
    </xf>
    <xf numFmtId="0" fontId="53" fillId="0" borderId="32" xfId="0" applyFont="1" applyBorder="1" applyAlignment="1">
      <alignment horizontal="center" vertical="center" wrapText="1"/>
    </xf>
    <xf numFmtId="0" fontId="53" fillId="0" borderId="29" xfId="0" applyFont="1" applyBorder="1" applyAlignment="1">
      <alignment wrapText="1"/>
    </xf>
    <xf numFmtId="0" fontId="53" fillId="0" borderId="29" xfId="0" applyFont="1" applyBorder="1" applyAlignment="1">
      <alignment vertical="center" wrapText="1"/>
    </xf>
    <xf numFmtId="0" fontId="53" fillId="0" borderId="30" xfId="53" applyFont="1" applyFill="1" applyBorder="1" applyAlignment="1">
      <alignment vertical="center" wrapText="1"/>
      <protection/>
    </xf>
    <xf numFmtId="166" fontId="53" fillId="37" borderId="29" xfId="53" applyNumberFormat="1" applyFont="1" applyFill="1" applyBorder="1" applyAlignment="1">
      <alignment vertical="center"/>
      <protection/>
    </xf>
    <xf numFmtId="166" fontId="53" fillId="33" borderId="29" xfId="53" applyNumberFormat="1" applyFont="1" applyFill="1" applyBorder="1" applyAlignment="1">
      <alignment horizontal="right" vertical="center"/>
      <protection/>
    </xf>
    <xf numFmtId="2" fontId="53" fillId="38" borderId="16" xfId="53" applyNumberFormat="1" applyFont="1" applyFill="1" applyBorder="1" applyAlignment="1">
      <alignment horizontal="center" vertical="center"/>
      <protection/>
    </xf>
    <xf numFmtId="2" fontId="53" fillId="0" borderId="16" xfId="53" applyNumberFormat="1" applyFont="1" applyFill="1" applyBorder="1" applyAlignment="1">
      <alignment horizontal="center" vertical="center"/>
      <protection/>
    </xf>
    <xf numFmtId="2" fontId="53" fillId="0" borderId="33" xfId="53" applyNumberFormat="1" applyFont="1" applyFill="1" applyBorder="1" applyAlignment="1">
      <alignment horizontal="center" vertical="center"/>
      <protection/>
    </xf>
    <xf numFmtId="2" fontId="53" fillId="0" borderId="29" xfId="53" applyNumberFormat="1" applyFont="1" applyFill="1" applyBorder="1" applyAlignment="1">
      <alignment horizontal="center" vertical="center" wrapText="1"/>
      <protection/>
    </xf>
    <xf numFmtId="0" fontId="53" fillId="0" borderId="29" xfId="53" applyFont="1" applyFill="1" applyBorder="1" applyAlignment="1">
      <alignment vertical="center" wrapText="1"/>
      <protection/>
    </xf>
    <xf numFmtId="166" fontId="53" fillId="33" borderId="16" xfId="53" applyNumberFormat="1" applyFont="1" applyFill="1" applyBorder="1" applyAlignment="1">
      <alignment horizontal="right" vertical="center"/>
      <protection/>
    </xf>
    <xf numFmtId="0" fontId="53" fillId="0" borderId="29" xfId="0" applyFont="1" applyBorder="1" applyAlignment="1">
      <alignment horizontal="center" vertical="center" wrapText="1"/>
    </xf>
    <xf numFmtId="0" fontId="53" fillId="33" borderId="16" xfId="53" applyFont="1" applyFill="1" applyBorder="1" applyAlignment="1">
      <alignment vertical="center" wrapText="1"/>
      <protection/>
    </xf>
    <xf numFmtId="166" fontId="53" fillId="33" borderId="29" xfId="53" applyNumberFormat="1" applyFont="1" applyFill="1" applyBorder="1" applyAlignment="1">
      <alignment vertical="center"/>
      <protection/>
    </xf>
    <xf numFmtId="2" fontId="53" fillId="0" borderId="16" xfId="53" applyNumberFormat="1" applyFont="1" applyFill="1" applyBorder="1" applyAlignment="1">
      <alignment horizontal="center" vertical="center" wrapText="1"/>
      <protection/>
    </xf>
    <xf numFmtId="0" fontId="53" fillId="0" borderId="16" xfId="53" applyFont="1" applyFill="1" applyBorder="1" applyAlignment="1">
      <alignment vertical="center" wrapText="1"/>
      <protection/>
    </xf>
    <xf numFmtId="0" fontId="53" fillId="0" borderId="29" xfId="0" applyFont="1" applyBorder="1" applyAlignment="1">
      <alignment horizontal="center" wrapText="1"/>
    </xf>
    <xf numFmtId="0" fontId="53" fillId="33" borderId="29" xfId="0" applyFont="1" applyFill="1" applyBorder="1" applyAlignment="1">
      <alignment horizontal="center" vertical="center" wrapText="1"/>
    </xf>
    <xf numFmtId="166" fontId="53" fillId="0" borderId="16" xfId="53" applyNumberFormat="1" applyFont="1" applyFill="1" applyBorder="1" applyAlignment="1">
      <alignment horizontal="right" vertical="center"/>
      <protection/>
    </xf>
    <xf numFmtId="166" fontId="53" fillId="0" borderId="16" xfId="53" applyNumberFormat="1" applyFont="1" applyFill="1" applyBorder="1" applyAlignment="1">
      <alignment horizontal="right" vertical="center" wrapText="1"/>
      <protection/>
    </xf>
    <xf numFmtId="2" fontId="53" fillId="0" borderId="29" xfId="53" applyNumberFormat="1" applyFont="1" applyFill="1" applyBorder="1" applyAlignment="1">
      <alignment horizontal="center" vertical="center"/>
      <protection/>
    </xf>
    <xf numFmtId="0" fontId="53" fillId="33" borderId="29" xfId="53" applyFont="1" applyFill="1" applyBorder="1" applyAlignment="1">
      <alignment vertical="center" wrapText="1"/>
      <protection/>
    </xf>
    <xf numFmtId="2" fontId="53" fillId="0" borderId="24" xfId="53" applyNumberFormat="1" applyFont="1" applyFill="1" applyBorder="1" applyAlignment="1">
      <alignment horizontal="center" vertical="center"/>
      <protection/>
    </xf>
    <xf numFmtId="0" fontId="53" fillId="33" borderId="24" xfId="0" applyFont="1" applyFill="1" applyBorder="1" applyAlignment="1">
      <alignment vertical="center" wrapText="1"/>
    </xf>
    <xf numFmtId="0" fontId="53" fillId="33" borderId="29" xfId="0" applyFont="1" applyFill="1" applyBorder="1" applyAlignment="1">
      <alignment vertical="center" wrapText="1"/>
    </xf>
    <xf numFmtId="0" fontId="53" fillId="33" borderId="24" xfId="53" applyFont="1" applyFill="1" applyBorder="1" applyAlignment="1">
      <alignment vertical="center" wrapText="1"/>
      <protection/>
    </xf>
    <xf numFmtId="166" fontId="53" fillId="37" borderId="26" xfId="53" applyNumberFormat="1" applyFont="1" applyFill="1" applyBorder="1" applyAlignment="1">
      <alignment horizontal="right" vertical="center"/>
      <protection/>
    </xf>
    <xf numFmtId="2" fontId="53" fillId="0" borderId="26" xfId="53" applyNumberFormat="1" applyFont="1" applyFill="1" applyBorder="1" applyAlignment="1">
      <alignment horizontal="center" vertical="center"/>
      <protection/>
    </xf>
    <xf numFmtId="44" fontId="53" fillId="37" borderId="26" xfId="64" applyFont="1" applyFill="1" applyBorder="1" applyAlignment="1">
      <alignment horizontal="center" vertical="center"/>
    </xf>
    <xf numFmtId="44" fontId="53" fillId="33" borderId="16" xfId="64" applyFont="1" applyFill="1" applyBorder="1" applyAlignment="1">
      <alignment horizontal="center" vertical="center"/>
    </xf>
    <xf numFmtId="166" fontId="53" fillId="37" borderId="16" xfId="53" applyNumberFormat="1" applyFont="1" applyFill="1" applyBorder="1" applyAlignment="1">
      <alignment horizontal="right" vertical="center"/>
      <protection/>
    </xf>
    <xf numFmtId="44" fontId="53" fillId="37" borderId="16" xfId="64" applyFont="1" applyFill="1" applyBorder="1" applyAlignment="1">
      <alignment horizontal="center" vertical="center"/>
    </xf>
    <xf numFmtId="166" fontId="53" fillId="33" borderId="29" xfId="0" applyNumberFormat="1" applyFont="1" applyFill="1" applyBorder="1" applyAlignment="1">
      <alignment horizontal="right"/>
    </xf>
    <xf numFmtId="166" fontId="53" fillId="33" borderId="24" xfId="53" applyNumberFormat="1" applyFont="1" applyFill="1" applyBorder="1" applyAlignment="1">
      <alignment vertical="center"/>
      <protection/>
    </xf>
    <xf numFmtId="166" fontId="53" fillId="33" borderId="24" xfId="0" applyNumberFormat="1" applyFont="1" applyFill="1" applyBorder="1" applyAlignment="1">
      <alignment horizontal="right"/>
    </xf>
    <xf numFmtId="2" fontId="53" fillId="33" borderId="24" xfId="53" applyNumberFormat="1" applyFont="1" applyFill="1" applyBorder="1" applyAlignment="1">
      <alignment horizontal="center" vertical="center"/>
      <protection/>
    </xf>
    <xf numFmtId="2" fontId="53" fillId="33" borderId="34" xfId="53" applyNumberFormat="1" applyFont="1" applyFill="1" applyBorder="1" applyAlignment="1">
      <alignment horizontal="center" vertical="center"/>
      <protection/>
    </xf>
    <xf numFmtId="0" fontId="53" fillId="33" borderId="35" xfId="0" applyFont="1" applyFill="1" applyBorder="1" applyAlignment="1">
      <alignment horizontal="center" vertical="center" wrapText="1"/>
    </xf>
    <xf numFmtId="2" fontId="53" fillId="33" borderId="16" xfId="53" applyNumberFormat="1" applyFont="1" applyFill="1" applyBorder="1" applyAlignment="1">
      <alignment horizontal="center" vertical="center"/>
      <protection/>
    </xf>
    <xf numFmtId="0" fontId="53" fillId="33" borderId="30" xfId="53" applyFont="1" applyFill="1" applyBorder="1" applyAlignment="1">
      <alignment vertical="center" wrapText="1"/>
      <protection/>
    </xf>
    <xf numFmtId="166" fontId="53" fillId="33" borderId="30" xfId="53" applyNumberFormat="1" applyFont="1" applyFill="1" applyBorder="1" applyAlignment="1">
      <alignment vertical="center"/>
      <protection/>
    </xf>
    <xf numFmtId="166" fontId="53" fillId="33" borderId="30" xfId="0" applyNumberFormat="1" applyFont="1" applyFill="1" applyBorder="1" applyAlignment="1">
      <alignment horizontal="right"/>
    </xf>
    <xf numFmtId="0" fontId="53" fillId="33" borderId="36" xfId="0" applyFont="1" applyFill="1" applyBorder="1" applyAlignment="1">
      <alignment horizontal="center" vertical="center" wrapText="1"/>
    </xf>
    <xf numFmtId="0" fontId="53" fillId="33" borderId="37" xfId="53" applyFont="1" applyFill="1" applyBorder="1" applyAlignment="1">
      <alignment vertical="center"/>
      <protection/>
    </xf>
    <xf numFmtId="166" fontId="53" fillId="33" borderId="37" xfId="53" applyNumberFormat="1" applyFont="1" applyFill="1" applyBorder="1" applyAlignment="1">
      <alignment horizontal="right" vertical="center"/>
      <protection/>
    </xf>
    <xf numFmtId="2" fontId="53" fillId="33" borderId="37" xfId="53" applyNumberFormat="1" applyFont="1" applyFill="1" applyBorder="1" applyAlignment="1">
      <alignment horizontal="center" vertical="center"/>
      <protection/>
    </xf>
    <xf numFmtId="44" fontId="53" fillId="33" borderId="37" xfId="64" applyFont="1" applyFill="1" applyBorder="1" applyAlignment="1">
      <alignment horizontal="center" vertical="center"/>
    </xf>
    <xf numFmtId="0" fontId="53" fillId="33" borderId="37" xfId="0" applyFont="1" applyFill="1" applyBorder="1" applyAlignment="1">
      <alignment horizontal="center" vertical="center" wrapText="1"/>
    </xf>
    <xf numFmtId="166" fontId="53" fillId="33" borderId="29" xfId="53" applyNumberFormat="1" applyFont="1" applyFill="1" applyBorder="1" applyAlignment="1">
      <alignment horizontal="right" vertical="center" wrapText="1"/>
      <protection/>
    </xf>
    <xf numFmtId="166" fontId="53" fillId="39" borderId="29" xfId="53" applyNumberFormat="1" applyFont="1" applyFill="1" applyBorder="1" applyAlignment="1">
      <alignment vertical="center"/>
      <protection/>
    </xf>
    <xf numFmtId="0" fontId="53" fillId="0" borderId="29" xfId="0" applyFont="1" applyBorder="1" applyAlignment="1">
      <alignment horizontal="center" vertical="top" wrapText="1"/>
    </xf>
    <xf numFmtId="2" fontId="53" fillId="33" borderId="29" xfId="53" applyNumberFormat="1" applyFont="1" applyFill="1" applyBorder="1" applyAlignment="1">
      <alignment horizontal="center" vertical="center" wrapText="1"/>
      <protection/>
    </xf>
    <xf numFmtId="166" fontId="53" fillId="39" borderId="30" xfId="53" applyNumberFormat="1" applyFont="1" applyFill="1" applyBorder="1" applyAlignment="1">
      <alignment vertical="center"/>
      <protection/>
    </xf>
    <xf numFmtId="166" fontId="54" fillId="33" borderId="24" xfId="53" applyNumberFormat="1" applyFont="1" applyFill="1" applyBorder="1" applyAlignment="1">
      <alignment vertical="center"/>
      <protection/>
    </xf>
    <xf numFmtId="0" fontId="53" fillId="0" borderId="30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wrapText="1"/>
    </xf>
    <xf numFmtId="2" fontId="53" fillId="0" borderId="30" xfId="53" applyNumberFormat="1" applyFont="1" applyFill="1" applyBorder="1" applyAlignment="1">
      <alignment horizontal="center" vertical="center"/>
      <protection/>
    </xf>
    <xf numFmtId="166" fontId="53" fillId="40" borderId="29" xfId="53" applyNumberFormat="1" applyFont="1" applyFill="1" applyBorder="1" applyAlignment="1">
      <alignment vertical="center"/>
      <protection/>
    </xf>
    <xf numFmtId="2" fontId="53" fillId="41" borderId="29" xfId="53" applyNumberFormat="1" applyFont="1" applyFill="1" applyBorder="1" applyAlignment="1">
      <alignment horizontal="center" vertical="center"/>
      <protection/>
    </xf>
    <xf numFmtId="0" fontId="53" fillId="33" borderId="37" xfId="0" applyFont="1" applyFill="1" applyBorder="1" applyAlignment="1">
      <alignment wrapText="1"/>
    </xf>
    <xf numFmtId="0" fontId="53" fillId="42" borderId="0" xfId="0" applyFont="1" applyFill="1" applyAlignment="1">
      <alignment/>
    </xf>
    <xf numFmtId="0" fontId="53" fillId="33" borderId="0" xfId="53" applyFont="1" applyFill="1" applyBorder="1" applyAlignment="1">
      <alignment horizontal="center" vertical="center"/>
      <protection/>
    </xf>
    <xf numFmtId="0" fontId="53" fillId="33" borderId="0" xfId="53" applyFont="1" applyFill="1" applyBorder="1" applyAlignment="1">
      <alignment vertical="center"/>
      <protection/>
    </xf>
    <xf numFmtId="166" fontId="53" fillId="33" borderId="0" xfId="53" applyNumberFormat="1" applyFont="1" applyFill="1" applyBorder="1" applyAlignment="1">
      <alignment horizontal="right" vertical="center"/>
      <protection/>
    </xf>
    <xf numFmtId="2" fontId="53" fillId="33" borderId="0" xfId="53" applyNumberFormat="1" applyFont="1" applyFill="1" applyBorder="1" applyAlignment="1">
      <alignment horizontal="center" vertical="center"/>
      <protection/>
    </xf>
    <xf numFmtId="44" fontId="53" fillId="33" borderId="0" xfId="64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wrapText="1"/>
    </xf>
    <xf numFmtId="166" fontId="53" fillId="0" borderId="0" xfId="0" applyNumberFormat="1" applyFont="1" applyBorder="1" applyAlignment="1">
      <alignment vertical="center" wrapText="1"/>
    </xf>
    <xf numFmtId="0" fontId="53" fillId="0" borderId="0" xfId="53" applyFont="1" applyFill="1" applyBorder="1" applyAlignment="1">
      <alignment horizontal="left" vertical="center"/>
      <protection/>
    </xf>
    <xf numFmtId="0" fontId="53" fillId="0" borderId="38" xfId="53" applyFont="1" applyBorder="1">
      <alignment/>
      <protection/>
    </xf>
    <xf numFmtId="0" fontId="53" fillId="0" borderId="38" xfId="53" applyFont="1" applyFill="1" applyBorder="1" applyAlignment="1">
      <alignment vertical="center"/>
      <protection/>
    </xf>
    <xf numFmtId="0" fontId="53" fillId="0" borderId="0" xfId="53" applyFont="1">
      <alignment/>
      <protection/>
    </xf>
    <xf numFmtId="0" fontId="53" fillId="33" borderId="0" xfId="53" applyFont="1" applyFill="1">
      <alignment/>
      <protection/>
    </xf>
    <xf numFmtId="0" fontId="53" fillId="0" borderId="0" xfId="0" applyFont="1" applyAlignment="1">
      <alignment vertical="center" wrapText="1"/>
    </xf>
    <xf numFmtId="0" fontId="54" fillId="0" borderId="39" xfId="53" applyFont="1" applyFill="1" applyBorder="1" applyAlignment="1">
      <alignment horizontal="center" vertical="center"/>
      <protection/>
    </xf>
    <xf numFmtId="0" fontId="54" fillId="0" borderId="0" xfId="53" applyFont="1" applyAlignment="1">
      <alignment horizontal="left" vertical="center"/>
      <protection/>
    </xf>
    <xf numFmtId="166" fontId="53" fillId="0" borderId="40" xfId="53" applyNumberFormat="1" applyFont="1" applyFill="1" applyBorder="1" applyAlignment="1">
      <alignment horizontal="right" vertical="center"/>
      <protection/>
    </xf>
    <xf numFmtId="166" fontId="53" fillId="33" borderId="40" xfId="53" applyNumberFormat="1" applyFont="1" applyFill="1" applyBorder="1" applyAlignment="1">
      <alignment horizontal="right" vertical="center"/>
      <protection/>
    </xf>
    <xf numFmtId="2" fontId="53" fillId="0" borderId="40" xfId="53" applyNumberFormat="1" applyFont="1" applyFill="1" applyBorder="1" applyAlignment="1">
      <alignment horizontal="center" vertical="center"/>
      <protection/>
    </xf>
    <xf numFmtId="0" fontId="53" fillId="0" borderId="41" xfId="0" applyFont="1" applyBorder="1" applyAlignment="1">
      <alignment horizontal="center" vertical="center" wrapText="1"/>
    </xf>
    <xf numFmtId="0" fontId="54" fillId="0" borderId="25" xfId="53" applyFont="1" applyFill="1" applyBorder="1" applyAlignment="1">
      <alignment horizontal="center" vertical="center"/>
      <protection/>
    </xf>
    <xf numFmtId="0" fontId="54" fillId="0" borderId="25" xfId="0" applyFont="1" applyBorder="1" applyAlignment="1">
      <alignment horizontal="center" vertical="center" wrapText="1"/>
    </xf>
    <xf numFmtId="166" fontId="54" fillId="33" borderId="25" xfId="0" applyNumberFormat="1" applyFont="1" applyFill="1" applyBorder="1" applyAlignment="1">
      <alignment horizontal="center" vertical="center" wrapText="1"/>
    </xf>
    <xf numFmtId="2" fontId="54" fillId="0" borderId="25" xfId="53" applyNumberFormat="1" applyFont="1" applyFill="1" applyBorder="1" applyAlignment="1">
      <alignment horizontal="center" vertical="center" wrapText="1"/>
      <protection/>
    </xf>
    <xf numFmtId="2" fontId="54" fillId="0" borderId="42" xfId="0" applyNumberFormat="1" applyFont="1" applyFill="1" applyBorder="1" applyAlignment="1">
      <alignment horizontal="center" vertical="center" wrapText="1"/>
    </xf>
    <xf numFmtId="0" fontId="53" fillId="0" borderId="37" xfId="53" applyFont="1" applyFill="1" applyBorder="1" applyAlignment="1">
      <alignment horizontal="center" vertical="center"/>
      <protection/>
    </xf>
    <xf numFmtId="0" fontId="53" fillId="0" borderId="14" xfId="53" applyFont="1" applyFill="1" applyBorder="1" applyAlignment="1">
      <alignment vertical="center"/>
      <protection/>
    </xf>
    <xf numFmtId="0" fontId="53" fillId="0" borderId="14" xfId="0" applyFont="1" applyBorder="1" applyAlignment="1">
      <alignment/>
    </xf>
    <xf numFmtId="0" fontId="53" fillId="0" borderId="40" xfId="53" applyFont="1" applyFill="1" applyBorder="1" applyAlignment="1">
      <alignment vertical="center"/>
      <protection/>
    </xf>
    <xf numFmtId="2" fontId="54" fillId="0" borderId="14" xfId="53" applyNumberFormat="1" applyFont="1" applyFill="1" applyBorder="1" applyAlignment="1">
      <alignment horizontal="center" vertical="center" wrapText="1"/>
      <protection/>
    </xf>
    <xf numFmtId="2" fontId="54" fillId="0" borderId="41" xfId="0" applyNumberFormat="1" applyFont="1" applyFill="1" applyBorder="1" applyAlignment="1">
      <alignment horizontal="center" vertical="center" wrapText="1"/>
    </xf>
    <xf numFmtId="0" fontId="53" fillId="0" borderId="26" xfId="53" applyFont="1" applyFill="1" applyBorder="1" applyAlignment="1">
      <alignment vertical="center" wrapText="1"/>
      <protection/>
    </xf>
    <xf numFmtId="0" fontId="53" fillId="0" borderId="26" xfId="0" applyFont="1" applyBorder="1" applyAlignment="1">
      <alignment horizontal="center" vertical="center" wrapText="1"/>
    </xf>
    <xf numFmtId="166" fontId="53" fillId="33" borderId="26" xfId="0" applyNumberFormat="1" applyFont="1" applyFill="1" applyBorder="1" applyAlignment="1">
      <alignment horizontal="right" vertical="center" wrapText="1"/>
    </xf>
    <xf numFmtId="2" fontId="53" fillId="0" borderId="26" xfId="53" applyNumberFormat="1" applyFont="1" applyFill="1" applyBorder="1" applyAlignment="1">
      <alignment horizontal="center" vertical="center" wrapText="1"/>
      <protection/>
    </xf>
    <xf numFmtId="2" fontId="53" fillId="0" borderId="26" xfId="0" applyNumberFormat="1" applyFont="1" applyFill="1" applyBorder="1" applyAlignment="1">
      <alignment horizontal="center" vertical="center" wrapText="1"/>
    </xf>
    <xf numFmtId="166" fontId="53" fillId="33" borderId="29" xfId="0" applyNumberFormat="1" applyFont="1" applyFill="1" applyBorder="1" applyAlignment="1">
      <alignment horizontal="right" vertical="center" wrapText="1"/>
    </xf>
    <xf numFmtId="2" fontId="53" fillId="0" borderId="29" xfId="0" applyNumberFormat="1" applyFont="1" applyFill="1" applyBorder="1" applyAlignment="1">
      <alignment horizontal="center" vertical="center" wrapText="1"/>
    </xf>
    <xf numFmtId="0" fontId="53" fillId="33" borderId="29" xfId="53" applyFont="1" applyFill="1" applyBorder="1" applyAlignment="1">
      <alignment vertical="center"/>
      <protection/>
    </xf>
    <xf numFmtId="166" fontId="53" fillId="33" borderId="30" xfId="0" applyNumberFormat="1" applyFont="1" applyFill="1" applyBorder="1" applyAlignment="1">
      <alignment horizontal="right" vertical="center" wrapText="1"/>
    </xf>
    <xf numFmtId="2" fontId="53" fillId="0" borderId="30" xfId="53" applyNumberFormat="1" applyFont="1" applyFill="1" applyBorder="1" applyAlignment="1">
      <alignment horizontal="center" vertical="center" wrapText="1"/>
      <protection/>
    </xf>
    <xf numFmtId="2" fontId="53" fillId="0" borderId="30" xfId="0" applyNumberFormat="1" applyFont="1" applyFill="1" applyBorder="1" applyAlignment="1">
      <alignment horizontal="center" vertical="center" wrapText="1"/>
    </xf>
    <xf numFmtId="0" fontId="53" fillId="0" borderId="30" xfId="0" applyFont="1" applyBorder="1" applyAlignment="1">
      <alignment wrapText="1"/>
    </xf>
    <xf numFmtId="0" fontId="53" fillId="0" borderId="37" xfId="0" applyFont="1" applyBorder="1" applyAlignment="1">
      <alignment horizontal="center" vertical="center" wrapText="1"/>
    </xf>
    <xf numFmtId="166" fontId="53" fillId="33" borderId="37" xfId="0" applyNumberFormat="1" applyFont="1" applyFill="1" applyBorder="1" applyAlignment="1">
      <alignment horizontal="right" vertical="center" wrapText="1"/>
    </xf>
    <xf numFmtId="2" fontId="53" fillId="0" borderId="37" xfId="53" applyNumberFormat="1" applyFont="1" applyFill="1" applyBorder="1" applyAlignment="1">
      <alignment horizontal="center" vertical="center" wrapText="1"/>
      <protection/>
    </xf>
    <xf numFmtId="2" fontId="53" fillId="0" borderId="37" xfId="0" applyNumberFormat="1" applyFont="1" applyFill="1" applyBorder="1" applyAlignment="1">
      <alignment horizontal="center" vertical="center" wrapText="1"/>
    </xf>
    <xf numFmtId="0" fontId="53" fillId="0" borderId="37" xfId="0" applyFont="1" applyBorder="1" applyAlignment="1">
      <alignment wrapText="1"/>
    </xf>
    <xf numFmtId="0" fontId="53" fillId="0" borderId="0" xfId="53" applyFont="1" applyFill="1" applyBorder="1" applyAlignment="1">
      <alignment vertical="center"/>
      <protection/>
    </xf>
    <xf numFmtId="166" fontId="53" fillId="0" borderId="0" xfId="53" applyNumberFormat="1" applyFont="1" applyFill="1" applyBorder="1" applyAlignment="1">
      <alignment horizontal="right" vertical="center"/>
      <protection/>
    </xf>
    <xf numFmtId="2" fontId="53" fillId="0" borderId="0" xfId="53" applyNumberFormat="1" applyFont="1" applyFill="1" applyBorder="1" applyAlignment="1">
      <alignment horizontal="center" vertical="center"/>
      <protection/>
    </xf>
    <xf numFmtId="0" fontId="53" fillId="0" borderId="0" xfId="0" applyFont="1" applyAlignment="1">
      <alignment horizontal="center" vertical="center" wrapText="1"/>
    </xf>
    <xf numFmtId="0" fontId="53" fillId="0" borderId="29" xfId="53" applyFont="1" applyFill="1" applyBorder="1" applyAlignment="1">
      <alignment vertical="center"/>
      <protection/>
    </xf>
    <xf numFmtId="166" fontId="53" fillId="40" borderId="37" xfId="53" applyNumberFormat="1" applyFont="1" applyFill="1" applyBorder="1" applyAlignment="1">
      <alignment horizontal="right" vertical="center"/>
      <protection/>
    </xf>
    <xf numFmtId="2" fontId="53" fillId="0" borderId="37" xfId="53" applyNumberFormat="1" applyFont="1" applyFill="1" applyBorder="1" applyAlignment="1">
      <alignment horizontal="center" vertical="center"/>
      <protection/>
    </xf>
    <xf numFmtId="0" fontId="53" fillId="0" borderId="14" xfId="0" applyFont="1" applyBorder="1" applyAlignment="1">
      <alignment wrapText="1"/>
    </xf>
    <xf numFmtId="2" fontId="53" fillId="0" borderId="43" xfId="53" applyNumberFormat="1" applyFont="1" applyFill="1" applyBorder="1" applyAlignment="1">
      <alignment horizontal="center" vertical="center"/>
      <protection/>
    </xf>
    <xf numFmtId="166" fontId="53" fillId="33" borderId="26" xfId="53" applyNumberFormat="1" applyFont="1" applyFill="1" applyBorder="1" applyAlignment="1">
      <alignment horizontal="right" vertical="center"/>
      <protection/>
    </xf>
    <xf numFmtId="44" fontId="53" fillId="0" borderId="25" xfId="64" applyFont="1" applyFill="1" applyBorder="1" applyAlignment="1">
      <alignment horizontal="center" vertical="center"/>
    </xf>
    <xf numFmtId="0" fontId="53" fillId="0" borderId="44" xfId="53" applyFont="1" applyFill="1" applyBorder="1" applyAlignment="1">
      <alignment vertical="center" wrapText="1"/>
      <protection/>
    </xf>
    <xf numFmtId="166" fontId="53" fillId="37" borderId="29" xfId="53" applyNumberFormat="1" applyFont="1" applyFill="1" applyBorder="1" applyAlignment="1">
      <alignment horizontal="right" vertical="center"/>
      <protection/>
    </xf>
    <xf numFmtId="44" fontId="53" fillId="37" borderId="29" xfId="64" applyFont="1" applyFill="1" applyBorder="1" applyAlignment="1">
      <alignment horizontal="center" vertical="center"/>
    </xf>
    <xf numFmtId="44" fontId="53" fillId="0" borderId="24" xfId="64" applyFont="1" applyFill="1" applyBorder="1" applyAlignment="1">
      <alignment horizontal="center" vertical="center"/>
    </xf>
    <xf numFmtId="166" fontId="53" fillId="37" borderId="30" xfId="53" applyNumberFormat="1" applyFont="1" applyFill="1" applyBorder="1" applyAlignment="1">
      <alignment horizontal="right" vertical="center"/>
      <protection/>
    </xf>
    <xf numFmtId="166" fontId="53" fillId="33" borderId="30" xfId="53" applyNumberFormat="1" applyFont="1" applyFill="1" applyBorder="1" applyAlignment="1">
      <alignment horizontal="right" vertical="center"/>
      <protection/>
    </xf>
    <xf numFmtId="44" fontId="53" fillId="0" borderId="16" xfId="64" applyFont="1" applyFill="1" applyBorder="1" applyAlignment="1">
      <alignment horizontal="center" vertical="center"/>
    </xf>
    <xf numFmtId="166" fontId="53" fillId="39" borderId="29" xfId="53" applyNumberFormat="1" applyFont="1" applyFill="1" applyBorder="1" applyAlignment="1">
      <alignment horizontal="right" vertical="center"/>
      <protection/>
    </xf>
    <xf numFmtId="44" fontId="53" fillId="0" borderId="29" xfId="64" applyFont="1" applyFill="1" applyBorder="1" applyAlignment="1">
      <alignment horizontal="center" vertical="center"/>
    </xf>
    <xf numFmtId="166" fontId="53" fillId="40" borderId="29" xfId="53" applyNumberFormat="1" applyFont="1" applyFill="1" applyBorder="1" applyAlignment="1">
      <alignment horizontal="right" vertical="center"/>
      <protection/>
    </xf>
    <xf numFmtId="0" fontId="53" fillId="0" borderId="37" xfId="53" applyFont="1" applyFill="1" applyBorder="1" applyAlignment="1">
      <alignment horizontal="left" vertical="center"/>
      <protection/>
    </xf>
    <xf numFmtId="166" fontId="53" fillId="40" borderId="43" xfId="53" applyNumberFormat="1" applyFont="1" applyFill="1" applyBorder="1" applyAlignment="1">
      <alignment horizontal="right" vertical="center"/>
      <protection/>
    </xf>
    <xf numFmtId="166" fontId="53" fillId="33" borderId="43" xfId="53" applyNumberFormat="1" applyFont="1" applyFill="1" applyBorder="1" applyAlignment="1">
      <alignment horizontal="right" vertical="center"/>
      <protection/>
    </xf>
    <xf numFmtId="44" fontId="53" fillId="0" borderId="43" xfId="64" applyFont="1" applyFill="1" applyBorder="1" applyAlignment="1">
      <alignment horizontal="center" vertical="center"/>
    </xf>
    <xf numFmtId="165" fontId="53" fillId="0" borderId="0" xfId="42" applyFont="1" applyFill="1" applyBorder="1" applyAlignment="1">
      <alignment horizontal="center" vertical="center"/>
    </xf>
    <xf numFmtId="166" fontId="53" fillId="33" borderId="38" xfId="53" applyNumberFormat="1" applyFont="1" applyFill="1" applyBorder="1" applyAlignment="1">
      <alignment horizontal="right" vertical="center"/>
      <protection/>
    </xf>
    <xf numFmtId="0" fontId="54" fillId="33" borderId="39" xfId="53" applyFont="1" applyFill="1" applyBorder="1" applyAlignment="1">
      <alignment horizontal="center" vertical="center"/>
      <protection/>
    </xf>
    <xf numFmtId="0" fontId="54" fillId="33" borderId="40" xfId="53" applyFont="1" applyFill="1" applyBorder="1" applyAlignment="1">
      <alignment horizontal="left" vertical="center"/>
      <protection/>
    </xf>
    <xf numFmtId="2" fontId="53" fillId="43" borderId="40" xfId="53" applyNumberFormat="1" applyFont="1" applyFill="1" applyBorder="1" applyAlignment="1">
      <alignment horizontal="center" vertical="center"/>
      <protection/>
    </xf>
    <xf numFmtId="2" fontId="53" fillId="33" borderId="14" xfId="53" applyNumberFormat="1" applyFont="1" applyFill="1" applyBorder="1" applyAlignment="1">
      <alignment horizontal="center" vertical="center"/>
      <protection/>
    </xf>
    <xf numFmtId="0" fontId="54" fillId="33" borderId="14" xfId="53" applyFont="1" applyFill="1" applyBorder="1" applyAlignment="1">
      <alignment horizontal="center" vertical="center"/>
      <protection/>
    </xf>
    <xf numFmtId="0" fontId="54" fillId="33" borderId="0" xfId="0" applyFont="1" applyFill="1" applyAlignment="1">
      <alignment horizontal="center" vertical="center" wrapText="1"/>
    </xf>
    <xf numFmtId="2" fontId="54" fillId="43" borderId="14" xfId="53" applyNumberFormat="1" applyFont="1" applyFill="1" applyBorder="1" applyAlignment="1">
      <alignment horizontal="center" vertical="center" wrapText="1"/>
      <protection/>
    </xf>
    <xf numFmtId="2" fontId="54" fillId="43" borderId="41" xfId="0" applyNumberFormat="1" applyFont="1" applyFill="1" applyBorder="1" applyAlignment="1">
      <alignment horizontal="center" vertical="center" wrapText="1"/>
    </xf>
    <xf numFmtId="2" fontId="54" fillId="43" borderId="40" xfId="0" applyNumberFormat="1" applyFont="1" applyFill="1" applyBorder="1" applyAlignment="1">
      <alignment horizontal="center" vertical="center" wrapText="1"/>
    </xf>
    <xf numFmtId="2" fontId="54" fillId="33" borderId="14" xfId="0" applyNumberFormat="1" applyFont="1" applyFill="1" applyBorder="1" applyAlignment="1">
      <alignment horizontal="center" vertical="center" wrapText="1"/>
    </xf>
    <xf numFmtId="0" fontId="53" fillId="33" borderId="26" xfId="53" applyFont="1" applyFill="1" applyBorder="1" applyAlignment="1">
      <alignment horizontal="center" vertical="center"/>
      <protection/>
    </xf>
    <xf numFmtId="0" fontId="53" fillId="33" borderId="28" xfId="53" applyFont="1" applyFill="1" applyBorder="1" applyAlignment="1">
      <alignment vertical="center" wrapText="1"/>
      <protection/>
    </xf>
    <xf numFmtId="2" fontId="53" fillId="43" borderId="26" xfId="53" applyNumberFormat="1" applyFont="1" applyFill="1" applyBorder="1" applyAlignment="1">
      <alignment horizontal="center" vertical="center"/>
      <protection/>
    </xf>
    <xf numFmtId="44" fontId="53" fillId="33" borderId="25" xfId="64" applyFont="1" applyFill="1" applyBorder="1" applyAlignment="1">
      <alignment horizontal="center" vertical="center"/>
    </xf>
    <xf numFmtId="0" fontId="53" fillId="33" borderId="30" xfId="53" applyFont="1" applyFill="1" applyBorder="1" applyAlignment="1">
      <alignment horizontal="center" vertical="center"/>
      <protection/>
    </xf>
    <xf numFmtId="0" fontId="53" fillId="33" borderId="32" xfId="53" applyFont="1" applyFill="1" applyBorder="1" applyAlignment="1">
      <alignment horizontal="left" vertical="center" wrapText="1"/>
      <protection/>
    </xf>
    <xf numFmtId="2" fontId="53" fillId="43" borderId="30" xfId="53" applyNumberFormat="1" applyFont="1" applyFill="1" applyBorder="1" applyAlignment="1">
      <alignment horizontal="center" vertical="center"/>
      <protection/>
    </xf>
    <xf numFmtId="0" fontId="53" fillId="33" borderId="36" xfId="53" applyFont="1" applyFill="1" applyBorder="1" applyAlignment="1">
      <alignment horizontal="left" vertical="center" wrapText="1"/>
      <protection/>
    </xf>
    <xf numFmtId="2" fontId="53" fillId="43" borderId="45" xfId="53" applyNumberFormat="1" applyFont="1" applyFill="1" applyBorder="1" applyAlignment="1">
      <alignment horizontal="center" vertical="center"/>
      <protection/>
    </xf>
    <xf numFmtId="2" fontId="53" fillId="33" borderId="30" xfId="53" applyNumberFormat="1" applyFont="1" applyFill="1" applyBorder="1" applyAlignment="1">
      <alignment horizontal="center" vertical="center"/>
      <protection/>
    </xf>
    <xf numFmtId="0" fontId="53" fillId="33" borderId="29" xfId="53" applyFont="1" applyFill="1" applyBorder="1" applyAlignment="1">
      <alignment horizontal="center" vertical="center"/>
      <protection/>
    </xf>
    <xf numFmtId="0" fontId="53" fillId="33" borderId="30" xfId="53" applyFont="1" applyFill="1" applyBorder="1" applyAlignment="1">
      <alignment horizontal="left" vertical="center" wrapText="1"/>
      <protection/>
    </xf>
    <xf numFmtId="0" fontId="53" fillId="33" borderId="37" xfId="53" applyFont="1" applyFill="1" applyBorder="1" applyAlignment="1">
      <alignment horizontal="center" vertical="center"/>
      <protection/>
    </xf>
    <xf numFmtId="0" fontId="53" fillId="33" borderId="37" xfId="53" applyFont="1" applyFill="1" applyBorder="1" applyAlignment="1">
      <alignment horizontal="left" vertical="center" wrapText="1"/>
      <protection/>
    </xf>
    <xf numFmtId="2" fontId="53" fillId="43" borderId="37" xfId="53" applyNumberFormat="1" applyFont="1" applyFill="1" applyBorder="1" applyAlignment="1">
      <alignment horizontal="center" vertical="center"/>
      <protection/>
    </xf>
    <xf numFmtId="2" fontId="53" fillId="43" borderId="46" xfId="53" applyNumberFormat="1" applyFont="1" applyFill="1" applyBorder="1" applyAlignment="1">
      <alignment horizontal="center" vertical="center"/>
      <protection/>
    </xf>
    <xf numFmtId="0" fontId="53" fillId="0" borderId="37" xfId="0" applyFont="1" applyBorder="1" applyAlignment="1">
      <alignment horizontal="center"/>
    </xf>
    <xf numFmtId="168" fontId="53" fillId="33" borderId="0" xfId="53" applyNumberFormat="1" applyFont="1" applyFill="1" applyBorder="1" applyAlignment="1">
      <alignment horizontal="right" vertical="center"/>
      <protection/>
    </xf>
    <xf numFmtId="0" fontId="53" fillId="0" borderId="0" xfId="0" applyFont="1" applyBorder="1" applyAlignment="1">
      <alignment/>
    </xf>
    <xf numFmtId="166" fontId="53" fillId="33" borderId="0" xfId="0" applyNumberFormat="1" applyFont="1" applyFill="1" applyAlignment="1">
      <alignment/>
    </xf>
    <xf numFmtId="0" fontId="55" fillId="0" borderId="10" xfId="0" applyFont="1" applyBorder="1" applyAlignment="1">
      <alignment/>
    </xf>
    <xf numFmtId="0" fontId="0" fillId="0" borderId="10" xfId="0" applyBorder="1" applyAlignment="1">
      <alignment/>
    </xf>
    <xf numFmtId="0" fontId="55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6" fontId="56" fillId="0" borderId="10" xfId="0" applyNumberFormat="1" applyFont="1" applyBorder="1" applyAlignment="1">
      <alignment horizontal="center" vertical="center"/>
    </xf>
    <xf numFmtId="0" fontId="55" fillId="44" borderId="10" xfId="0" applyFont="1" applyFill="1" applyBorder="1" applyAlignment="1">
      <alignment/>
    </xf>
    <xf numFmtId="0" fontId="55" fillId="44" borderId="10" xfId="0" applyFont="1" applyFill="1" applyBorder="1" applyAlignment="1">
      <alignment wrapText="1"/>
    </xf>
    <xf numFmtId="0" fontId="0" fillId="44" borderId="10" xfId="0" applyFill="1" applyBorder="1" applyAlignment="1">
      <alignment horizontal="center" vertical="center"/>
    </xf>
    <xf numFmtId="166" fontId="0" fillId="44" borderId="10" xfId="0" applyNumberForma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55" fillId="0" borderId="10" xfId="0" applyFont="1" applyBorder="1" applyAlignment="1">
      <alignment vertical="center" wrapText="1"/>
    </xf>
    <xf numFmtId="0" fontId="54" fillId="0" borderId="39" xfId="0" applyFont="1" applyBorder="1" applyAlignment="1">
      <alignment horizontal="center"/>
    </xf>
    <xf numFmtId="0" fontId="54" fillId="0" borderId="40" xfId="0" applyFont="1" applyBorder="1" applyAlignment="1">
      <alignment horizontal="center"/>
    </xf>
    <xf numFmtId="0" fontId="54" fillId="0" borderId="41" xfId="0" applyFont="1" applyBorder="1" applyAlignment="1">
      <alignment horizontal="center"/>
    </xf>
    <xf numFmtId="44" fontId="53" fillId="43" borderId="47" xfId="64" applyFont="1" applyFill="1" applyBorder="1" applyAlignment="1">
      <alignment horizontal="center" vertical="center"/>
    </xf>
    <xf numFmtId="44" fontId="53" fillId="43" borderId="33" xfId="64" applyFont="1" applyFill="1" applyBorder="1" applyAlignment="1">
      <alignment horizontal="center" vertical="center"/>
    </xf>
    <xf numFmtId="44" fontId="53" fillId="0" borderId="25" xfId="64" applyFont="1" applyFill="1" applyBorder="1" applyAlignment="1">
      <alignment horizontal="center" vertical="center"/>
    </xf>
    <xf numFmtId="44" fontId="53" fillId="0" borderId="24" xfId="64" applyFont="1" applyFill="1" applyBorder="1" applyAlignment="1">
      <alignment horizontal="center" vertical="center"/>
    </xf>
    <xf numFmtId="44" fontId="53" fillId="0" borderId="16" xfId="64" applyFont="1" applyFill="1" applyBorder="1" applyAlignment="1">
      <alignment horizontal="center" vertical="center"/>
    </xf>
    <xf numFmtId="44" fontId="53" fillId="43" borderId="25" xfId="64" applyFont="1" applyFill="1" applyBorder="1" applyAlignment="1">
      <alignment horizontal="center" vertical="center"/>
    </xf>
    <xf numFmtId="44" fontId="53" fillId="43" borderId="16" xfId="64" applyFont="1" applyFill="1" applyBorder="1" applyAlignment="1">
      <alignment horizontal="center" vertical="center"/>
    </xf>
    <xf numFmtId="44" fontId="53" fillId="33" borderId="25" xfId="64" applyFont="1" applyFill="1" applyBorder="1" applyAlignment="1">
      <alignment horizontal="center" vertical="center"/>
    </xf>
    <xf numFmtId="44" fontId="53" fillId="33" borderId="16" xfId="64" applyFont="1" applyFill="1" applyBorder="1" applyAlignment="1">
      <alignment horizontal="center" vertical="center"/>
    </xf>
    <xf numFmtId="0" fontId="53" fillId="0" borderId="0" xfId="0" applyFont="1" applyBorder="1" applyAlignment="1">
      <alignment wrapText="1"/>
    </xf>
    <xf numFmtId="0" fontId="53" fillId="0" borderId="0" xfId="53" applyFont="1" applyFill="1" applyBorder="1" applyAlignment="1">
      <alignment horizontal="left" vertical="center"/>
      <protection/>
    </xf>
    <xf numFmtId="0" fontId="54" fillId="0" borderId="14" xfId="0" applyFont="1" applyBorder="1" applyAlignment="1">
      <alignment horizontal="center"/>
    </xf>
    <xf numFmtId="44" fontId="53" fillId="37" borderId="48" xfId="64" applyFont="1" applyFill="1" applyBorder="1" applyAlignment="1">
      <alignment horizontal="center" vertical="center"/>
    </xf>
    <xf numFmtId="44" fontId="53" fillId="37" borderId="31" xfId="64" applyFont="1" applyFill="1" applyBorder="1" applyAlignment="1">
      <alignment horizontal="center" vertical="center"/>
    </xf>
    <xf numFmtId="2" fontId="53" fillId="37" borderId="49" xfId="53" applyNumberFormat="1" applyFont="1" applyFill="1" applyBorder="1" applyAlignment="1">
      <alignment horizontal="center" vertical="center"/>
      <protection/>
    </xf>
    <xf numFmtId="2" fontId="53" fillId="37" borderId="50" xfId="53" applyNumberFormat="1" applyFont="1" applyFill="1" applyBorder="1" applyAlignment="1">
      <alignment horizontal="center" vertical="center"/>
      <protection/>
    </xf>
    <xf numFmtId="0" fontId="3" fillId="35" borderId="11" xfId="54" applyFont="1" applyFill="1" applyBorder="1" applyAlignment="1">
      <alignment horizontal="center" vertical="center"/>
      <protection/>
    </xf>
    <xf numFmtId="0" fontId="3" fillId="35" borderId="10" xfId="54" applyFont="1" applyFill="1" applyBorder="1" applyAlignment="1">
      <alignment horizontal="center" vertical="center"/>
      <protection/>
    </xf>
    <xf numFmtId="0" fontId="3" fillId="35" borderId="11" xfId="55" applyFont="1" applyFill="1" applyBorder="1" applyAlignment="1">
      <alignment horizontal="center" vertical="center"/>
      <protection/>
    </xf>
    <xf numFmtId="0" fontId="3" fillId="35" borderId="10" xfId="55" applyFont="1" applyFill="1" applyBorder="1" applyAlignment="1">
      <alignment horizontal="center" vertical="center"/>
      <protection/>
    </xf>
    <xf numFmtId="0" fontId="2" fillId="0" borderId="12" xfId="44" applyFont="1" applyBorder="1" applyAlignment="1">
      <alignment horizontal="center" vertical="center"/>
      <protection/>
    </xf>
    <xf numFmtId="0" fontId="3" fillId="0" borderId="12" xfId="44" applyFont="1" applyBorder="1" applyAlignment="1">
      <alignment horizontal="left" vertical="center"/>
      <protection/>
    </xf>
    <xf numFmtId="0" fontId="0" fillId="0" borderId="51" xfId="0" applyBorder="1" applyAlignment="1">
      <alignment/>
    </xf>
    <xf numFmtId="44" fontId="2" fillId="35" borderId="10" xfId="67" applyFont="1" applyFill="1" applyBorder="1" applyAlignment="1">
      <alignment horizontal="center" vertical="center"/>
    </xf>
    <xf numFmtId="0" fontId="0" fillId="0" borderId="51" xfId="0" applyBorder="1" applyAlignment="1">
      <alignment/>
    </xf>
    <xf numFmtId="44" fontId="2" fillId="35" borderId="10" xfId="68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3 2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 3" xfId="67"/>
    <cellStyle name="Walutowy 3 2" xfId="68"/>
    <cellStyle name="Zły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Y143"/>
  <sheetViews>
    <sheetView zoomScalePageLayoutView="0" workbookViewId="0" topLeftCell="A136">
      <selection activeCell="D137" sqref="D137"/>
    </sheetView>
  </sheetViews>
  <sheetFormatPr defaultColWidth="9.140625" defaultRowHeight="15"/>
  <cols>
    <col min="1" max="1" width="4.7109375" style="100" customWidth="1"/>
    <col min="2" max="2" width="40.421875" style="100" customWidth="1"/>
    <col min="3" max="3" width="23.140625" style="100" hidden="1" customWidth="1"/>
    <col min="4" max="4" width="14.7109375" style="101" customWidth="1"/>
    <col min="5" max="5" width="25.28125" style="100" hidden="1" customWidth="1"/>
    <col min="6" max="6" width="18.28125" style="100" hidden="1" customWidth="1"/>
    <col min="7" max="7" width="11.28125" style="100" hidden="1" customWidth="1"/>
    <col min="8" max="8" width="12.57421875" style="102" customWidth="1"/>
    <col min="9" max="9" width="14.7109375" style="103" customWidth="1"/>
    <col min="10" max="10" width="12.140625" style="103" customWidth="1"/>
    <col min="11" max="11" width="12.57421875" style="103" customWidth="1"/>
    <col min="12" max="12" width="15.00390625" style="103" customWidth="1"/>
    <col min="13" max="13" width="21.140625" style="100" customWidth="1"/>
    <col min="14" max="16384" width="9.140625" style="100" customWidth="1"/>
  </cols>
  <sheetData>
    <row r="1" spans="10:12" ht="13.5" thickBot="1">
      <c r="J1" s="322" t="s">
        <v>358</v>
      </c>
      <c r="K1" s="322"/>
      <c r="L1" s="322"/>
    </row>
    <row r="2" spans="1:13" ht="14.25" thickBot="1" thickTop="1">
      <c r="A2" s="104" t="s">
        <v>1</v>
      </c>
      <c r="B2" s="105" t="s">
        <v>22</v>
      </c>
      <c r="C2" s="106"/>
      <c r="D2" s="107"/>
      <c r="E2" s="108"/>
      <c r="F2" s="108"/>
      <c r="G2" s="108"/>
      <c r="H2" s="109"/>
      <c r="I2" s="324" t="s">
        <v>117</v>
      </c>
      <c r="J2" s="324"/>
      <c r="K2" s="324"/>
      <c r="L2" s="324"/>
      <c r="M2" s="108"/>
    </row>
    <row r="3" spans="1:13" ht="70.5" customHeight="1" thickBot="1" thickTop="1">
      <c r="A3" s="104" t="s">
        <v>0</v>
      </c>
      <c r="B3" s="104" t="s">
        <v>13</v>
      </c>
      <c r="C3" s="110" t="s">
        <v>20</v>
      </c>
      <c r="D3" s="111" t="s">
        <v>16</v>
      </c>
      <c r="E3" s="112" t="s">
        <v>445</v>
      </c>
      <c r="F3" s="113" t="s">
        <v>16</v>
      </c>
      <c r="G3" s="113" t="s">
        <v>36</v>
      </c>
      <c r="H3" s="114" t="s">
        <v>118</v>
      </c>
      <c r="I3" s="114" t="s">
        <v>119</v>
      </c>
      <c r="J3" s="114" t="s">
        <v>120</v>
      </c>
      <c r="K3" s="114" t="s">
        <v>121</v>
      </c>
      <c r="L3" s="114" t="s">
        <v>122</v>
      </c>
      <c r="M3" s="115" t="s">
        <v>191</v>
      </c>
    </row>
    <row r="4" spans="1:13" ht="27" thickBot="1" thickTop="1">
      <c r="A4" s="116" t="s">
        <v>1</v>
      </c>
      <c r="B4" s="117" t="s">
        <v>46</v>
      </c>
      <c r="C4" s="118">
        <v>35553.29</v>
      </c>
      <c r="D4" s="119">
        <v>316800</v>
      </c>
      <c r="E4" s="120">
        <v>960</v>
      </c>
      <c r="F4" s="325">
        <v>163000</v>
      </c>
      <c r="G4" s="327" t="s">
        <v>39</v>
      </c>
      <c r="H4" s="121">
        <v>1939</v>
      </c>
      <c r="I4" s="122" t="s">
        <v>123</v>
      </c>
      <c r="J4" s="122" t="s">
        <v>124</v>
      </c>
      <c r="K4" s="123" t="s">
        <v>210</v>
      </c>
      <c r="L4" s="124" t="s">
        <v>125</v>
      </c>
      <c r="M4" s="125" t="s">
        <v>192</v>
      </c>
    </row>
    <row r="5" spans="1:13" ht="14.25" thickBot="1" thickTop="1">
      <c r="A5" s="126" t="s">
        <v>2</v>
      </c>
      <c r="B5" s="127" t="s">
        <v>47</v>
      </c>
      <c r="C5" s="128">
        <v>127324.63</v>
      </c>
      <c r="D5" s="129">
        <v>584430</v>
      </c>
      <c r="E5" s="130">
        <v>1771</v>
      </c>
      <c r="F5" s="326"/>
      <c r="G5" s="328"/>
      <c r="H5" s="131">
        <v>1982</v>
      </c>
      <c r="I5" s="132" t="s">
        <v>126</v>
      </c>
      <c r="J5" s="132" t="s">
        <v>127</v>
      </c>
      <c r="K5" s="123" t="s">
        <v>210</v>
      </c>
      <c r="L5" s="133" t="s">
        <v>128</v>
      </c>
      <c r="M5" s="125" t="s">
        <v>192</v>
      </c>
    </row>
    <row r="6" spans="1:13" ht="54.75" customHeight="1" thickBot="1" thickTop="1">
      <c r="A6" s="126" t="s">
        <v>3</v>
      </c>
      <c r="B6" s="134" t="s">
        <v>181</v>
      </c>
      <c r="C6" s="135">
        <v>35023.95</v>
      </c>
      <c r="D6" s="136">
        <v>186000</v>
      </c>
      <c r="E6" s="137" t="s">
        <v>90</v>
      </c>
      <c r="F6" s="138"/>
      <c r="G6" s="139"/>
      <c r="H6" s="131">
        <v>1939</v>
      </c>
      <c r="I6" s="132" t="s">
        <v>123</v>
      </c>
      <c r="J6" s="132" t="s">
        <v>129</v>
      </c>
      <c r="K6" s="123" t="s">
        <v>210</v>
      </c>
      <c r="L6" s="133" t="s">
        <v>125</v>
      </c>
      <c r="M6" s="140" t="s">
        <v>208</v>
      </c>
    </row>
    <row r="7" spans="1:13" ht="27" thickBot="1" thickTop="1">
      <c r="A7" s="126" t="s">
        <v>4</v>
      </c>
      <c r="B7" s="141" t="s">
        <v>44</v>
      </c>
      <c r="C7" s="135">
        <v>21626.7</v>
      </c>
      <c r="D7" s="142">
        <v>116000</v>
      </c>
      <c r="E7" s="137" t="s">
        <v>91</v>
      </c>
      <c r="F7" s="138"/>
      <c r="G7" s="138"/>
      <c r="H7" s="143">
        <v>1939</v>
      </c>
      <c r="I7" s="132" t="s">
        <v>123</v>
      </c>
      <c r="J7" s="132" t="s">
        <v>130</v>
      </c>
      <c r="K7" s="123" t="s">
        <v>210</v>
      </c>
      <c r="L7" s="133" t="s">
        <v>131</v>
      </c>
      <c r="M7" s="138" t="s">
        <v>192</v>
      </c>
    </row>
    <row r="8" spans="1:13" ht="64.5" thickTop="1">
      <c r="A8" s="126" t="s">
        <v>5</v>
      </c>
      <c r="B8" s="144" t="s">
        <v>172</v>
      </c>
      <c r="C8" s="145">
        <v>203205.48</v>
      </c>
      <c r="D8" s="142">
        <v>188671.84</v>
      </c>
      <c r="E8" s="138">
        <v>238</v>
      </c>
      <c r="F8" s="138"/>
      <c r="G8" s="138"/>
      <c r="H8" s="143">
        <v>1998</v>
      </c>
      <c r="I8" s="132" t="s">
        <v>123</v>
      </c>
      <c r="J8" s="132" t="s">
        <v>158</v>
      </c>
      <c r="K8" s="123" t="s">
        <v>210</v>
      </c>
      <c r="L8" s="133" t="s">
        <v>128</v>
      </c>
      <c r="M8" s="146" t="s">
        <v>225</v>
      </c>
    </row>
    <row r="9" spans="1:13" ht="25.5">
      <c r="A9" s="126" t="s">
        <v>6</v>
      </c>
      <c r="B9" s="147" t="s">
        <v>110</v>
      </c>
      <c r="C9" s="135">
        <v>30142.56</v>
      </c>
      <c r="D9" s="142">
        <v>60970.35</v>
      </c>
      <c r="E9" s="138">
        <v>120</v>
      </c>
      <c r="F9" s="138"/>
      <c r="G9" s="138"/>
      <c r="H9" s="143">
        <v>1939</v>
      </c>
      <c r="I9" s="132" t="s">
        <v>132</v>
      </c>
      <c r="J9" s="132" t="s">
        <v>148</v>
      </c>
      <c r="K9" s="148" t="s">
        <v>133</v>
      </c>
      <c r="L9" s="133" t="s">
        <v>177</v>
      </c>
      <c r="M9" s="138" t="s">
        <v>192</v>
      </c>
    </row>
    <row r="10" spans="1:13" ht="25.5">
      <c r="A10" s="126" t="s">
        <v>7</v>
      </c>
      <c r="B10" s="147" t="s">
        <v>77</v>
      </c>
      <c r="C10" s="135">
        <v>82162.95</v>
      </c>
      <c r="D10" s="142">
        <v>82162.95</v>
      </c>
      <c r="E10" s="137" t="s">
        <v>92</v>
      </c>
      <c r="F10" s="138"/>
      <c r="G10" s="138"/>
      <c r="H10" s="143">
        <v>1965</v>
      </c>
      <c r="I10" s="132" t="s">
        <v>134</v>
      </c>
      <c r="J10" s="132" t="s">
        <v>148</v>
      </c>
      <c r="K10" s="148" t="s">
        <v>133</v>
      </c>
      <c r="L10" s="133" t="s">
        <v>128</v>
      </c>
      <c r="M10" s="138" t="s">
        <v>192</v>
      </c>
    </row>
    <row r="11" spans="1:13" ht="12.75">
      <c r="A11" s="126" t="s">
        <v>8</v>
      </c>
      <c r="B11" s="147" t="s">
        <v>78</v>
      </c>
      <c r="C11" s="135">
        <v>15627.45</v>
      </c>
      <c r="D11" s="142">
        <v>94600</v>
      </c>
      <c r="E11" s="138">
        <v>473</v>
      </c>
      <c r="F11" s="138"/>
      <c r="G11" s="138"/>
      <c r="H11" s="143">
        <v>1975</v>
      </c>
      <c r="I11" s="132" t="s">
        <v>123</v>
      </c>
      <c r="J11" s="132" t="s">
        <v>148</v>
      </c>
      <c r="K11" s="148" t="s">
        <v>113</v>
      </c>
      <c r="L11" s="133" t="s">
        <v>128</v>
      </c>
      <c r="M11" s="138" t="s">
        <v>192</v>
      </c>
    </row>
    <row r="12" spans="1:13" ht="38.25">
      <c r="A12" s="126" t="s">
        <v>9</v>
      </c>
      <c r="B12" s="147" t="s">
        <v>79</v>
      </c>
      <c r="C12" s="135">
        <v>24094.34</v>
      </c>
      <c r="D12" s="142">
        <v>132000</v>
      </c>
      <c r="E12" s="138">
        <v>660</v>
      </c>
      <c r="F12" s="138"/>
      <c r="G12" s="138"/>
      <c r="H12" s="149">
        <v>1968</v>
      </c>
      <c r="I12" s="132" t="s">
        <v>123</v>
      </c>
      <c r="J12" s="132" t="s">
        <v>148</v>
      </c>
      <c r="K12" s="148" t="s">
        <v>183</v>
      </c>
      <c r="L12" s="133" t="s">
        <v>128</v>
      </c>
      <c r="M12" s="138" t="s">
        <v>192</v>
      </c>
    </row>
    <row r="13" spans="1:13" ht="38.25">
      <c r="A13" s="126" t="s">
        <v>10</v>
      </c>
      <c r="B13" s="147" t="s">
        <v>83</v>
      </c>
      <c r="C13" s="135">
        <v>6238.76</v>
      </c>
      <c r="D13" s="142">
        <v>24000</v>
      </c>
      <c r="E13" s="138">
        <v>120</v>
      </c>
      <c r="F13" s="138"/>
      <c r="G13" s="138"/>
      <c r="H13" s="143" t="s">
        <v>135</v>
      </c>
      <c r="I13" s="132" t="s">
        <v>134</v>
      </c>
      <c r="J13" s="132" t="s">
        <v>148</v>
      </c>
      <c r="K13" s="148" t="s">
        <v>136</v>
      </c>
      <c r="L13" s="133" t="s">
        <v>128</v>
      </c>
      <c r="M13" s="138" t="s">
        <v>192</v>
      </c>
    </row>
    <row r="14" spans="1:13" ht="14.25" customHeight="1">
      <c r="A14" s="126" t="s">
        <v>11</v>
      </c>
      <c r="B14" s="147" t="s">
        <v>80</v>
      </c>
      <c r="C14" s="135">
        <v>27857.2</v>
      </c>
      <c r="D14" s="142">
        <v>104000</v>
      </c>
      <c r="E14" s="138">
        <v>520</v>
      </c>
      <c r="F14" s="150"/>
      <c r="G14" s="150"/>
      <c r="H14" s="143">
        <v>1986</v>
      </c>
      <c r="I14" s="132" t="s">
        <v>123</v>
      </c>
      <c r="J14" s="132" t="s">
        <v>148</v>
      </c>
      <c r="K14" s="148" t="s">
        <v>136</v>
      </c>
      <c r="L14" s="133" t="s">
        <v>137</v>
      </c>
      <c r="M14" s="150" t="s">
        <v>192</v>
      </c>
    </row>
    <row r="15" spans="1:13" ht="12.75">
      <c r="A15" s="126" t="s">
        <v>12</v>
      </c>
      <c r="B15" s="147" t="s">
        <v>81</v>
      </c>
      <c r="C15" s="135">
        <v>4932.28</v>
      </c>
      <c r="D15" s="142">
        <v>82000</v>
      </c>
      <c r="E15" s="138">
        <v>410</v>
      </c>
      <c r="F15" s="150"/>
      <c r="G15" s="150"/>
      <c r="H15" s="143">
        <v>1988</v>
      </c>
      <c r="I15" s="132" t="s">
        <v>123</v>
      </c>
      <c r="J15" s="132" t="s">
        <v>130</v>
      </c>
      <c r="K15" s="148" t="s">
        <v>210</v>
      </c>
      <c r="L15" s="133" t="s">
        <v>128</v>
      </c>
      <c r="M15" s="150" t="s">
        <v>192</v>
      </c>
    </row>
    <row r="16" spans="1:13" ht="12.75">
      <c r="A16" s="126" t="s">
        <v>56</v>
      </c>
      <c r="B16" s="147" t="s">
        <v>199</v>
      </c>
      <c r="C16" s="135">
        <v>134991.66</v>
      </c>
      <c r="D16" s="142">
        <v>311800</v>
      </c>
      <c r="E16" s="138">
        <v>1559</v>
      </c>
      <c r="F16" s="150"/>
      <c r="G16" s="150"/>
      <c r="H16" s="143">
        <v>1939</v>
      </c>
      <c r="I16" s="132" t="s">
        <v>126</v>
      </c>
      <c r="J16" s="132" t="s">
        <v>130</v>
      </c>
      <c r="K16" s="148" t="s">
        <v>210</v>
      </c>
      <c r="L16" s="133" t="s">
        <v>128</v>
      </c>
      <c r="M16" s="150" t="s">
        <v>192</v>
      </c>
    </row>
    <row r="17" spans="1:13" ht="25.5">
      <c r="A17" s="126" t="s">
        <v>57</v>
      </c>
      <c r="B17" s="147" t="s">
        <v>82</v>
      </c>
      <c r="C17" s="135">
        <v>42814.93</v>
      </c>
      <c r="D17" s="142">
        <v>371000</v>
      </c>
      <c r="E17" s="137" t="s">
        <v>93</v>
      </c>
      <c r="F17" s="150"/>
      <c r="G17" s="150"/>
      <c r="H17" s="143">
        <v>1939</v>
      </c>
      <c r="I17" s="132" t="s">
        <v>126</v>
      </c>
      <c r="J17" s="132" t="s">
        <v>130</v>
      </c>
      <c r="K17" s="148" t="s">
        <v>210</v>
      </c>
      <c r="L17" s="133" t="s">
        <v>182</v>
      </c>
      <c r="M17" s="150" t="s">
        <v>192</v>
      </c>
    </row>
    <row r="18" spans="1:13" ht="25.5">
      <c r="A18" s="126" t="s">
        <v>58</v>
      </c>
      <c r="B18" s="147" t="s">
        <v>200</v>
      </c>
      <c r="C18" s="135">
        <v>615856.38</v>
      </c>
      <c r="D18" s="142">
        <v>695000</v>
      </c>
      <c r="E18" s="138" t="s">
        <v>105</v>
      </c>
      <c r="F18" s="150"/>
      <c r="G18" s="150"/>
      <c r="H18" s="143">
        <v>1939</v>
      </c>
      <c r="I18" s="132" t="s">
        <v>126</v>
      </c>
      <c r="J18" s="132" t="s">
        <v>130</v>
      </c>
      <c r="K18" s="148" t="s">
        <v>210</v>
      </c>
      <c r="L18" s="133" t="s">
        <v>128</v>
      </c>
      <c r="M18" s="151" t="s">
        <v>224</v>
      </c>
    </row>
    <row r="19" spans="1:13" ht="25.5">
      <c r="A19" s="126" t="s">
        <v>59</v>
      </c>
      <c r="B19" s="147" t="s">
        <v>203</v>
      </c>
      <c r="C19" s="135">
        <v>14942.08</v>
      </c>
      <c r="D19" s="142">
        <v>122000</v>
      </c>
      <c r="E19" s="138" t="s">
        <v>104</v>
      </c>
      <c r="F19" s="138"/>
      <c r="G19" s="138"/>
      <c r="H19" s="143">
        <v>1939</v>
      </c>
      <c r="I19" s="132" t="s">
        <v>123</v>
      </c>
      <c r="J19" s="132" t="s">
        <v>130</v>
      </c>
      <c r="K19" s="148" t="s">
        <v>210</v>
      </c>
      <c r="L19" s="133" t="s">
        <v>182</v>
      </c>
      <c r="M19" s="146" t="s">
        <v>223</v>
      </c>
    </row>
    <row r="20" spans="1:13" ht="25.5">
      <c r="A20" s="126" t="s">
        <v>60</v>
      </c>
      <c r="B20" s="147" t="s">
        <v>202</v>
      </c>
      <c r="C20" s="135">
        <v>107444.42</v>
      </c>
      <c r="D20" s="142">
        <v>237000</v>
      </c>
      <c r="E20" s="138" t="s">
        <v>103</v>
      </c>
      <c r="F20" s="138"/>
      <c r="G20" s="138"/>
      <c r="H20" s="143">
        <v>1935</v>
      </c>
      <c r="I20" s="132" t="s">
        <v>123</v>
      </c>
      <c r="J20" s="132" t="s">
        <v>130</v>
      </c>
      <c r="K20" s="148" t="s">
        <v>210</v>
      </c>
      <c r="L20" s="133" t="s">
        <v>159</v>
      </c>
      <c r="M20" s="146" t="s">
        <v>222</v>
      </c>
    </row>
    <row r="21" spans="1:13" ht="25.5">
      <c r="A21" s="126" t="s">
        <v>61</v>
      </c>
      <c r="B21" s="147" t="s">
        <v>198</v>
      </c>
      <c r="C21" s="135">
        <v>89965.84</v>
      </c>
      <c r="D21" s="142">
        <v>89965.84</v>
      </c>
      <c r="E21" s="138">
        <v>1341</v>
      </c>
      <c r="F21" s="138"/>
      <c r="G21" s="138"/>
      <c r="H21" s="143">
        <v>1930</v>
      </c>
      <c r="I21" s="132" t="s">
        <v>126</v>
      </c>
      <c r="J21" s="132" t="s">
        <v>130</v>
      </c>
      <c r="K21" s="148" t="s">
        <v>210</v>
      </c>
      <c r="L21" s="133" t="s">
        <v>125</v>
      </c>
      <c r="M21" s="146" t="s">
        <v>219</v>
      </c>
    </row>
    <row r="22" spans="1:13" ht="38.25">
      <c r="A22" s="126" t="s">
        <v>62</v>
      </c>
      <c r="B22" s="147" t="s">
        <v>233</v>
      </c>
      <c r="C22" s="135">
        <v>103116.1</v>
      </c>
      <c r="D22" s="142">
        <v>208800</v>
      </c>
      <c r="E22" s="138">
        <v>1044</v>
      </c>
      <c r="F22" s="138"/>
      <c r="G22" s="138"/>
      <c r="H22" s="143">
        <v>1939</v>
      </c>
      <c r="I22" s="132" t="s">
        <v>126</v>
      </c>
      <c r="J22" s="132" t="s">
        <v>130</v>
      </c>
      <c r="K22" s="148" t="s">
        <v>210</v>
      </c>
      <c r="L22" s="133" t="s">
        <v>228</v>
      </c>
      <c r="M22" s="138" t="s">
        <v>192</v>
      </c>
    </row>
    <row r="23" spans="1:13" ht="12.75">
      <c r="A23" s="126" t="s">
        <v>63</v>
      </c>
      <c r="B23" s="144" t="s">
        <v>201</v>
      </c>
      <c r="C23" s="135">
        <v>28208.8</v>
      </c>
      <c r="D23" s="142">
        <v>26000</v>
      </c>
      <c r="E23" s="138">
        <v>130</v>
      </c>
      <c r="F23" s="138"/>
      <c r="G23" s="138"/>
      <c r="H23" s="143">
        <v>1999</v>
      </c>
      <c r="I23" s="132" t="s">
        <v>126</v>
      </c>
      <c r="J23" s="132" t="s">
        <v>130</v>
      </c>
      <c r="K23" s="148" t="s">
        <v>210</v>
      </c>
      <c r="L23" s="133" t="s">
        <v>139</v>
      </c>
      <c r="M23" s="138" t="s">
        <v>192</v>
      </c>
    </row>
    <row r="24" spans="1:13" ht="25.5">
      <c r="A24" s="126" t="s">
        <v>64</v>
      </c>
      <c r="B24" s="144" t="s">
        <v>197</v>
      </c>
      <c r="C24" s="135">
        <v>15279.48</v>
      </c>
      <c r="D24" s="142">
        <v>74449.68</v>
      </c>
      <c r="E24" s="137" t="s">
        <v>94</v>
      </c>
      <c r="F24" s="138"/>
      <c r="G24" s="138"/>
      <c r="H24" s="143">
        <v>1939</v>
      </c>
      <c r="I24" s="132" t="s">
        <v>126</v>
      </c>
      <c r="J24" s="132" t="s">
        <v>130</v>
      </c>
      <c r="K24" s="148" t="s">
        <v>210</v>
      </c>
      <c r="L24" s="133" t="s">
        <v>182</v>
      </c>
      <c r="M24" s="146" t="s">
        <v>217</v>
      </c>
    </row>
    <row r="25" spans="1:13" ht="25.5">
      <c r="A25" s="126" t="s">
        <v>65</v>
      </c>
      <c r="B25" s="144" t="s">
        <v>45</v>
      </c>
      <c r="C25" s="135">
        <v>171914.14</v>
      </c>
      <c r="D25" s="142">
        <v>316800</v>
      </c>
      <c r="E25" s="138">
        <v>960</v>
      </c>
      <c r="F25" s="138"/>
      <c r="G25" s="138"/>
      <c r="H25" s="143">
        <v>1939</v>
      </c>
      <c r="I25" s="132" t="s">
        <v>123</v>
      </c>
      <c r="J25" s="132" t="s">
        <v>130</v>
      </c>
      <c r="K25" s="148" t="s">
        <v>210</v>
      </c>
      <c r="L25" s="132" t="s">
        <v>234</v>
      </c>
      <c r="M25" s="138" t="s">
        <v>192</v>
      </c>
    </row>
    <row r="26" spans="1:13" ht="12.75">
      <c r="A26" s="126" t="s">
        <v>66</v>
      </c>
      <c r="B26" s="144" t="s">
        <v>193</v>
      </c>
      <c r="C26" s="135">
        <v>18586.48</v>
      </c>
      <c r="D26" s="142">
        <v>338769.88</v>
      </c>
      <c r="E26" s="137" t="s">
        <v>95</v>
      </c>
      <c r="F26" s="138"/>
      <c r="G26" s="138"/>
      <c r="H26" s="143">
        <v>1991</v>
      </c>
      <c r="I26" s="132" t="s">
        <v>140</v>
      </c>
      <c r="J26" s="132" t="s">
        <v>127</v>
      </c>
      <c r="K26" s="148" t="s">
        <v>210</v>
      </c>
      <c r="L26" s="132" t="s">
        <v>128</v>
      </c>
      <c r="M26" s="138" t="s">
        <v>192</v>
      </c>
    </row>
    <row r="27" spans="1:13" ht="25.5">
      <c r="A27" s="126" t="s">
        <v>67</v>
      </c>
      <c r="B27" s="144" t="s">
        <v>246</v>
      </c>
      <c r="C27" s="135">
        <v>11072.41</v>
      </c>
      <c r="D27" s="142">
        <v>80000</v>
      </c>
      <c r="E27" s="138" t="s">
        <v>106</v>
      </c>
      <c r="F27" s="138"/>
      <c r="G27" s="138"/>
      <c r="H27" s="143">
        <v>1939</v>
      </c>
      <c r="I27" s="132" t="s">
        <v>123</v>
      </c>
      <c r="J27" s="132" t="s">
        <v>124</v>
      </c>
      <c r="K27" s="148" t="s">
        <v>210</v>
      </c>
      <c r="L27" s="132" t="s">
        <v>131</v>
      </c>
      <c r="M27" s="146" t="s">
        <v>218</v>
      </c>
    </row>
    <row r="28" spans="1:13" ht="38.25">
      <c r="A28" s="126" t="s">
        <v>68</v>
      </c>
      <c r="B28" s="144" t="s">
        <v>196</v>
      </c>
      <c r="C28" s="135">
        <v>152963.92</v>
      </c>
      <c r="D28" s="142">
        <v>280000</v>
      </c>
      <c r="E28" s="138">
        <v>1400</v>
      </c>
      <c r="F28" s="138"/>
      <c r="G28" s="138"/>
      <c r="H28" s="143">
        <v>1992</v>
      </c>
      <c r="I28" s="133" t="s">
        <v>126</v>
      </c>
      <c r="J28" s="132" t="s">
        <v>141</v>
      </c>
      <c r="K28" s="148" t="s">
        <v>210</v>
      </c>
      <c r="L28" s="133" t="s">
        <v>128</v>
      </c>
      <c r="M28" s="138" t="s">
        <v>192</v>
      </c>
    </row>
    <row r="29" spans="1:13" ht="25.5">
      <c r="A29" s="126" t="s">
        <v>69</v>
      </c>
      <c r="B29" s="144" t="s">
        <v>235</v>
      </c>
      <c r="C29" s="135">
        <v>38172.21</v>
      </c>
      <c r="D29" s="142">
        <v>220000</v>
      </c>
      <c r="E29" s="137" t="s">
        <v>96</v>
      </c>
      <c r="F29" s="138"/>
      <c r="G29" s="138"/>
      <c r="H29" s="143" t="s">
        <v>143</v>
      </c>
      <c r="I29" s="132" t="s">
        <v>123</v>
      </c>
      <c r="J29" s="132" t="s">
        <v>130</v>
      </c>
      <c r="K29" s="148" t="s">
        <v>210</v>
      </c>
      <c r="L29" s="133" t="s">
        <v>128</v>
      </c>
      <c r="M29" s="152" t="s">
        <v>192</v>
      </c>
    </row>
    <row r="30" spans="1:13" ht="25.5">
      <c r="A30" s="126" t="s">
        <v>70</v>
      </c>
      <c r="B30" s="144" t="s">
        <v>194</v>
      </c>
      <c r="C30" s="135">
        <v>19682.66</v>
      </c>
      <c r="D30" s="142">
        <v>45240</v>
      </c>
      <c r="E30" s="138">
        <v>180</v>
      </c>
      <c r="F30" s="138"/>
      <c r="G30" s="138"/>
      <c r="H30" s="143">
        <v>1993</v>
      </c>
      <c r="I30" s="132" t="s">
        <v>126</v>
      </c>
      <c r="J30" s="132" t="s">
        <v>148</v>
      </c>
      <c r="K30" s="148" t="s">
        <v>210</v>
      </c>
      <c r="L30" s="133" t="s">
        <v>177</v>
      </c>
      <c r="M30" s="152" t="s">
        <v>192</v>
      </c>
    </row>
    <row r="31" spans="1:13" ht="25.5">
      <c r="A31" s="126" t="s">
        <v>71</v>
      </c>
      <c r="B31" s="153" t="s">
        <v>195</v>
      </c>
      <c r="C31" s="128">
        <v>43697.49</v>
      </c>
      <c r="D31" s="129">
        <v>64000</v>
      </c>
      <c r="E31" s="154" t="s">
        <v>107</v>
      </c>
      <c r="F31" s="154"/>
      <c r="G31" s="154"/>
      <c r="H31" s="143">
        <v>1939</v>
      </c>
      <c r="I31" s="132" t="s">
        <v>144</v>
      </c>
      <c r="J31" s="132" t="s">
        <v>130</v>
      </c>
      <c r="K31" s="148" t="s">
        <v>210</v>
      </c>
      <c r="L31" s="133" t="s">
        <v>137</v>
      </c>
      <c r="M31" s="140" t="s">
        <v>220</v>
      </c>
    </row>
    <row r="32" spans="1:13" ht="38.25">
      <c r="A32" s="126" t="s">
        <v>381</v>
      </c>
      <c r="B32" s="144" t="s">
        <v>84</v>
      </c>
      <c r="C32" s="135">
        <v>4990</v>
      </c>
      <c r="D32" s="136">
        <v>98400</v>
      </c>
      <c r="E32" s="137" t="s">
        <v>97</v>
      </c>
      <c r="F32" s="138"/>
      <c r="G32" s="138"/>
      <c r="H32" s="143" t="s">
        <v>145</v>
      </c>
      <c r="I32" s="132" t="s">
        <v>146</v>
      </c>
      <c r="J32" s="132" t="s">
        <v>160</v>
      </c>
      <c r="K32" s="148" t="s">
        <v>210</v>
      </c>
      <c r="L32" s="133" t="s">
        <v>147</v>
      </c>
      <c r="M32" s="152" t="s">
        <v>359</v>
      </c>
    </row>
    <row r="33" spans="1:13" ht="25.5">
      <c r="A33" s="126" t="s">
        <v>382</v>
      </c>
      <c r="B33" s="144" t="s">
        <v>230</v>
      </c>
      <c r="C33" s="135">
        <v>6500</v>
      </c>
      <c r="D33" s="142">
        <v>10000</v>
      </c>
      <c r="E33" s="138">
        <v>480</v>
      </c>
      <c r="F33" s="138"/>
      <c r="G33" s="138"/>
      <c r="H33" s="143">
        <v>1939</v>
      </c>
      <c r="I33" s="132" t="s">
        <v>123</v>
      </c>
      <c r="J33" s="132" t="s">
        <v>130</v>
      </c>
      <c r="K33" s="148" t="s">
        <v>210</v>
      </c>
      <c r="L33" s="133" t="s">
        <v>139</v>
      </c>
      <c r="M33" s="140" t="s">
        <v>229</v>
      </c>
    </row>
    <row r="34" spans="1:13" ht="25.5">
      <c r="A34" s="126" t="s">
        <v>383</v>
      </c>
      <c r="B34" s="144" t="s">
        <v>85</v>
      </c>
      <c r="C34" s="135">
        <v>28684.17</v>
      </c>
      <c r="D34" s="142">
        <v>28684.17</v>
      </c>
      <c r="E34" s="138">
        <v>150</v>
      </c>
      <c r="F34" s="138"/>
      <c r="G34" s="138"/>
      <c r="H34" s="143">
        <v>1965</v>
      </c>
      <c r="I34" s="132" t="s">
        <v>123</v>
      </c>
      <c r="J34" s="132" t="s">
        <v>148</v>
      </c>
      <c r="K34" s="132" t="s">
        <v>148</v>
      </c>
      <c r="L34" s="133" t="s">
        <v>142</v>
      </c>
      <c r="M34" s="138" t="s">
        <v>192</v>
      </c>
    </row>
    <row r="35" spans="1:13" ht="25.5">
      <c r="A35" s="126" t="s">
        <v>384</v>
      </c>
      <c r="B35" s="144" t="s">
        <v>236</v>
      </c>
      <c r="C35" s="135">
        <v>3630</v>
      </c>
      <c r="D35" s="142">
        <v>78000</v>
      </c>
      <c r="E35" s="137" t="s">
        <v>98</v>
      </c>
      <c r="F35" s="138"/>
      <c r="G35" s="138"/>
      <c r="H35" s="143">
        <v>1939</v>
      </c>
      <c r="I35" s="132" t="s">
        <v>126</v>
      </c>
      <c r="J35" s="132" t="s">
        <v>124</v>
      </c>
      <c r="K35" s="132" t="s">
        <v>210</v>
      </c>
      <c r="L35" s="133" t="s">
        <v>131</v>
      </c>
      <c r="M35" s="146" t="s">
        <v>221</v>
      </c>
    </row>
    <row r="36" spans="1:13" ht="12.75">
      <c r="A36" s="126" t="s">
        <v>385</v>
      </c>
      <c r="B36" s="144" t="s">
        <v>86</v>
      </c>
      <c r="C36" s="135">
        <v>1800</v>
      </c>
      <c r="D36" s="142">
        <v>16000</v>
      </c>
      <c r="E36" s="138">
        <v>80</v>
      </c>
      <c r="F36" s="138"/>
      <c r="G36" s="138"/>
      <c r="H36" s="143">
        <v>1939</v>
      </c>
      <c r="I36" s="132" t="s">
        <v>123</v>
      </c>
      <c r="J36" s="148" t="s">
        <v>210</v>
      </c>
      <c r="K36" s="148" t="s">
        <v>210</v>
      </c>
      <c r="L36" s="132" t="s">
        <v>125</v>
      </c>
      <c r="M36" s="138" t="s">
        <v>192</v>
      </c>
    </row>
    <row r="37" spans="1:13" ht="12.75">
      <c r="A37" s="126" t="s">
        <v>386</v>
      </c>
      <c r="B37" s="144" t="s">
        <v>87</v>
      </c>
      <c r="C37" s="135">
        <v>1600</v>
      </c>
      <c r="D37" s="142">
        <v>12000</v>
      </c>
      <c r="E37" s="138">
        <v>60</v>
      </c>
      <c r="F37" s="138"/>
      <c r="G37" s="138"/>
      <c r="H37" s="143">
        <v>1939</v>
      </c>
      <c r="I37" s="132" t="s">
        <v>126</v>
      </c>
      <c r="J37" s="148" t="s">
        <v>210</v>
      </c>
      <c r="K37" s="148" t="s">
        <v>210</v>
      </c>
      <c r="L37" s="132" t="s">
        <v>125</v>
      </c>
      <c r="M37" s="138" t="s">
        <v>192</v>
      </c>
    </row>
    <row r="38" spans="1:13" ht="38.25">
      <c r="A38" s="126" t="s">
        <v>387</v>
      </c>
      <c r="B38" s="144" t="s">
        <v>88</v>
      </c>
      <c r="C38" s="135">
        <v>800</v>
      </c>
      <c r="D38" s="142">
        <v>12000</v>
      </c>
      <c r="E38" s="138">
        <v>60</v>
      </c>
      <c r="F38" s="138"/>
      <c r="G38" s="138"/>
      <c r="H38" s="143" t="s">
        <v>149</v>
      </c>
      <c r="I38" s="132" t="s">
        <v>134</v>
      </c>
      <c r="J38" s="132" t="s">
        <v>210</v>
      </c>
      <c r="K38" s="132" t="s">
        <v>136</v>
      </c>
      <c r="L38" s="132" t="s">
        <v>125</v>
      </c>
      <c r="M38" s="138" t="s">
        <v>192</v>
      </c>
    </row>
    <row r="39" spans="1:13" ht="50.25" customHeight="1">
      <c r="A39" s="126" t="s">
        <v>388</v>
      </c>
      <c r="B39" s="144" t="s">
        <v>171</v>
      </c>
      <c r="C39" s="135">
        <v>160860.28</v>
      </c>
      <c r="D39" s="142">
        <v>108050.72</v>
      </c>
      <c r="E39" s="138">
        <v>500</v>
      </c>
      <c r="F39" s="138"/>
      <c r="G39" s="138"/>
      <c r="H39" s="143">
        <v>1939</v>
      </c>
      <c r="I39" s="133" t="s">
        <v>130</v>
      </c>
      <c r="J39" s="133" t="s">
        <v>130</v>
      </c>
      <c r="K39" s="143" t="s">
        <v>210</v>
      </c>
      <c r="L39" s="133" t="s">
        <v>182</v>
      </c>
      <c r="M39" s="146" t="s">
        <v>240</v>
      </c>
    </row>
    <row r="40" spans="1:13" ht="38.25">
      <c r="A40" s="126" t="s">
        <v>389</v>
      </c>
      <c r="B40" s="144" t="s">
        <v>209</v>
      </c>
      <c r="C40" s="135">
        <v>133576.62</v>
      </c>
      <c r="D40" s="142">
        <v>133376.82</v>
      </c>
      <c r="E40" s="138">
        <v>480</v>
      </c>
      <c r="F40" s="138"/>
      <c r="G40" s="138"/>
      <c r="H40" s="143">
        <v>1939</v>
      </c>
      <c r="I40" s="132" t="s">
        <v>126</v>
      </c>
      <c r="J40" s="132" t="s">
        <v>130</v>
      </c>
      <c r="K40" s="143" t="s">
        <v>210</v>
      </c>
      <c r="L40" s="133" t="s">
        <v>125</v>
      </c>
      <c r="M40" s="146" t="s">
        <v>239</v>
      </c>
    </row>
    <row r="41" spans="1:13" ht="63.75">
      <c r="A41" s="126" t="s">
        <v>390</v>
      </c>
      <c r="B41" s="155" t="s">
        <v>150</v>
      </c>
      <c r="C41" s="135">
        <v>70570.14</v>
      </c>
      <c r="D41" s="145">
        <v>70570.14</v>
      </c>
      <c r="E41" s="137" t="s">
        <v>99</v>
      </c>
      <c r="F41" s="138"/>
      <c r="G41" s="138"/>
      <c r="H41" s="143">
        <v>1997</v>
      </c>
      <c r="I41" s="132" t="s">
        <v>161</v>
      </c>
      <c r="J41" s="132" t="s">
        <v>163</v>
      </c>
      <c r="K41" s="143" t="s">
        <v>210</v>
      </c>
      <c r="L41" s="133" t="s">
        <v>138</v>
      </c>
      <c r="M41" s="138" t="s">
        <v>192</v>
      </c>
    </row>
    <row r="42" spans="1:13" ht="63.75">
      <c r="A42" s="126" t="s">
        <v>391</v>
      </c>
      <c r="B42" s="156" t="s">
        <v>205</v>
      </c>
      <c r="C42" s="135">
        <v>108552.05</v>
      </c>
      <c r="D42" s="145">
        <v>108552.05</v>
      </c>
      <c r="E42" s="137" t="s">
        <v>100</v>
      </c>
      <c r="F42" s="138"/>
      <c r="G42" s="138"/>
      <c r="H42" s="143">
        <v>1997</v>
      </c>
      <c r="I42" s="132" t="s">
        <v>161</v>
      </c>
      <c r="J42" s="132" t="s">
        <v>163</v>
      </c>
      <c r="K42" s="143" t="s">
        <v>210</v>
      </c>
      <c r="L42" s="133" t="s">
        <v>138</v>
      </c>
      <c r="M42" s="138" t="s">
        <v>192</v>
      </c>
    </row>
    <row r="43" spans="1:13" ht="51">
      <c r="A43" s="126" t="s">
        <v>392</v>
      </c>
      <c r="B43" s="144" t="s">
        <v>89</v>
      </c>
      <c r="C43" s="135">
        <v>7000</v>
      </c>
      <c r="D43" s="142">
        <v>11600</v>
      </c>
      <c r="E43" s="138">
        <v>58</v>
      </c>
      <c r="F43" s="138"/>
      <c r="G43" s="138"/>
      <c r="H43" s="143">
        <v>1985</v>
      </c>
      <c r="I43" s="132" t="s">
        <v>162</v>
      </c>
      <c r="J43" s="132" t="s">
        <v>113</v>
      </c>
      <c r="K43" s="143" t="s">
        <v>210</v>
      </c>
      <c r="L43" s="132" t="s">
        <v>138</v>
      </c>
      <c r="M43" s="138" t="s">
        <v>192</v>
      </c>
    </row>
    <row r="44" spans="1:13" ht="38.25">
      <c r="A44" s="126" t="s">
        <v>393</v>
      </c>
      <c r="B44" s="144" t="s">
        <v>247</v>
      </c>
      <c r="C44" s="135">
        <v>83426.53</v>
      </c>
      <c r="D44" s="142">
        <v>126000</v>
      </c>
      <c r="E44" s="137" t="s">
        <v>101</v>
      </c>
      <c r="F44" s="138"/>
      <c r="G44" s="138"/>
      <c r="H44" s="143">
        <v>1999</v>
      </c>
      <c r="I44" s="133" t="s">
        <v>123</v>
      </c>
      <c r="J44" s="132" t="s">
        <v>151</v>
      </c>
      <c r="K44" s="143" t="s">
        <v>210</v>
      </c>
      <c r="L44" s="132" t="s">
        <v>128</v>
      </c>
      <c r="M44" s="146" t="s">
        <v>237</v>
      </c>
    </row>
    <row r="45" spans="1:13" ht="38.25">
      <c r="A45" s="126" t="s">
        <v>394</v>
      </c>
      <c r="B45" s="144" t="s">
        <v>248</v>
      </c>
      <c r="C45" s="135">
        <v>83426.53</v>
      </c>
      <c r="D45" s="142">
        <v>126000</v>
      </c>
      <c r="E45" s="137" t="s">
        <v>101</v>
      </c>
      <c r="F45" s="138"/>
      <c r="G45" s="138"/>
      <c r="H45" s="143">
        <v>1999</v>
      </c>
      <c r="I45" s="133" t="s">
        <v>123</v>
      </c>
      <c r="J45" s="132" t="s">
        <v>151</v>
      </c>
      <c r="K45" s="143" t="s">
        <v>210</v>
      </c>
      <c r="L45" s="132" t="s">
        <v>128</v>
      </c>
      <c r="M45" s="146" t="s">
        <v>238</v>
      </c>
    </row>
    <row r="46" spans="1:13" ht="13.5" thickBot="1">
      <c r="A46" s="126" t="s">
        <v>395</v>
      </c>
      <c r="B46" s="157" t="s">
        <v>204</v>
      </c>
      <c r="C46" s="135">
        <v>23812.73</v>
      </c>
      <c r="D46" s="129">
        <v>64430.00000000001</v>
      </c>
      <c r="E46" s="137" t="s">
        <v>76</v>
      </c>
      <c r="F46" s="138"/>
      <c r="G46" s="138"/>
      <c r="H46" s="143">
        <v>1939</v>
      </c>
      <c r="I46" s="132" t="s">
        <v>123</v>
      </c>
      <c r="J46" s="132" t="s">
        <v>129</v>
      </c>
      <c r="K46" s="143" t="s">
        <v>210</v>
      </c>
      <c r="L46" s="132" t="s">
        <v>128</v>
      </c>
      <c r="M46" s="138" t="s">
        <v>192</v>
      </c>
    </row>
    <row r="47" spans="1:13" ht="26.25" thickTop="1">
      <c r="A47" s="126" t="s">
        <v>396</v>
      </c>
      <c r="B47" s="153" t="s">
        <v>249</v>
      </c>
      <c r="C47" s="158">
        <v>1088456.69</v>
      </c>
      <c r="D47" s="136">
        <v>1310000</v>
      </c>
      <c r="E47" s="159">
        <v>655.6</v>
      </c>
      <c r="F47" s="160">
        <v>1041000</v>
      </c>
      <c r="G47" s="160" t="s">
        <v>38</v>
      </c>
      <c r="H47" s="143">
        <v>2007</v>
      </c>
      <c r="I47" s="132" t="s">
        <v>152</v>
      </c>
      <c r="J47" s="132" t="s">
        <v>164</v>
      </c>
      <c r="K47" s="132" t="s">
        <v>164</v>
      </c>
      <c r="L47" s="132" t="s">
        <v>234</v>
      </c>
      <c r="M47" s="161" t="s">
        <v>192</v>
      </c>
    </row>
    <row r="48" spans="1:13" ht="25.5">
      <c r="A48" s="126" t="s">
        <v>397</v>
      </c>
      <c r="B48" s="144" t="s">
        <v>176</v>
      </c>
      <c r="C48" s="162"/>
      <c r="D48" s="136">
        <v>80597.14</v>
      </c>
      <c r="E48" s="138"/>
      <c r="F48" s="163"/>
      <c r="G48" s="163"/>
      <c r="H48" s="143">
        <v>1939</v>
      </c>
      <c r="I48" s="132" t="s">
        <v>123</v>
      </c>
      <c r="J48" s="132" t="s">
        <v>241</v>
      </c>
      <c r="K48" s="132" t="s">
        <v>130</v>
      </c>
      <c r="L48" s="132" t="s">
        <v>177</v>
      </c>
      <c r="M48" s="161" t="s">
        <v>192</v>
      </c>
    </row>
    <row r="49" spans="1:13" ht="25.5">
      <c r="A49" s="126" t="s">
        <v>398</v>
      </c>
      <c r="B49" s="144" t="s">
        <v>178</v>
      </c>
      <c r="C49" s="162"/>
      <c r="D49" s="136">
        <v>27147.35</v>
      </c>
      <c r="E49" s="138"/>
      <c r="F49" s="163"/>
      <c r="G49" s="163"/>
      <c r="H49" s="143">
        <v>1939</v>
      </c>
      <c r="I49" s="132" t="s">
        <v>123</v>
      </c>
      <c r="J49" s="132" t="s">
        <v>130</v>
      </c>
      <c r="K49" s="132" t="s">
        <v>130</v>
      </c>
      <c r="L49" s="132" t="s">
        <v>177</v>
      </c>
      <c r="M49" s="161" t="s">
        <v>192</v>
      </c>
    </row>
    <row r="50" spans="1:13" ht="25.5">
      <c r="A50" s="126" t="s">
        <v>399</v>
      </c>
      <c r="B50" s="153" t="s">
        <v>250</v>
      </c>
      <c r="C50" s="145"/>
      <c r="D50" s="164">
        <v>50463.02</v>
      </c>
      <c r="E50" s="125"/>
      <c r="F50" s="125"/>
      <c r="G50" s="125"/>
      <c r="H50" s="149">
        <v>1986</v>
      </c>
      <c r="I50" s="132" t="s">
        <v>123</v>
      </c>
      <c r="J50" s="132" t="s">
        <v>245</v>
      </c>
      <c r="K50" s="148" t="s">
        <v>210</v>
      </c>
      <c r="L50" s="132" t="s">
        <v>128</v>
      </c>
      <c r="M50" s="125" t="s">
        <v>192</v>
      </c>
    </row>
    <row r="51" spans="1:13" ht="25.5">
      <c r="A51" s="126" t="s">
        <v>400</v>
      </c>
      <c r="B51" s="157" t="s">
        <v>251</v>
      </c>
      <c r="C51" s="165"/>
      <c r="D51" s="166">
        <v>82732.76</v>
      </c>
      <c r="E51" s="167"/>
      <c r="F51" s="167"/>
      <c r="G51" s="168"/>
      <c r="H51" s="169">
        <v>1986</v>
      </c>
      <c r="I51" s="132" t="s">
        <v>123</v>
      </c>
      <c r="J51" s="132" t="s">
        <v>245</v>
      </c>
      <c r="K51" s="148" t="s">
        <v>210</v>
      </c>
      <c r="L51" s="132" t="s">
        <v>128</v>
      </c>
      <c r="M51" s="170" t="s">
        <v>192</v>
      </c>
    </row>
    <row r="52" spans="1:13" ht="25.5">
      <c r="A52" s="126" t="s">
        <v>401</v>
      </c>
      <c r="B52" s="171" t="s">
        <v>252</v>
      </c>
      <c r="C52" s="172"/>
      <c r="D52" s="173">
        <v>66596.46</v>
      </c>
      <c r="E52" s="167"/>
      <c r="F52" s="167"/>
      <c r="G52" s="168"/>
      <c r="H52" s="174">
        <v>1986</v>
      </c>
      <c r="I52" s="132" t="s">
        <v>123</v>
      </c>
      <c r="J52" s="132" t="s">
        <v>245</v>
      </c>
      <c r="K52" s="148" t="s">
        <v>210</v>
      </c>
      <c r="L52" s="132" t="s">
        <v>128</v>
      </c>
      <c r="M52" s="125" t="s">
        <v>192</v>
      </c>
    </row>
    <row r="53" spans="1:13" ht="25.5">
      <c r="A53" s="126" t="s">
        <v>402</v>
      </c>
      <c r="B53" s="171" t="s">
        <v>253</v>
      </c>
      <c r="C53" s="172"/>
      <c r="D53" s="173">
        <v>65491.43</v>
      </c>
      <c r="E53" s="167"/>
      <c r="F53" s="167"/>
      <c r="G53" s="168"/>
      <c r="H53" s="174">
        <v>1986</v>
      </c>
      <c r="I53" s="132" t="s">
        <v>123</v>
      </c>
      <c r="J53" s="132" t="s">
        <v>245</v>
      </c>
      <c r="K53" s="148" t="s">
        <v>210</v>
      </c>
      <c r="L53" s="132" t="s">
        <v>128</v>
      </c>
      <c r="M53" s="125" t="s">
        <v>192</v>
      </c>
    </row>
    <row r="54" spans="1:13" ht="25.5">
      <c r="A54" s="126" t="s">
        <v>403</v>
      </c>
      <c r="B54" s="171" t="s">
        <v>254</v>
      </c>
      <c r="C54" s="172"/>
      <c r="D54" s="173">
        <v>94608.22</v>
      </c>
      <c r="E54" s="167"/>
      <c r="F54" s="167"/>
      <c r="G54" s="168"/>
      <c r="H54" s="174">
        <v>1986</v>
      </c>
      <c r="I54" s="132" t="s">
        <v>123</v>
      </c>
      <c r="J54" s="132" t="s">
        <v>245</v>
      </c>
      <c r="K54" s="148" t="s">
        <v>210</v>
      </c>
      <c r="L54" s="132" t="s">
        <v>128</v>
      </c>
      <c r="M54" s="125" t="s">
        <v>192</v>
      </c>
    </row>
    <row r="55" spans="1:13" ht="25.5">
      <c r="A55" s="126" t="s">
        <v>404</v>
      </c>
      <c r="B55" s="171" t="s">
        <v>255</v>
      </c>
      <c r="C55" s="172"/>
      <c r="D55" s="173">
        <v>36043.98</v>
      </c>
      <c r="E55" s="167"/>
      <c r="F55" s="167"/>
      <c r="G55" s="168"/>
      <c r="H55" s="174">
        <v>1986</v>
      </c>
      <c r="I55" s="132" t="s">
        <v>123</v>
      </c>
      <c r="J55" s="132" t="s">
        <v>245</v>
      </c>
      <c r="K55" s="148" t="s">
        <v>210</v>
      </c>
      <c r="L55" s="132" t="s">
        <v>128</v>
      </c>
      <c r="M55" s="125" t="s">
        <v>192</v>
      </c>
    </row>
    <row r="56" spans="1:13" ht="25.5">
      <c r="A56" s="126" t="s">
        <v>405</v>
      </c>
      <c r="B56" s="171" t="s">
        <v>256</v>
      </c>
      <c r="C56" s="172"/>
      <c r="D56" s="173">
        <v>69087.23</v>
      </c>
      <c r="E56" s="167"/>
      <c r="F56" s="167"/>
      <c r="G56" s="168"/>
      <c r="H56" s="174">
        <v>1986</v>
      </c>
      <c r="I56" s="132" t="s">
        <v>123</v>
      </c>
      <c r="J56" s="132" t="s">
        <v>245</v>
      </c>
      <c r="K56" s="148" t="s">
        <v>210</v>
      </c>
      <c r="L56" s="132" t="s">
        <v>128</v>
      </c>
      <c r="M56" s="125" t="s">
        <v>192</v>
      </c>
    </row>
    <row r="57" spans="1:13" ht="25.5">
      <c r="A57" s="126" t="s">
        <v>406</v>
      </c>
      <c r="B57" s="171" t="s">
        <v>257</v>
      </c>
      <c r="C57" s="172"/>
      <c r="D57" s="173">
        <v>80028.32</v>
      </c>
      <c r="E57" s="167"/>
      <c r="F57" s="167"/>
      <c r="G57" s="168"/>
      <c r="H57" s="174">
        <v>1986</v>
      </c>
      <c r="I57" s="132" t="s">
        <v>123</v>
      </c>
      <c r="J57" s="132" t="s">
        <v>245</v>
      </c>
      <c r="K57" s="148" t="s">
        <v>210</v>
      </c>
      <c r="L57" s="132" t="s">
        <v>128</v>
      </c>
      <c r="M57" s="125" t="s">
        <v>192</v>
      </c>
    </row>
    <row r="58" spans="1:13" ht="13.5" thickBot="1">
      <c r="A58" s="126" t="s">
        <v>407</v>
      </c>
      <c r="B58" s="175" t="s">
        <v>258</v>
      </c>
      <c r="C58" s="176"/>
      <c r="D58" s="176">
        <v>50439.61</v>
      </c>
      <c r="E58" s="177"/>
      <c r="F58" s="178">
        <v>187831.63</v>
      </c>
      <c r="G58" s="177" t="s">
        <v>39</v>
      </c>
      <c r="H58" s="179">
        <v>1986</v>
      </c>
      <c r="I58" s="132" t="s">
        <v>123</v>
      </c>
      <c r="J58" s="132" t="s">
        <v>245</v>
      </c>
      <c r="K58" s="148" t="s">
        <v>210</v>
      </c>
      <c r="L58" s="132" t="s">
        <v>128</v>
      </c>
      <c r="M58" s="125" t="s">
        <v>192</v>
      </c>
    </row>
    <row r="59" spans="1:13" ht="13.5" thickTop="1">
      <c r="A59" s="126" t="s">
        <v>408</v>
      </c>
      <c r="B59" s="144" t="s">
        <v>231</v>
      </c>
      <c r="C59" s="142"/>
      <c r="D59" s="180">
        <v>96000</v>
      </c>
      <c r="E59" s="170"/>
      <c r="F59" s="161"/>
      <c r="G59" s="161"/>
      <c r="H59" s="143">
        <v>1939</v>
      </c>
      <c r="I59" s="132" t="s">
        <v>123</v>
      </c>
      <c r="J59" s="132" t="s">
        <v>130</v>
      </c>
      <c r="K59" s="132" t="s">
        <v>130</v>
      </c>
      <c r="L59" s="132" t="s">
        <v>212</v>
      </c>
      <c r="M59" s="161" t="s">
        <v>192</v>
      </c>
    </row>
    <row r="60" spans="1:13" ht="25.5">
      <c r="A60" s="126" t="s">
        <v>409</v>
      </c>
      <c r="B60" s="144" t="s">
        <v>48</v>
      </c>
      <c r="C60" s="181">
        <v>205498.45</v>
      </c>
      <c r="D60" s="145">
        <v>205498.45</v>
      </c>
      <c r="E60" s="138"/>
      <c r="F60" s="138"/>
      <c r="G60" s="138"/>
      <c r="H60" s="143">
        <v>2006</v>
      </c>
      <c r="I60" s="132" t="s">
        <v>130</v>
      </c>
      <c r="J60" s="148" t="s">
        <v>210</v>
      </c>
      <c r="K60" s="132"/>
      <c r="L60" s="132" t="s">
        <v>211</v>
      </c>
      <c r="M60" s="138" t="s">
        <v>192</v>
      </c>
    </row>
    <row r="61" spans="1:13" ht="25.5">
      <c r="A61" s="126" t="s">
        <v>410</v>
      </c>
      <c r="B61" s="144" t="s">
        <v>52</v>
      </c>
      <c r="C61" s="181">
        <v>17253.74</v>
      </c>
      <c r="D61" s="145">
        <v>20573.95</v>
      </c>
      <c r="E61" s="138"/>
      <c r="F61" s="138"/>
      <c r="G61" s="138"/>
      <c r="H61" s="143">
        <v>2008</v>
      </c>
      <c r="I61" s="132" t="s">
        <v>130</v>
      </c>
      <c r="J61" s="148" t="s">
        <v>210</v>
      </c>
      <c r="K61" s="132"/>
      <c r="L61" s="132" t="s">
        <v>182</v>
      </c>
      <c r="M61" s="138" t="s">
        <v>192</v>
      </c>
    </row>
    <row r="62" spans="1:13" ht="25.5">
      <c r="A62" s="126" t="s">
        <v>411</v>
      </c>
      <c r="B62" s="147" t="s">
        <v>53</v>
      </c>
      <c r="C62" s="181">
        <v>28888.04</v>
      </c>
      <c r="D62" s="145">
        <v>28888.04</v>
      </c>
      <c r="E62" s="138"/>
      <c r="F62" s="138"/>
      <c r="G62" s="138"/>
      <c r="H62" s="143">
        <v>2009</v>
      </c>
      <c r="I62" s="132" t="s">
        <v>130</v>
      </c>
      <c r="J62" s="148" t="s">
        <v>210</v>
      </c>
      <c r="K62" s="132"/>
      <c r="L62" s="132" t="s">
        <v>182</v>
      </c>
      <c r="M62" s="138" t="s">
        <v>192</v>
      </c>
    </row>
    <row r="63" spans="1:13" ht="25.5">
      <c r="A63" s="126" t="s">
        <v>412</v>
      </c>
      <c r="B63" s="147" t="s">
        <v>214</v>
      </c>
      <c r="C63" s="181">
        <v>31378.73</v>
      </c>
      <c r="D63" s="145">
        <v>35509.229999999996</v>
      </c>
      <c r="E63" s="138"/>
      <c r="F63" s="138"/>
      <c r="G63" s="138"/>
      <c r="H63" s="143">
        <v>2010</v>
      </c>
      <c r="I63" s="132" t="s">
        <v>130</v>
      </c>
      <c r="J63" s="148" t="s">
        <v>210</v>
      </c>
      <c r="K63" s="132"/>
      <c r="L63" s="132" t="s">
        <v>182</v>
      </c>
      <c r="M63" s="138" t="s">
        <v>192</v>
      </c>
    </row>
    <row r="64" spans="1:13" ht="25.5">
      <c r="A64" s="126" t="s">
        <v>413</v>
      </c>
      <c r="B64" s="147" t="s">
        <v>242</v>
      </c>
      <c r="C64" s="181">
        <v>13384.91</v>
      </c>
      <c r="D64" s="145">
        <v>13384.91</v>
      </c>
      <c r="E64" s="138"/>
      <c r="F64" s="138"/>
      <c r="G64" s="138"/>
      <c r="H64" s="143">
        <v>2010</v>
      </c>
      <c r="I64" s="132" t="s">
        <v>130</v>
      </c>
      <c r="J64" s="148" t="s">
        <v>210</v>
      </c>
      <c r="K64" s="132"/>
      <c r="L64" s="132" t="s">
        <v>182</v>
      </c>
      <c r="M64" s="138" t="s">
        <v>192</v>
      </c>
    </row>
    <row r="65" spans="1:13" ht="12.75">
      <c r="A65" s="126" t="s">
        <v>414</v>
      </c>
      <c r="B65" s="147" t="s">
        <v>54</v>
      </c>
      <c r="C65" s="181">
        <v>7152.77</v>
      </c>
      <c r="D65" s="145">
        <v>7152.77</v>
      </c>
      <c r="E65" s="138"/>
      <c r="F65" s="138"/>
      <c r="G65" s="138"/>
      <c r="H65" s="143">
        <v>2010</v>
      </c>
      <c r="I65" s="182" t="s">
        <v>210</v>
      </c>
      <c r="J65" s="148" t="s">
        <v>210</v>
      </c>
      <c r="K65" s="148" t="s">
        <v>210</v>
      </c>
      <c r="L65" s="148" t="s">
        <v>210</v>
      </c>
      <c r="M65" s="138" t="s">
        <v>192</v>
      </c>
    </row>
    <row r="66" spans="1:13" ht="12.75">
      <c r="A66" s="126" t="s">
        <v>415</v>
      </c>
      <c r="B66" s="147" t="s">
        <v>55</v>
      </c>
      <c r="C66" s="181">
        <v>3757.54</v>
      </c>
      <c r="D66" s="145">
        <f>9918.54+18895</f>
        <v>28813.54</v>
      </c>
      <c r="E66" s="138"/>
      <c r="F66" s="138"/>
      <c r="G66" s="138"/>
      <c r="H66" s="143">
        <v>2010</v>
      </c>
      <c r="I66" s="148" t="s">
        <v>210</v>
      </c>
      <c r="J66" s="148" t="s">
        <v>210</v>
      </c>
      <c r="K66" s="148" t="s">
        <v>210</v>
      </c>
      <c r="L66" s="148" t="s">
        <v>210</v>
      </c>
      <c r="M66" s="138" t="s">
        <v>192</v>
      </c>
    </row>
    <row r="67" spans="1:13" ht="12.75">
      <c r="A67" s="126" t="s">
        <v>416</v>
      </c>
      <c r="B67" s="147" t="s">
        <v>215</v>
      </c>
      <c r="C67" s="181">
        <v>4208.54</v>
      </c>
      <c r="D67" s="145">
        <v>4208.54</v>
      </c>
      <c r="E67" s="138"/>
      <c r="F67" s="138"/>
      <c r="G67" s="138"/>
      <c r="H67" s="143">
        <v>2010</v>
      </c>
      <c r="I67" s="148" t="s">
        <v>210</v>
      </c>
      <c r="J67" s="148" t="s">
        <v>210</v>
      </c>
      <c r="K67" s="148" t="s">
        <v>210</v>
      </c>
      <c r="L67" s="148" t="s">
        <v>210</v>
      </c>
      <c r="M67" s="138" t="s">
        <v>192</v>
      </c>
    </row>
    <row r="68" spans="1:13" ht="12.75">
      <c r="A68" s="126" t="s">
        <v>417</v>
      </c>
      <c r="B68" s="147" t="s">
        <v>74</v>
      </c>
      <c r="C68" s="181">
        <v>3126.68</v>
      </c>
      <c r="D68" s="145">
        <v>3126.68</v>
      </c>
      <c r="E68" s="138"/>
      <c r="F68" s="138"/>
      <c r="G68" s="138"/>
      <c r="H68" s="143">
        <v>2010</v>
      </c>
      <c r="I68" s="148" t="s">
        <v>210</v>
      </c>
      <c r="J68" s="148" t="s">
        <v>210</v>
      </c>
      <c r="K68" s="148" t="s">
        <v>210</v>
      </c>
      <c r="L68" s="148" t="s">
        <v>210</v>
      </c>
      <c r="M68" s="138" t="s">
        <v>192</v>
      </c>
    </row>
    <row r="69" spans="1:13" ht="12.75">
      <c r="A69" s="126" t="s">
        <v>418</v>
      </c>
      <c r="B69" s="147" t="s">
        <v>206</v>
      </c>
      <c r="C69" s="181"/>
      <c r="D69" s="145">
        <v>4651</v>
      </c>
      <c r="E69" s="154"/>
      <c r="F69" s="154"/>
      <c r="G69" s="154"/>
      <c r="H69" s="143">
        <v>2013</v>
      </c>
      <c r="I69" s="148" t="s">
        <v>210</v>
      </c>
      <c r="J69" s="148" t="s">
        <v>210</v>
      </c>
      <c r="K69" s="148" t="s">
        <v>210</v>
      </c>
      <c r="L69" s="148" t="s">
        <v>210</v>
      </c>
      <c r="M69" s="152" t="s">
        <v>192</v>
      </c>
    </row>
    <row r="70" spans="1:13" ht="12.75">
      <c r="A70" s="126" t="s">
        <v>419</v>
      </c>
      <c r="B70" s="147" t="s">
        <v>49</v>
      </c>
      <c r="C70" s="181">
        <v>381424.38</v>
      </c>
      <c r="D70" s="145">
        <v>391325.88</v>
      </c>
      <c r="E70" s="154" t="s">
        <v>108</v>
      </c>
      <c r="F70" s="154"/>
      <c r="G70" s="154"/>
      <c r="H70" s="143">
        <v>2010</v>
      </c>
      <c r="I70" s="148" t="s">
        <v>210</v>
      </c>
      <c r="J70" s="148" t="s">
        <v>210</v>
      </c>
      <c r="K70" s="148" t="s">
        <v>210</v>
      </c>
      <c r="L70" s="148" t="s">
        <v>210</v>
      </c>
      <c r="M70" s="152" t="s">
        <v>192</v>
      </c>
    </row>
    <row r="71" spans="1:13" ht="25.5">
      <c r="A71" s="126" t="s">
        <v>420</v>
      </c>
      <c r="B71" s="147" t="s">
        <v>216</v>
      </c>
      <c r="C71" s="181"/>
      <c r="D71" s="145">
        <v>83285</v>
      </c>
      <c r="E71" s="154"/>
      <c r="F71" s="154"/>
      <c r="G71" s="154"/>
      <c r="H71" s="143">
        <v>2014</v>
      </c>
      <c r="I71" s="148" t="s">
        <v>210</v>
      </c>
      <c r="J71" s="148" t="s">
        <v>210</v>
      </c>
      <c r="K71" s="148" t="s">
        <v>210</v>
      </c>
      <c r="L71" s="148" t="s">
        <v>210</v>
      </c>
      <c r="M71" s="152" t="s">
        <v>192</v>
      </c>
    </row>
    <row r="72" spans="1:13" ht="12.75">
      <c r="A72" s="126" t="s">
        <v>421</v>
      </c>
      <c r="B72" s="147" t="s">
        <v>112</v>
      </c>
      <c r="C72" s="181"/>
      <c r="D72" s="145">
        <v>2607.94</v>
      </c>
      <c r="E72" s="154"/>
      <c r="F72" s="154"/>
      <c r="G72" s="154"/>
      <c r="H72" s="143">
        <v>2012</v>
      </c>
      <c r="I72" s="148" t="s">
        <v>210</v>
      </c>
      <c r="J72" s="148" t="s">
        <v>210</v>
      </c>
      <c r="K72" s="148" t="s">
        <v>210</v>
      </c>
      <c r="L72" s="148" t="s">
        <v>210</v>
      </c>
      <c r="M72" s="152" t="s">
        <v>192</v>
      </c>
    </row>
    <row r="73" spans="1:13" ht="12.75">
      <c r="A73" s="126" t="s">
        <v>422</v>
      </c>
      <c r="B73" s="153" t="s">
        <v>180</v>
      </c>
      <c r="C73" s="145"/>
      <c r="D73" s="164">
        <v>9950</v>
      </c>
      <c r="E73" s="125"/>
      <c r="F73" s="125"/>
      <c r="G73" s="125"/>
      <c r="H73" s="149">
        <v>2016</v>
      </c>
      <c r="I73" s="182" t="s">
        <v>210</v>
      </c>
      <c r="J73" s="148" t="s">
        <v>210</v>
      </c>
      <c r="K73" s="148" t="s">
        <v>210</v>
      </c>
      <c r="L73" s="148" t="s">
        <v>210</v>
      </c>
      <c r="M73" s="125" t="s">
        <v>192</v>
      </c>
    </row>
    <row r="74" spans="1:13" ht="25.5">
      <c r="A74" s="126" t="s">
        <v>423</v>
      </c>
      <c r="B74" s="144" t="s">
        <v>366</v>
      </c>
      <c r="C74" s="145"/>
      <c r="D74" s="164">
        <v>51980.84</v>
      </c>
      <c r="E74" s="170"/>
      <c r="F74" s="170"/>
      <c r="G74" s="170"/>
      <c r="H74" s="149">
        <v>2019</v>
      </c>
      <c r="I74" s="182"/>
      <c r="J74" s="148"/>
      <c r="K74" s="148"/>
      <c r="L74" s="148"/>
      <c r="M74" s="170"/>
    </row>
    <row r="75" spans="1:13" ht="12.75">
      <c r="A75" s="126" t="s">
        <v>424</v>
      </c>
      <c r="B75" s="147" t="s">
        <v>75</v>
      </c>
      <c r="C75" s="181">
        <v>3237.44</v>
      </c>
      <c r="D75" s="145">
        <v>3237.44</v>
      </c>
      <c r="E75" s="138"/>
      <c r="F75" s="138"/>
      <c r="G75" s="138"/>
      <c r="H75" s="143"/>
      <c r="I75" s="148" t="s">
        <v>210</v>
      </c>
      <c r="J75" s="148" t="s">
        <v>210</v>
      </c>
      <c r="K75" s="148" t="s">
        <v>210</v>
      </c>
      <c r="L75" s="148" t="s">
        <v>210</v>
      </c>
      <c r="M75" s="138" t="s">
        <v>192</v>
      </c>
    </row>
    <row r="76" spans="1:13" ht="25.5">
      <c r="A76" s="126" t="s">
        <v>425</v>
      </c>
      <c r="B76" s="144" t="s">
        <v>50</v>
      </c>
      <c r="C76" s="181">
        <v>1534.94</v>
      </c>
      <c r="D76" s="145">
        <v>1534.94</v>
      </c>
      <c r="E76" s="138"/>
      <c r="F76" s="138"/>
      <c r="G76" s="138"/>
      <c r="H76" s="143">
        <v>1987</v>
      </c>
      <c r="I76" s="132" t="s">
        <v>243</v>
      </c>
      <c r="J76" s="148" t="s">
        <v>210</v>
      </c>
      <c r="K76" s="148" t="s">
        <v>210</v>
      </c>
      <c r="L76" s="133" t="s">
        <v>137</v>
      </c>
      <c r="M76" s="138" t="s">
        <v>192</v>
      </c>
    </row>
    <row r="77" spans="1:13" ht="26.25">
      <c r="A77" s="126" t="s">
        <v>426</v>
      </c>
      <c r="B77" s="144" t="s">
        <v>51</v>
      </c>
      <c r="C77" s="181">
        <v>1492.34</v>
      </c>
      <c r="D77" s="145">
        <v>1492.34</v>
      </c>
      <c r="E77" s="138"/>
      <c r="F77" s="138"/>
      <c r="G77" s="138"/>
      <c r="H77" s="143">
        <v>1987</v>
      </c>
      <c r="I77" s="132" t="s">
        <v>244</v>
      </c>
      <c r="J77" s="148" t="s">
        <v>210</v>
      </c>
      <c r="K77" s="148" t="s">
        <v>210</v>
      </c>
      <c r="L77" s="133" t="s">
        <v>137</v>
      </c>
      <c r="M77" s="138" t="s">
        <v>192</v>
      </c>
    </row>
    <row r="78" spans="1:13" ht="12.75">
      <c r="A78" s="126" t="s">
        <v>427</v>
      </c>
      <c r="B78" s="144" t="s">
        <v>185</v>
      </c>
      <c r="C78" s="181">
        <v>2750</v>
      </c>
      <c r="D78" s="145">
        <v>4000</v>
      </c>
      <c r="E78" s="138"/>
      <c r="F78" s="138"/>
      <c r="G78" s="138"/>
      <c r="H78" s="143">
        <v>2004</v>
      </c>
      <c r="I78" s="133" t="s">
        <v>184</v>
      </c>
      <c r="J78" s="143" t="s">
        <v>210</v>
      </c>
      <c r="K78" s="143" t="s">
        <v>210</v>
      </c>
      <c r="L78" s="133" t="s">
        <v>184</v>
      </c>
      <c r="M78" s="138" t="s">
        <v>192</v>
      </c>
    </row>
    <row r="79" spans="1:13" ht="12.75">
      <c r="A79" s="126" t="s">
        <v>428</v>
      </c>
      <c r="B79" s="144" t="s">
        <v>185</v>
      </c>
      <c r="C79" s="181">
        <v>2750</v>
      </c>
      <c r="D79" s="145">
        <v>4000</v>
      </c>
      <c r="E79" s="138"/>
      <c r="F79" s="138"/>
      <c r="G79" s="138"/>
      <c r="H79" s="143">
        <v>2004</v>
      </c>
      <c r="I79" s="133" t="s">
        <v>138</v>
      </c>
      <c r="J79" s="143" t="s">
        <v>210</v>
      </c>
      <c r="K79" s="143" t="s">
        <v>210</v>
      </c>
      <c r="L79" s="133" t="s">
        <v>138</v>
      </c>
      <c r="M79" s="138" t="s">
        <v>192</v>
      </c>
    </row>
    <row r="80" spans="1:13" ht="12.75">
      <c r="A80" s="126" t="s">
        <v>429</v>
      </c>
      <c r="B80" s="144" t="s">
        <v>186</v>
      </c>
      <c r="C80" s="181">
        <v>3136</v>
      </c>
      <c r="D80" s="145">
        <v>4000</v>
      </c>
      <c r="E80" s="138"/>
      <c r="F80" s="138"/>
      <c r="G80" s="138"/>
      <c r="H80" s="143">
        <v>2004</v>
      </c>
      <c r="I80" s="133" t="s">
        <v>138</v>
      </c>
      <c r="J80" s="143" t="s">
        <v>210</v>
      </c>
      <c r="K80" s="143" t="s">
        <v>210</v>
      </c>
      <c r="L80" s="133" t="s">
        <v>138</v>
      </c>
      <c r="M80" s="138" t="s">
        <v>192</v>
      </c>
    </row>
    <row r="81" spans="1:13" ht="12.75">
      <c r="A81" s="126" t="s">
        <v>430</v>
      </c>
      <c r="B81" s="144" t="s">
        <v>187</v>
      </c>
      <c r="C81" s="181">
        <v>3136</v>
      </c>
      <c r="D81" s="145">
        <v>4000</v>
      </c>
      <c r="E81" s="138"/>
      <c r="F81" s="138"/>
      <c r="G81" s="138"/>
      <c r="H81" s="143">
        <v>2004</v>
      </c>
      <c r="I81" s="133" t="s">
        <v>138</v>
      </c>
      <c r="J81" s="143" t="s">
        <v>210</v>
      </c>
      <c r="K81" s="143" t="s">
        <v>210</v>
      </c>
      <c r="L81" s="133" t="s">
        <v>138</v>
      </c>
      <c r="M81" s="138" t="s">
        <v>192</v>
      </c>
    </row>
    <row r="82" spans="1:13" ht="12.75">
      <c r="A82" s="126" t="s">
        <v>431</v>
      </c>
      <c r="B82" s="144" t="s">
        <v>190</v>
      </c>
      <c r="C82" s="181"/>
      <c r="D82" s="145">
        <v>4000</v>
      </c>
      <c r="E82" s="138"/>
      <c r="F82" s="138"/>
      <c r="G82" s="138"/>
      <c r="H82" s="143">
        <v>2010</v>
      </c>
      <c r="I82" s="133" t="s">
        <v>184</v>
      </c>
      <c r="J82" s="143" t="s">
        <v>210</v>
      </c>
      <c r="K82" s="143" t="s">
        <v>210</v>
      </c>
      <c r="L82" s="133" t="s">
        <v>184</v>
      </c>
      <c r="M82" s="138" t="s">
        <v>192</v>
      </c>
    </row>
    <row r="83" spans="1:13" ht="12.75">
      <c r="A83" s="126" t="s">
        <v>432</v>
      </c>
      <c r="B83" s="144" t="s">
        <v>188</v>
      </c>
      <c r="C83" s="181">
        <v>3210</v>
      </c>
      <c r="D83" s="145">
        <v>4000</v>
      </c>
      <c r="E83" s="138"/>
      <c r="F83" s="138"/>
      <c r="G83" s="138"/>
      <c r="H83" s="143">
        <v>2005</v>
      </c>
      <c r="I83" s="133" t="s">
        <v>138</v>
      </c>
      <c r="J83" s="143" t="s">
        <v>210</v>
      </c>
      <c r="K83" s="143" t="s">
        <v>210</v>
      </c>
      <c r="L83" s="133" t="s">
        <v>184</v>
      </c>
      <c r="M83" s="138" t="s">
        <v>192</v>
      </c>
    </row>
    <row r="84" spans="1:13" ht="12.75">
      <c r="A84" s="126" t="s">
        <v>433</v>
      </c>
      <c r="B84" s="144" t="s">
        <v>207</v>
      </c>
      <c r="C84" s="181"/>
      <c r="D84" s="145">
        <v>4000</v>
      </c>
      <c r="E84" s="138"/>
      <c r="F84" s="138"/>
      <c r="G84" s="138"/>
      <c r="H84" s="143">
        <v>2007</v>
      </c>
      <c r="I84" s="133" t="s">
        <v>138</v>
      </c>
      <c r="J84" s="143" t="s">
        <v>210</v>
      </c>
      <c r="K84" s="143" t="s">
        <v>210</v>
      </c>
      <c r="L84" s="133" t="s">
        <v>138</v>
      </c>
      <c r="M84" s="138" t="s">
        <v>192</v>
      </c>
    </row>
    <row r="85" spans="1:13" ht="12.75">
      <c r="A85" s="126" t="s">
        <v>434</v>
      </c>
      <c r="B85" s="144" t="s">
        <v>189</v>
      </c>
      <c r="C85" s="181"/>
      <c r="D85" s="145">
        <v>4000</v>
      </c>
      <c r="E85" s="138"/>
      <c r="F85" s="138"/>
      <c r="G85" s="138"/>
      <c r="H85" s="143">
        <v>2008</v>
      </c>
      <c r="I85" s="133" t="s">
        <v>184</v>
      </c>
      <c r="J85" s="143" t="s">
        <v>210</v>
      </c>
      <c r="K85" s="143" t="s">
        <v>210</v>
      </c>
      <c r="L85" s="133" t="s">
        <v>138</v>
      </c>
      <c r="M85" s="138" t="s">
        <v>192</v>
      </c>
    </row>
    <row r="86" spans="1:13" ht="12.75">
      <c r="A86" s="126" t="s">
        <v>435</v>
      </c>
      <c r="B86" s="144" t="s">
        <v>226</v>
      </c>
      <c r="C86" s="181">
        <v>3416</v>
      </c>
      <c r="D86" s="145">
        <v>4000</v>
      </c>
      <c r="E86" s="138"/>
      <c r="F86" s="138"/>
      <c r="G86" s="138"/>
      <c r="H86" s="143">
        <v>2008</v>
      </c>
      <c r="I86" s="133" t="s">
        <v>138</v>
      </c>
      <c r="J86" s="143" t="s">
        <v>210</v>
      </c>
      <c r="K86" s="143" t="s">
        <v>210</v>
      </c>
      <c r="L86" s="133" t="s">
        <v>138</v>
      </c>
      <c r="M86" s="138" t="s">
        <v>192</v>
      </c>
    </row>
    <row r="87" spans="1:13" ht="12.75">
      <c r="A87" s="126" t="s">
        <v>436</v>
      </c>
      <c r="B87" s="147" t="s">
        <v>227</v>
      </c>
      <c r="C87" s="181">
        <v>3416</v>
      </c>
      <c r="D87" s="145">
        <v>4000</v>
      </c>
      <c r="E87" s="138"/>
      <c r="F87" s="138"/>
      <c r="G87" s="138"/>
      <c r="H87" s="143">
        <v>2008</v>
      </c>
      <c r="I87" s="133" t="s">
        <v>138</v>
      </c>
      <c r="J87" s="143" t="s">
        <v>210</v>
      </c>
      <c r="K87" s="143" t="s">
        <v>210</v>
      </c>
      <c r="L87" s="133" t="s">
        <v>138</v>
      </c>
      <c r="M87" s="138" t="s">
        <v>192</v>
      </c>
    </row>
    <row r="88" spans="1:13" ht="12.75">
      <c r="A88" s="126" t="s">
        <v>437</v>
      </c>
      <c r="B88" s="147" t="s">
        <v>213</v>
      </c>
      <c r="C88" s="181"/>
      <c r="D88" s="145">
        <v>4000</v>
      </c>
      <c r="E88" s="138"/>
      <c r="F88" s="138"/>
      <c r="G88" s="138"/>
      <c r="H88" s="143"/>
      <c r="I88" s="133" t="s">
        <v>138</v>
      </c>
      <c r="J88" s="143" t="s">
        <v>210</v>
      </c>
      <c r="K88" s="143" t="s">
        <v>210</v>
      </c>
      <c r="L88" s="133" t="s">
        <v>138</v>
      </c>
      <c r="M88" s="138" t="s">
        <v>192</v>
      </c>
    </row>
    <row r="89" spans="1:13" ht="12.75">
      <c r="A89" s="126" t="s">
        <v>438</v>
      </c>
      <c r="B89" s="147" t="s">
        <v>72</v>
      </c>
      <c r="C89" s="181">
        <v>2208.51</v>
      </c>
      <c r="D89" s="145">
        <v>2208.51</v>
      </c>
      <c r="E89" s="138"/>
      <c r="F89" s="138"/>
      <c r="G89" s="138"/>
      <c r="H89" s="143">
        <v>2010</v>
      </c>
      <c r="I89" s="133" t="s">
        <v>138</v>
      </c>
      <c r="J89" s="143" t="s">
        <v>210</v>
      </c>
      <c r="K89" s="143" t="s">
        <v>210</v>
      </c>
      <c r="L89" s="133" t="s">
        <v>138</v>
      </c>
      <c r="M89" s="138" t="s">
        <v>192</v>
      </c>
    </row>
    <row r="90" spans="1:13" ht="12.75">
      <c r="A90" s="126" t="s">
        <v>439</v>
      </c>
      <c r="B90" s="147" t="s">
        <v>73</v>
      </c>
      <c r="C90" s="181">
        <v>2208.51</v>
      </c>
      <c r="D90" s="145">
        <v>2208.51</v>
      </c>
      <c r="E90" s="138"/>
      <c r="F90" s="138"/>
      <c r="G90" s="138"/>
      <c r="H90" s="143">
        <v>2010</v>
      </c>
      <c r="I90" s="133" t="s">
        <v>138</v>
      </c>
      <c r="J90" s="143" t="s">
        <v>210</v>
      </c>
      <c r="K90" s="143" t="s">
        <v>210</v>
      </c>
      <c r="L90" s="133" t="s">
        <v>138</v>
      </c>
      <c r="M90" s="138" t="s">
        <v>192</v>
      </c>
    </row>
    <row r="91" spans="1:13" ht="12.75">
      <c r="A91" s="126" t="s">
        <v>440</v>
      </c>
      <c r="B91" s="147" t="s">
        <v>114</v>
      </c>
      <c r="C91" s="181"/>
      <c r="D91" s="145">
        <v>246492</v>
      </c>
      <c r="E91" s="138"/>
      <c r="F91" s="138"/>
      <c r="G91" s="138"/>
      <c r="H91" s="143">
        <v>2014</v>
      </c>
      <c r="I91" s="143" t="s">
        <v>210</v>
      </c>
      <c r="J91" s="143" t="s">
        <v>210</v>
      </c>
      <c r="K91" s="143" t="s">
        <v>210</v>
      </c>
      <c r="L91" s="143" t="s">
        <v>210</v>
      </c>
      <c r="M91" s="138" t="s">
        <v>192</v>
      </c>
    </row>
    <row r="92" spans="1:13" ht="26.25">
      <c r="A92" s="126" t="s">
        <v>441</v>
      </c>
      <c r="B92" s="144" t="s">
        <v>259</v>
      </c>
      <c r="C92" s="145">
        <v>134700</v>
      </c>
      <c r="D92" s="145">
        <v>134700</v>
      </c>
      <c r="E92" s="170"/>
      <c r="F92" s="170"/>
      <c r="G92" s="170"/>
      <c r="H92" s="149">
        <v>2012</v>
      </c>
      <c r="I92" s="148" t="s">
        <v>210</v>
      </c>
      <c r="J92" s="148" t="s">
        <v>210</v>
      </c>
      <c r="K92" s="148" t="s">
        <v>210</v>
      </c>
      <c r="L92" s="148" t="s">
        <v>210</v>
      </c>
      <c r="M92" s="183" t="s">
        <v>360</v>
      </c>
    </row>
    <row r="93" spans="1:13" ht="12.75">
      <c r="A93" s="126" t="s">
        <v>442</v>
      </c>
      <c r="B93" s="134" t="s">
        <v>111</v>
      </c>
      <c r="C93" s="184"/>
      <c r="D93" s="185">
        <v>239382.14</v>
      </c>
      <c r="E93" s="154"/>
      <c r="F93" s="154"/>
      <c r="G93" s="154"/>
      <c r="H93" s="186" t="s">
        <v>210</v>
      </c>
      <c r="I93" s="187" t="s">
        <v>210</v>
      </c>
      <c r="J93" s="187" t="s">
        <v>210</v>
      </c>
      <c r="K93" s="187" t="s">
        <v>210</v>
      </c>
      <c r="L93" s="187" t="s">
        <v>210</v>
      </c>
      <c r="M93" s="188" t="s">
        <v>192</v>
      </c>
    </row>
    <row r="94" spans="1:13" ht="26.25">
      <c r="A94" s="126" t="s">
        <v>443</v>
      </c>
      <c r="B94" s="141" t="s">
        <v>232</v>
      </c>
      <c r="C94" s="189" t="e">
        <v>#REF!</v>
      </c>
      <c r="D94" s="164">
        <v>12177</v>
      </c>
      <c r="E94" s="190"/>
      <c r="F94" s="190"/>
      <c r="G94" s="190"/>
      <c r="H94" s="143">
        <v>2016</v>
      </c>
      <c r="I94" s="148" t="s">
        <v>210</v>
      </c>
      <c r="J94" s="148" t="s">
        <v>210</v>
      </c>
      <c r="K94" s="148" t="s">
        <v>210</v>
      </c>
      <c r="L94" s="148" t="s">
        <v>210</v>
      </c>
      <c r="M94" s="125" t="s">
        <v>192</v>
      </c>
    </row>
    <row r="95" spans="1:25" s="192" customFormat="1" ht="13.5" thickBot="1">
      <c r="A95" s="126" t="s">
        <v>444</v>
      </c>
      <c r="B95" s="175" t="s">
        <v>15</v>
      </c>
      <c r="C95" s="176">
        <v>88341.48000000001</v>
      </c>
      <c r="D95" s="176">
        <v>142319.34</v>
      </c>
      <c r="E95" s="177"/>
      <c r="F95" s="177"/>
      <c r="G95" s="177"/>
      <c r="H95" s="179"/>
      <c r="I95" s="191"/>
      <c r="J95" s="191"/>
      <c r="K95" s="191"/>
      <c r="L95" s="191"/>
      <c r="M95" s="177" t="s">
        <v>192</v>
      </c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</row>
    <row r="96" spans="1:25" ht="13.5" thickTop="1">
      <c r="A96" s="193"/>
      <c r="B96" s="194"/>
      <c r="C96" s="195"/>
      <c r="D96" s="195"/>
      <c r="E96" s="196"/>
      <c r="F96" s="197"/>
      <c r="G96" s="196"/>
      <c r="H96" s="198"/>
      <c r="I96" s="199"/>
      <c r="J96" s="199"/>
      <c r="K96" s="199"/>
      <c r="L96" s="199"/>
      <c r="M96" s="196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</row>
    <row r="97" spans="1:25" ht="12.75">
      <c r="A97" s="193"/>
      <c r="B97" s="194"/>
      <c r="C97" s="195"/>
      <c r="D97" s="195"/>
      <c r="E97" s="196"/>
      <c r="F97" s="197"/>
      <c r="G97" s="196"/>
      <c r="H97" s="198"/>
      <c r="I97" s="199"/>
      <c r="J97" s="199"/>
      <c r="K97" s="199"/>
      <c r="L97" s="199"/>
      <c r="M97" s="196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</row>
    <row r="98" spans="1:13" ht="12.75" customHeight="1">
      <c r="A98" s="323"/>
      <c r="B98" s="323"/>
      <c r="C98" s="323"/>
      <c r="D98" s="323"/>
      <c r="E98" s="323"/>
      <c r="F98" s="323"/>
      <c r="G98" s="323"/>
      <c r="H98" s="200"/>
      <c r="M98" s="201"/>
    </row>
    <row r="99" spans="1:13" ht="13.5" thickBot="1">
      <c r="A99" s="202"/>
      <c r="B99" s="203"/>
      <c r="C99" s="204"/>
      <c r="D99" s="205"/>
      <c r="E99" s="204"/>
      <c r="F99" s="204"/>
      <c r="G99" s="204"/>
      <c r="H99" s="206"/>
      <c r="M99" s="204"/>
    </row>
    <row r="100" spans="1:13" ht="14.25" thickBot="1" thickTop="1">
      <c r="A100" s="207" t="s">
        <v>2</v>
      </c>
      <c r="B100" s="208" t="s">
        <v>23</v>
      </c>
      <c r="C100" s="209"/>
      <c r="D100" s="210"/>
      <c r="E100" s="211"/>
      <c r="F100" s="211"/>
      <c r="G100" s="211"/>
      <c r="H100" s="212"/>
      <c r="I100" s="310" t="s">
        <v>117</v>
      </c>
      <c r="J100" s="311"/>
      <c r="K100" s="311"/>
      <c r="L100" s="312"/>
      <c r="M100" s="108"/>
    </row>
    <row r="101" spans="1:13" ht="45" customHeight="1" thickBot="1" thickTop="1">
      <c r="A101" s="104" t="s">
        <v>0</v>
      </c>
      <c r="B101" s="213" t="s">
        <v>13</v>
      </c>
      <c r="C101" s="214" t="s">
        <v>20</v>
      </c>
      <c r="D101" s="215" t="s">
        <v>16</v>
      </c>
      <c r="E101" s="216" t="s">
        <v>14</v>
      </c>
      <c r="F101" s="217" t="s">
        <v>16</v>
      </c>
      <c r="G101" s="217" t="s">
        <v>36</v>
      </c>
      <c r="H101" s="214" t="s">
        <v>118</v>
      </c>
      <c r="I101" s="214" t="s">
        <v>119</v>
      </c>
      <c r="J101" s="214" t="s">
        <v>120</v>
      </c>
      <c r="K101" s="214" t="s">
        <v>121</v>
      </c>
      <c r="L101" s="214" t="s">
        <v>122</v>
      </c>
      <c r="M101" s="113"/>
    </row>
    <row r="102" spans="1:13" ht="16.5" customHeight="1" thickBot="1" thickTop="1">
      <c r="A102" s="218">
        <v>1</v>
      </c>
      <c r="B102" s="175" t="s">
        <v>15</v>
      </c>
      <c r="C102" s="219"/>
      <c r="D102" s="219">
        <v>6990.99</v>
      </c>
      <c r="E102" s="219"/>
      <c r="F102" s="219"/>
      <c r="G102" s="219"/>
      <c r="H102" s="219"/>
      <c r="I102" s="219"/>
      <c r="J102" s="219"/>
      <c r="K102" s="219"/>
      <c r="L102" s="219"/>
      <c r="M102" s="220"/>
    </row>
    <row r="103" spans="1:13" ht="14.25" thickBot="1" thickTop="1">
      <c r="A103" s="204"/>
      <c r="B103" s="221"/>
      <c r="C103" s="204"/>
      <c r="D103" s="205"/>
      <c r="E103" s="204"/>
      <c r="F103" s="204"/>
      <c r="G103" s="204"/>
      <c r="H103" s="206"/>
      <c r="M103" s="204"/>
    </row>
    <row r="104" spans="1:13" ht="14.25" thickBot="1" thickTop="1">
      <c r="A104" s="207" t="s">
        <v>3</v>
      </c>
      <c r="B104" s="208" t="s">
        <v>24</v>
      </c>
      <c r="C104" s="209"/>
      <c r="D104" s="210"/>
      <c r="E104" s="211"/>
      <c r="F104" s="211"/>
      <c r="G104" s="211"/>
      <c r="H104" s="212"/>
      <c r="I104" s="310" t="s">
        <v>117</v>
      </c>
      <c r="J104" s="311"/>
      <c r="K104" s="311"/>
      <c r="L104" s="312"/>
      <c r="M104" s="108"/>
    </row>
    <row r="105" spans="1:13" ht="48" customHeight="1" thickBot="1" thickTop="1">
      <c r="A105" s="104" t="s">
        <v>0</v>
      </c>
      <c r="B105" s="104" t="s">
        <v>13</v>
      </c>
      <c r="C105" s="114" t="s">
        <v>20</v>
      </c>
      <c r="D105" s="111" t="s">
        <v>16</v>
      </c>
      <c r="E105" s="222" t="s">
        <v>14</v>
      </c>
      <c r="F105" s="223" t="s">
        <v>16</v>
      </c>
      <c r="G105" s="223" t="s">
        <v>36</v>
      </c>
      <c r="H105" s="114" t="s">
        <v>118</v>
      </c>
      <c r="I105" s="114" t="s">
        <v>119</v>
      </c>
      <c r="J105" s="114" t="s">
        <v>120</v>
      </c>
      <c r="K105" s="114" t="s">
        <v>121</v>
      </c>
      <c r="L105" s="114" t="s">
        <v>122</v>
      </c>
      <c r="M105" s="223"/>
    </row>
    <row r="106" spans="1:13" ht="17.25" customHeight="1" thickTop="1">
      <c r="A106" s="116" t="s">
        <v>1</v>
      </c>
      <c r="B106" s="224" t="s">
        <v>169</v>
      </c>
      <c r="C106" s="225"/>
      <c r="D106" s="226">
        <v>3800</v>
      </c>
      <c r="E106" s="227"/>
      <c r="F106" s="228"/>
      <c r="G106" s="228"/>
      <c r="H106" s="225">
        <v>2014</v>
      </c>
      <c r="I106" s="122"/>
      <c r="J106" s="122"/>
      <c r="K106" s="122"/>
      <c r="L106" s="122"/>
      <c r="M106" s="228"/>
    </row>
    <row r="107" spans="1:13" ht="17.25" customHeight="1">
      <c r="A107" s="126" t="s">
        <v>2</v>
      </c>
      <c r="B107" s="141" t="s">
        <v>170</v>
      </c>
      <c r="C107" s="143"/>
      <c r="D107" s="229">
        <v>1200</v>
      </c>
      <c r="E107" s="140"/>
      <c r="F107" s="230"/>
      <c r="G107" s="230"/>
      <c r="H107" s="143">
        <v>2014</v>
      </c>
      <c r="I107" s="132"/>
      <c r="J107" s="132"/>
      <c r="K107" s="132"/>
      <c r="L107" s="132"/>
      <c r="M107" s="230"/>
    </row>
    <row r="108" spans="1:13" ht="26.25" customHeight="1">
      <c r="A108" s="126" t="s">
        <v>3</v>
      </c>
      <c r="B108" s="141" t="s">
        <v>109</v>
      </c>
      <c r="C108" s="143"/>
      <c r="D108" s="229">
        <v>142700</v>
      </c>
      <c r="E108" s="140"/>
      <c r="F108" s="230"/>
      <c r="G108" s="230"/>
      <c r="H108" s="143"/>
      <c r="I108" s="132"/>
      <c r="J108" s="132"/>
      <c r="K108" s="132"/>
      <c r="L108" s="132"/>
      <c r="M108" s="230"/>
    </row>
    <row r="109" spans="1:13" ht="26.25" customHeight="1">
      <c r="A109" s="126" t="s">
        <v>4</v>
      </c>
      <c r="B109" s="231" t="s">
        <v>15</v>
      </c>
      <c r="C109" s="186"/>
      <c r="D109" s="232">
        <v>9798</v>
      </c>
      <c r="E109" s="233"/>
      <c r="F109" s="234"/>
      <c r="G109" s="234"/>
      <c r="H109" s="186"/>
      <c r="I109" s="235"/>
      <c r="J109" s="235"/>
      <c r="K109" s="235"/>
      <c r="L109" s="235"/>
      <c r="M109" s="234"/>
    </row>
    <row r="110" spans="1:13" ht="26.25" customHeight="1" thickBot="1">
      <c r="A110" s="126" t="s">
        <v>5</v>
      </c>
      <c r="B110" s="147" t="s">
        <v>179</v>
      </c>
      <c r="C110" s="236"/>
      <c r="D110" s="237">
        <v>2787</v>
      </c>
      <c r="E110" s="238"/>
      <c r="F110" s="239"/>
      <c r="G110" s="239"/>
      <c r="H110" s="236"/>
      <c r="I110" s="240"/>
      <c r="J110" s="240"/>
      <c r="K110" s="240"/>
      <c r="L110" s="240"/>
      <c r="M110" s="239"/>
    </row>
    <row r="111" spans="1:13" ht="14.25" thickBot="1" thickTop="1">
      <c r="A111" s="241"/>
      <c r="B111" s="203"/>
      <c r="C111" s="242"/>
      <c r="D111" s="195"/>
      <c r="E111" s="243"/>
      <c r="F111" s="243"/>
      <c r="G111" s="243"/>
      <c r="H111" s="244"/>
      <c r="M111" s="243"/>
    </row>
    <row r="112" spans="1:13" ht="14.25" thickBot="1" thickTop="1">
      <c r="A112" s="207" t="s">
        <v>4</v>
      </c>
      <c r="B112" s="208" t="s">
        <v>25</v>
      </c>
      <c r="C112" s="209"/>
      <c r="D112" s="210"/>
      <c r="E112" s="211"/>
      <c r="F112" s="211"/>
      <c r="G112" s="211"/>
      <c r="H112" s="212"/>
      <c r="I112" s="310" t="s">
        <v>117</v>
      </c>
      <c r="J112" s="311"/>
      <c r="K112" s="311"/>
      <c r="L112" s="312"/>
      <c r="M112" s="108"/>
    </row>
    <row r="113" spans="1:13" ht="45.75" customHeight="1" thickBot="1" thickTop="1">
      <c r="A113" s="104" t="s">
        <v>0</v>
      </c>
      <c r="B113" s="104" t="s">
        <v>13</v>
      </c>
      <c r="C113" s="114" t="s">
        <v>20</v>
      </c>
      <c r="D113" s="111" t="s">
        <v>16</v>
      </c>
      <c r="E113" s="222" t="s">
        <v>14</v>
      </c>
      <c r="F113" s="223" t="s">
        <v>16</v>
      </c>
      <c r="G113" s="223" t="s">
        <v>36</v>
      </c>
      <c r="H113" s="114" t="s">
        <v>118</v>
      </c>
      <c r="I113" s="114" t="s">
        <v>119</v>
      </c>
      <c r="J113" s="114" t="s">
        <v>120</v>
      </c>
      <c r="K113" s="114" t="s">
        <v>121</v>
      </c>
      <c r="L113" s="114" t="s">
        <v>122</v>
      </c>
      <c r="M113" s="113"/>
    </row>
    <row r="114" spans="1:13" ht="14.25" thickBot="1" thickTop="1">
      <c r="A114" s="218" t="s">
        <v>1</v>
      </c>
      <c r="B114" s="245" t="s">
        <v>15</v>
      </c>
      <c r="C114" s="246">
        <v>42387.7</v>
      </c>
      <c r="D114" s="176">
        <v>42387.7</v>
      </c>
      <c r="E114" s="247"/>
      <c r="F114" s="247"/>
      <c r="G114" s="247"/>
      <c r="H114" s="109"/>
      <c r="I114" s="248"/>
      <c r="J114" s="248"/>
      <c r="K114" s="248"/>
      <c r="L114" s="248"/>
      <c r="M114" s="249"/>
    </row>
    <row r="115" spans="1:13" ht="14.25" thickBot="1" thickTop="1">
      <c r="A115" s="241"/>
      <c r="B115" s="221"/>
      <c r="C115" s="242"/>
      <c r="D115" s="195"/>
      <c r="E115" s="243"/>
      <c r="F115" s="243"/>
      <c r="G115" s="243"/>
      <c r="H115" s="244"/>
      <c r="M115" s="243"/>
    </row>
    <row r="116" spans="1:13" ht="14.25" thickBot="1" thickTop="1">
      <c r="A116" s="207" t="s">
        <v>5</v>
      </c>
      <c r="B116" s="208" t="s">
        <v>275</v>
      </c>
      <c r="C116" s="209"/>
      <c r="D116" s="210"/>
      <c r="E116" s="211"/>
      <c r="F116" s="211"/>
      <c r="G116" s="211"/>
      <c r="H116" s="212"/>
      <c r="I116" s="310" t="s">
        <v>117</v>
      </c>
      <c r="J116" s="311"/>
      <c r="K116" s="311"/>
      <c r="L116" s="312"/>
      <c r="M116" s="108"/>
    </row>
    <row r="117" spans="1:13" ht="42.75" customHeight="1" thickBot="1" thickTop="1">
      <c r="A117" s="104" t="s">
        <v>0</v>
      </c>
      <c r="B117" s="104" t="s">
        <v>13</v>
      </c>
      <c r="C117" s="114" t="s">
        <v>20</v>
      </c>
      <c r="D117" s="111" t="s">
        <v>16</v>
      </c>
      <c r="E117" s="222" t="s">
        <v>14</v>
      </c>
      <c r="F117" s="223" t="s">
        <v>16</v>
      </c>
      <c r="G117" s="223" t="s">
        <v>36</v>
      </c>
      <c r="H117" s="114" t="s">
        <v>118</v>
      </c>
      <c r="I117" s="114" t="s">
        <v>119</v>
      </c>
      <c r="J117" s="114" t="s">
        <v>120</v>
      </c>
      <c r="K117" s="114" t="s">
        <v>121</v>
      </c>
      <c r="L117" s="114" t="s">
        <v>122</v>
      </c>
      <c r="M117" s="223"/>
    </row>
    <row r="118" spans="1:13" ht="34.5" customHeight="1" thickTop="1">
      <c r="A118" s="116" t="s">
        <v>1</v>
      </c>
      <c r="B118" s="224" t="s">
        <v>30</v>
      </c>
      <c r="C118" s="158">
        <v>2407375.49</v>
      </c>
      <c r="D118" s="250">
        <v>4049120</v>
      </c>
      <c r="E118" s="159">
        <v>2024.56</v>
      </c>
      <c r="F118" s="160">
        <v>2200000</v>
      </c>
      <c r="G118" s="315" t="s">
        <v>43</v>
      </c>
      <c r="H118" s="225">
        <v>2003</v>
      </c>
      <c r="I118" s="123" t="s">
        <v>165</v>
      </c>
      <c r="J118" s="123" t="s">
        <v>154</v>
      </c>
      <c r="K118" s="123" t="s">
        <v>154</v>
      </c>
      <c r="L118" s="123" t="s">
        <v>155</v>
      </c>
      <c r="M118" s="251"/>
    </row>
    <row r="119" spans="1:13" ht="26.25">
      <c r="A119" s="126" t="s">
        <v>2</v>
      </c>
      <c r="B119" s="252" t="s">
        <v>42</v>
      </c>
      <c r="C119" s="253">
        <v>717048.65</v>
      </c>
      <c r="D119" s="136">
        <v>717048.65</v>
      </c>
      <c r="E119" s="152">
        <v>280.9</v>
      </c>
      <c r="F119" s="254">
        <v>510000</v>
      </c>
      <c r="G119" s="316"/>
      <c r="H119" s="143">
        <v>2002</v>
      </c>
      <c r="I119" s="148" t="s">
        <v>153</v>
      </c>
      <c r="J119" s="148" t="s">
        <v>154</v>
      </c>
      <c r="K119" s="148" t="s">
        <v>154</v>
      </c>
      <c r="L119" s="148" t="s">
        <v>138</v>
      </c>
      <c r="M119" s="255"/>
    </row>
    <row r="120" spans="1:13" ht="39">
      <c r="A120" s="126" t="s">
        <v>3</v>
      </c>
      <c r="B120" s="127" t="s">
        <v>102</v>
      </c>
      <c r="C120" s="256">
        <v>2279584.68</v>
      </c>
      <c r="D120" s="257">
        <v>2279584.68</v>
      </c>
      <c r="E120" s="152">
        <v>807.4</v>
      </c>
      <c r="F120" s="254">
        <v>2250000</v>
      </c>
      <c r="G120" s="317"/>
      <c r="H120" s="143">
        <v>2010</v>
      </c>
      <c r="I120" s="148" t="s">
        <v>166</v>
      </c>
      <c r="J120" s="148" t="s">
        <v>154</v>
      </c>
      <c r="K120" s="148" t="s">
        <v>156</v>
      </c>
      <c r="L120" s="148" t="s">
        <v>157</v>
      </c>
      <c r="M120" s="258"/>
    </row>
    <row r="121" spans="1:13" ht="21" customHeight="1">
      <c r="A121" s="126" t="s">
        <v>4</v>
      </c>
      <c r="B121" s="141" t="s">
        <v>115</v>
      </c>
      <c r="C121" s="181"/>
      <c r="D121" s="145">
        <v>63525.77</v>
      </c>
      <c r="E121" s="138"/>
      <c r="F121" s="163"/>
      <c r="G121" s="258"/>
      <c r="H121" s="143">
        <v>2014</v>
      </c>
      <c r="I121" s="132" t="s">
        <v>210</v>
      </c>
      <c r="J121" s="132" t="s">
        <v>210</v>
      </c>
      <c r="K121" s="132" t="s">
        <v>210</v>
      </c>
      <c r="L121" s="132" t="s">
        <v>210</v>
      </c>
      <c r="M121" s="258"/>
    </row>
    <row r="122" spans="1:13" ht="12.75">
      <c r="A122" s="126" t="s">
        <v>5</v>
      </c>
      <c r="B122" s="134" t="s">
        <v>31</v>
      </c>
      <c r="C122" s="259">
        <v>808498.04</v>
      </c>
      <c r="D122" s="136">
        <v>808498.04</v>
      </c>
      <c r="E122" s="152"/>
      <c r="F122" s="260"/>
      <c r="G122" s="260"/>
      <c r="H122" s="143">
        <v>2010</v>
      </c>
      <c r="I122" s="132" t="s">
        <v>210</v>
      </c>
      <c r="J122" s="132" t="s">
        <v>210</v>
      </c>
      <c r="K122" s="132" t="s">
        <v>210</v>
      </c>
      <c r="L122" s="132" t="s">
        <v>210</v>
      </c>
      <c r="M122" s="260"/>
    </row>
    <row r="123" spans="1:13" ht="26.25">
      <c r="A123" s="126" t="s">
        <v>6</v>
      </c>
      <c r="B123" s="134" t="s">
        <v>173</v>
      </c>
      <c r="C123" s="261">
        <v>22500</v>
      </c>
      <c r="D123" s="136">
        <v>22500</v>
      </c>
      <c r="E123" s="152"/>
      <c r="F123" s="255"/>
      <c r="G123" s="255"/>
      <c r="H123" s="143"/>
      <c r="I123" s="132"/>
      <c r="J123" s="132"/>
      <c r="K123" s="132"/>
      <c r="L123" s="132"/>
      <c r="M123" s="255"/>
    </row>
    <row r="124" spans="1:13" ht="13.5" thickBot="1">
      <c r="A124" s="218" t="s">
        <v>7</v>
      </c>
      <c r="B124" s="262" t="s">
        <v>15</v>
      </c>
      <c r="C124" s="263">
        <v>909652.69</v>
      </c>
      <c r="D124" s="264">
        <v>792662.13</v>
      </c>
      <c r="E124" s="249"/>
      <c r="F124" s="265"/>
      <c r="G124" s="265"/>
      <c r="H124" s="236"/>
      <c r="I124" s="240"/>
      <c r="J124" s="240"/>
      <c r="K124" s="240"/>
      <c r="L124" s="240"/>
      <c r="M124" s="265"/>
    </row>
    <row r="125" spans="1:13" ht="13.5" thickTop="1">
      <c r="A125" s="241"/>
      <c r="B125" s="241"/>
      <c r="C125" s="241"/>
      <c r="D125" s="194"/>
      <c r="E125" s="241"/>
      <c r="F125" s="241"/>
      <c r="G125" s="266"/>
      <c r="H125" s="244"/>
      <c r="M125" s="266"/>
    </row>
    <row r="126" spans="1:13" ht="13.5" thickBot="1">
      <c r="A126" s="203"/>
      <c r="B126" s="241"/>
      <c r="C126" s="242"/>
      <c r="D126" s="267"/>
      <c r="E126" s="243"/>
      <c r="F126" s="243"/>
      <c r="G126" s="243"/>
      <c r="H126" s="244"/>
      <c r="M126" s="243"/>
    </row>
    <row r="127" spans="1:13" ht="14.25" thickBot="1" thickTop="1">
      <c r="A127" s="268" t="s">
        <v>6</v>
      </c>
      <c r="B127" s="269" t="s">
        <v>274</v>
      </c>
      <c r="C127" s="210"/>
      <c r="D127" s="210"/>
      <c r="E127" s="270"/>
      <c r="F127" s="270"/>
      <c r="G127" s="270"/>
      <c r="H127" s="212"/>
      <c r="I127" s="310" t="s">
        <v>117</v>
      </c>
      <c r="J127" s="311"/>
      <c r="K127" s="311"/>
      <c r="L127" s="312"/>
      <c r="M127" s="271"/>
    </row>
    <row r="128" spans="1:13" ht="44.25" customHeight="1" thickBot="1" thickTop="1">
      <c r="A128" s="272" t="s">
        <v>0</v>
      </c>
      <c r="B128" s="272" t="s">
        <v>13</v>
      </c>
      <c r="C128" s="273" t="s">
        <v>20</v>
      </c>
      <c r="D128" s="111" t="s">
        <v>16</v>
      </c>
      <c r="E128" s="274" t="s">
        <v>14</v>
      </c>
      <c r="F128" s="275" t="s">
        <v>16</v>
      </c>
      <c r="G128" s="276" t="s">
        <v>36</v>
      </c>
      <c r="H128" s="114" t="s">
        <v>118</v>
      </c>
      <c r="I128" s="114" t="s">
        <v>119</v>
      </c>
      <c r="J128" s="114" t="s">
        <v>120</v>
      </c>
      <c r="K128" s="114" t="s">
        <v>121</v>
      </c>
      <c r="L128" s="114" t="s">
        <v>122</v>
      </c>
      <c r="M128" s="277"/>
    </row>
    <row r="129" spans="1:13" ht="13.5" thickTop="1">
      <c r="A129" s="278" t="s">
        <v>1</v>
      </c>
      <c r="B129" s="279" t="s">
        <v>167</v>
      </c>
      <c r="C129" s="320">
        <v>1160000</v>
      </c>
      <c r="D129" s="250">
        <v>2400000</v>
      </c>
      <c r="E129" s="280">
        <v>1200</v>
      </c>
      <c r="F129" s="318">
        <v>1160000</v>
      </c>
      <c r="G129" s="313" t="s">
        <v>37</v>
      </c>
      <c r="H129" s="225">
        <v>1910</v>
      </c>
      <c r="I129" s="123" t="s">
        <v>123</v>
      </c>
      <c r="J129" s="123" t="s">
        <v>130</v>
      </c>
      <c r="K129" s="123" t="s">
        <v>130</v>
      </c>
      <c r="L129" s="123" t="s">
        <v>125</v>
      </c>
      <c r="M129" s="281"/>
    </row>
    <row r="130" spans="1:13" ht="12.75">
      <c r="A130" s="282" t="s">
        <v>2</v>
      </c>
      <c r="B130" s="283" t="s">
        <v>168</v>
      </c>
      <c r="C130" s="321"/>
      <c r="D130" s="257">
        <v>44400</v>
      </c>
      <c r="E130" s="284">
        <v>74</v>
      </c>
      <c r="F130" s="319"/>
      <c r="G130" s="314"/>
      <c r="H130" s="143">
        <v>1910</v>
      </c>
      <c r="I130" s="132" t="s">
        <v>123</v>
      </c>
      <c r="J130" s="132" t="s">
        <v>130</v>
      </c>
      <c r="K130" s="132" t="s">
        <v>130</v>
      </c>
      <c r="L130" s="132" t="s">
        <v>128</v>
      </c>
      <c r="M130" s="161"/>
    </row>
    <row r="131" spans="1:13" ht="27" customHeight="1">
      <c r="A131" s="282" t="s">
        <v>3</v>
      </c>
      <c r="B131" s="285" t="s">
        <v>174</v>
      </c>
      <c r="C131" s="257">
        <v>7212.69</v>
      </c>
      <c r="D131" s="257">
        <v>89021.5</v>
      </c>
      <c r="E131" s="284"/>
      <c r="F131" s="284"/>
      <c r="G131" s="286"/>
      <c r="H131" s="143">
        <v>2008</v>
      </c>
      <c r="I131" s="132" t="s">
        <v>210</v>
      </c>
      <c r="J131" s="132" t="s">
        <v>210</v>
      </c>
      <c r="K131" s="132" t="s">
        <v>210</v>
      </c>
      <c r="L131" s="132" t="s">
        <v>210</v>
      </c>
      <c r="M131" s="287"/>
    </row>
    <row r="132" spans="1:13" ht="12.75">
      <c r="A132" s="288" t="s">
        <v>4</v>
      </c>
      <c r="B132" s="141" t="s">
        <v>116</v>
      </c>
      <c r="C132" s="181"/>
      <c r="D132" s="145">
        <v>55814.78</v>
      </c>
      <c r="E132" s="284"/>
      <c r="F132" s="284"/>
      <c r="G132" s="286"/>
      <c r="H132" s="143">
        <v>2014</v>
      </c>
      <c r="I132" s="132" t="s">
        <v>210</v>
      </c>
      <c r="J132" s="132" t="s">
        <v>210</v>
      </c>
      <c r="K132" s="132" t="s">
        <v>210</v>
      </c>
      <c r="L132" s="132" t="s">
        <v>210</v>
      </c>
      <c r="M132" s="287"/>
    </row>
    <row r="133" spans="1:13" ht="12.75">
      <c r="A133" s="288" t="s">
        <v>5</v>
      </c>
      <c r="B133" s="289" t="s">
        <v>32</v>
      </c>
      <c r="C133" s="257">
        <v>8428.33</v>
      </c>
      <c r="D133" s="257">
        <v>8428.33</v>
      </c>
      <c r="E133" s="284"/>
      <c r="F133" s="284"/>
      <c r="G133" s="286"/>
      <c r="H133" s="143">
        <v>1990</v>
      </c>
      <c r="I133" s="132" t="s">
        <v>210</v>
      </c>
      <c r="J133" s="132" t="s">
        <v>210</v>
      </c>
      <c r="K133" s="132" t="s">
        <v>210</v>
      </c>
      <c r="L133" s="132" t="s">
        <v>210</v>
      </c>
      <c r="M133" s="287"/>
    </row>
    <row r="134" spans="1:13" ht="13.5" thickBot="1">
      <c r="A134" s="290" t="s">
        <v>6</v>
      </c>
      <c r="B134" s="291" t="s">
        <v>15</v>
      </c>
      <c r="C134" s="176">
        <v>117364.49</v>
      </c>
      <c r="D134" s="176">
        <v>17614.76</v>
      </c>
      <c r="E134" s="292"/>
      <c r="F134" s="292"/>
      <c r="G134" s="293"/>
      <c r="H134" s="294" t="s">
        <v>210</v>
      </c>
      <c r="I134" s="240" t="s">
        <v>210</v>
      </c>
      <c r="J134" s="240" t="s">
        <v>210</v>
      </c>
      <c r="K134" s="240" t="s">
        <v>210</v>
      </c>
      <c r="L134" s="240" t="s">
        <v>210</v>
      </c>
      <c r="M134" s="177"/>
    </row>
    <row r="135" spans="1:13" ht="13.5" thickTop="1">
      <c r="A135" s="201"/>
      <c r="C135" s="242"/>
      <c r="D135" s="295"/>
      <c r="E135" s="243"/>
      <c r="F135" s="243"/>
      <c r="G135" s="243"/>
      <c r="M135" s="243"/>
    </row>
    <row r="136" spans="1:13" ht="12.75">
      <c r="A136" s="241"/>
      <c r="B136" s="241"/>
      <c r="C136" s="242"/>
      <c r="D136" s="195"/>
      <c r="E136" s="243"/>
      <c r="F136" s="243"/>
      <c r="G136" s="243"/>
      <c r="M136" s="243"/>
    </row>
    <row r="137" spans="1:4" ht="12.75">
      <c r="A137" s="296"/>
      <c r="B137" s="296"/>
      <c r="D137" s="297">
        <f>SUM(D1:D136)</f>
        <v>21843951.27999999</v>
      </c>
    </row>
    <row r="143" ht="12.75">
      <c r="D143" s="297"/>
    </row>
  </sheetData>
  <sheetProtection/>
  <mergeCells count="14">
    <mergeCell ref="J1:L1"/>
    <mergeCell ref="I100:L100"/>
    <mergeCell ref="I104:L104"/>
    <mergeCell ref="I112:L112"/>
    <mergeCell ref="A98:G98"/>
    <mergeCell ref="I2:L2"/>
    <mergeCell ref="F4:F5"/>
    <mergeCell ref="G4:G5"/>
    <mergeCell ref="I116:L116"/>
    <mergeCell ref="I127:L127"/>
    <mergeCell ref="G129:G130"/>
    <mergeCell ref="G118:G120"/>
    <mergeCell ref="F129:F130"/>
    <mergeCell ref="C129:C130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39"/>
  <sheetViews>
    <sheetView zoomScale="90" zoomScaleNormal="90" zoomScalePageLayoutView="0" workbookViewId="0" topLeftCell="A19">
      <selection activeCell="D37" sqref="D37"/>
    </sheetView>
  </sheetViews>
  <sheetFormatPr defaultColWidth="9.140625" defaultRowHeight="15"/>
  <cols>
    <col min="1" max="1" width="8.8515625" style="6" customWidth="1"/>
    <col min="2" max="2" width="3.8515625" style="6" bestFit="1" customWidth="1"/>
    <col min="3" max="3" width="35.8515625" style="6" bestFit="1" customWidth="1"/>
    <col min="4" max="4" width="25.421875" style="6" customWidth="1"/>
    <col min="5" max="5" width="8.8515625" style="6" customWidth="1"/>
    <col min="6" max="8" width="12.7109375" style="6" bestFit="1" customWidth="1"/>
    <col min="9" max="9" width="11.57421875" style="6" bestFit="1" customWidth="1"/>
    <col min="10" max="11" width="12.7109375" style="6" bestFit="1" customWidth="1"/>
    <col min="12" max="16384" width="8.8515625" style="6" customWidth="1"/>
  </cols>
  <sheetData>
    <row r="1" ht="15.75" thickBot="1">
      <c r="D1" s="7" t="s">
        <v>175</v>
      </c>
    </row>
    <row r="2" spans="1:4" ht="15" thickTop="1">
      <c r="A2" s="74"/>
      <c r="B2" s="61" t="s">
        <v>21</v>
      </c>
      <c r="C2" s="62" t="s">
        <v>13</v>
      </c>
      <c r="D2" s="62" t="s">
        <v>16</v>
      </c>
    </row>
    <row r="3" spans="2:4" ht="14.25">
      <c r="B3" s="329" t="s">
        <v>26</v>
      </c>
      <c r="C3" s="330"/>
      <c r="D3" s="330"/>
    </row>
    <row r="4" spans="2:7" ht="14.25">
      <c r="B4" s="3" t="s">
        <v>1</v>
      </c>
      <c r="C4" s="63" t="s">
        <v>17</v>
      </c>
      <c r="D4" s="64">
        <v>128690.85</v>
      </c>
      <c r="G4" s="75"/>
    </row>
    <row r="5" spans="2:7" ht="14.25">
      <c r="B5" s="3" t="s">
        <v>2</v>
      </c>
      <c r="C5" s="63" t="s">
        <v>18</v>
      </c>
      <c r="D5" s="65">
        <v>34099.27</v>
      </c>
      <c r="G5" s="75"/>
    </row>
    <row r="6" spans="2:4" ht="14.25">
      <c r="B6" s="329" t="s">
        <v>27</v>
      </c>
      <c r="C6" s="330"/>
      <c r="D6" s="330"/>
    </row>
    <row r="7" spans="2:4" ht="17.25" customHeight="1">
      <c r="B7" s="3" t="s">
        <v>1</v>
      </c>
      <c r="C7" s="63" t="s">
        <v>17</v>
      </c>
      <c r="D7" s="66">
        <v>18753</v>
      </c>
    </row>
    <row r="8" spans="2:4" ht="17.25" customHeight="1">
      <c r="B8" s="3" t="s">
        <v>2</v>
      </c>
      <c r="C8" s="63" t="s">
        <v>19</v>
      </c>
      <c r="D8" s="64">
        <v>8013</v>
      </c>
    </row>
    <row r="9" spans="2:4" ht="17.25" customHeight="1">
      <c r="B9" s="3" t="s">
        <v>3</v>
      </c>
      <c r="C9" s="63" t="s">
        <v>41</v>
      </c>
      <c r="D9" s="64">
        <v>480</v>
      </c>
    </row>
    <row r="10" spans="2:6" ht="17.25" customHeight="1">
      <c r="B10" s="3" t="s">
        <v>4</v>
      </c>
      <c r="C10" s="63" t="s">
        <v>361</v>
      </c>
      <c r="D10" s="64">
        <v>3353</v>
      </c>
      <c r="F10" s="75"/>
    </row>
    <row r="11" spans="2:4" ht="17.25" customHeight="1">
      <c r="B11" s="3" t="s">
        <v>5</v>
      </c>
      <c r="C11" s="63" t="s">
        <v>362</v>
      </c>
      <c r="D11" s="64">
        <v>1729.99</v>
      </c>
    </row>
    <row r="12" spans="2:4" ht="17.25" customHeight="1">
      <c r="B12" s="3" t="s">
        <v>6</v>
      </c>
      <c r="C12" s="63" t="s">
        <v>363</v>
      </c>
      <c r="D12" s="64">
        <v>449.99</v>
      </c>
    </row>
    <row r="13" spans="2:4" ht="17.25" customHeight="1">
      <c r="B13" s="3" t="s">
        <v>7</v>
      </c>
      <c r="C13" s="63" t="s">
        <v>18</v>
      </c>
      <c r="D13" s="64">
        <v>14925.98</v>
      </c>
    </row>
    <row r="14" spans="2:4" ht="17.25" customHeight="1">
      <c r="B14" s="3" t="s">
        <v>8</v>
      </c>
      <c r="C14" s="63" t="s">
        <v>364</v>
      </c>
      <c r="D14" s="64">
        <v>1399</v>
      </c>
    </row>
    <row r="15" spans="2:4" ht="14.25">
      <c r="B15" s="329" t="s">
        <v>28</v>
      </c>
      <c r="C15" s="330"/>
      <c r="D15" s="330"/>
    </row>
    <row r="16" spans="2:4" ht="14.25">
      <c r="B16" s="3" t="s">
        <v>1</v>
      </c>
      <c r="C16" s="63" t="s">
        <v>18</v>
      </c>
      <c r="D16" s="67">
        <v>17071.79</v>
      </c>
    </row>
    <row r="17" spans="2:4" ht="31.5" customHeight="1">
      <c r="B17" s="3" t="s">
        <v>2</v>
      </c>
      <c r="C17" s="68" t="s">
        <v>19</v>
      </c>
      <c r="D17" s="64">
        <v>1114.8</v>
      </c>
    </row>
    <row r="18" spans="2:4" ht="14.25">
      <c r="B18" s="3" t="s">
        <v>3</v>
      </c>
      <c r="C18" s="63" t="s">
        <v>17</v>
      </c>
      <c r="D18" s="69">
        <v>15804</v>
      </c>
    </row>
    <row r="19" spans="2:4" ht="14.25">
      <c r="B19" s="3" t="s">
        <v>4</v>
      </c>
      <c r="C19" s="63" t="s">
        <v>365</v>
      </c>
      <c r="D19" s="69">
        <v>555</v>
      </c>
    </row>
    <row r="20" spans="2:4" ht="14.25">
      <c r="B20" s="329" t="s">
        <v>29</v>
      </c>
      <c r="C20" s="330"/>
      <c r="D20" s="330"/>
    </row>
    <row r="21" spans="2:9" ht="14.25">
      <c r="B21" s="3" t="s">
        <v>1</v>
      </c>
      <c r="C21" s="2" t="s">
        <v>17</v>
      </c>
      <c r="D21" s="8">
        <v>27593.13</v>
      </c>
      <c r="I21" s="75"/>
    </row>
    <row r="22" spans="2:4" ht="14.25">
      <c r="B22" s="3" t="s">
        <v>2</v>
      </c>
      <c r="C22" s="2" t="s">
        <v>19</v>
      </c>
      <c r="D22" s="4">
        <v>23810.38</v>
      </c>
    </row>
    <row r="23" spans="2:4" ht="14.25">
      <c r="B23" s="3" t="s">
        <v>3</v>
      </c>
      <c r="C23" s="2" t="s">
        <v>34</v>
      </c>
      <c r="D23" s="4">
        <v>1735.91</v>
      </c>
    </row>
    <row r="24" spans="2:4" ht="14.25">
      <c r="B24" s="3" t="s">
        <v>4</v>
      </c>
      <c r="C24" s="9" t="s">
        <v>18</v>
      </c>
      <c r="D24" s="5">
        <v>5394.2</v>
      </c>
    </row>
    <row r="25" spans="2:4" ht="14.25">
      <c r="B25" s="331" t="s">
        <v>356</v>
      </c>
      <c r="C25" s="332"/>
      <c r="D25" s="332"/>
    </row>
    <row r="26" spans="2:4" ht="14.25">
      <c r="B26" s="70" t="s">
        <v>1</v>
      </c>
      <c r="C26" s="71" t="s">
        <v>17</v>
      </c>
      <c r="D26" s="64">
        <v>25379.2</v>
      </c>
    </row>
    <row r="27" spans="2:4" ht="14.25">
      <c r="B27" s="70" t="s">
        <v>2</v>
      </c>
      <c r="C27" s="71" t="s">
        <v>19</v>
      </c>
      <c r="D27" s="64">
        <v>8752</v>
      </c>
    </row>
    <row r="28" spans="2:11" ht="14.25">
      <c r="B28" s="70" t="s">
        <v>3</v>
      </c>
      <c r="C28" s="71" t="s">
        <v>40</v>
      </c>
      <c r="D28" s="65">
        <v>80274.98</v>
      </c>
      <c r="F28" s="75"/>
      <c r="K28" s="75"/>
    </row>
    <row r="29" spans="2:4" ht="14.25">
      <c r="B29" s="70" t="s">
        <v>4</v>
      </c>
      <c r="C29" s="71" t="s">
        <v>18</v>
      </c>
      <c r="D29" s="65">
        <v>86760.06</v>
      </c>
    </row>
    <row r="30" spans="2:4" ht="14.25">
      <c r="B30" s="329" t="s">
        <v>357</v>
      </c>
      <c r="C30" s="330"/>
      <c r="D30" s="330"/>
    </row>
    <row r="31" spans="2:4" ht="14.25">
      <c r="B31" s="3" t="s">
        <v>1</v>
      </c>
      <c r="C31" s="63" t="s">
        <v>17</v>
      </c>
      <c r="D31" s="64">
        <v>9286.98</v>
      </c>
    </row>
    <row r="32" spans="2:4" ht="14.25">
      <c r="B32" s="3" t="s">
        <v>2</v>
      </c>
      <c r="C32" s="63" t="s">
        <v>19</v>
      </c>
      <c r="D32" s="64">
        <v>5290</v>
      </c>
    </row>
    <row r="33" spans="2:8" ht="15.75" customHeight="1">
      <c r="B33" s="3" t="s">
        <v>3</v>
      </c>
      <c r="C33" s="63" t="s">
        <v>35</v>
      </c>
      <c r="D33" s="64">
        <v>75725.48</v>
      </c>
      <c r="G33" s="75"/>
      <c r="H33" s="75"/>
    </row>
    <row r="34" spans="2:4" ht="15.75" customHeight="1">
      <c r="B34" s="3" t="s">
        <v>4</v>
      </c>
      <c r="C34" s="63" t="s">
        <v>33</v>
      </c>
      <c r="D34" s="64">
        <v>2990.46</v>
      </c>
    </row>
    <row r="35" spans="2:7" ht="15.75" customHeight="1" thickBot="1">
      <c r="B35" s="3" t="s">
        <v>5</v>
      </c>
      <c r="C35" s="72" t="s">
        <v>18</v>
      </c>
      <c r="D35" s="73">
        <v>47368</v>
      </c>
      <c r="G35" s="75"/>
    </row>
    <row r="36" spans="1:4" ht="15" thickTop="1">
      <c r="A36" s="47"/>
      <c r="B36" s="76"/>
      <c r="C36" s="47"/>
      <c r="D36" s="77"/>
    </row>
    <row r="37" spans="4:7" ht="14.25">
      <c r="D37" s="75">
        <f>SUM(D1:D36)</f>
        <v>646800.45</v>
      </c>
      <c r="E37" s="47"/>
      <c r="F37" s="47"/>
      <c r="G37" s="47"/>
    </row>
    <row r="38" spans="5:7" ht="14.25">
      <c r="E38" s="47"/>
      <c r="F38" s="47"/>
      <c r="G38" s="47"/>
    </row>
    <row r="39" spans="4:7" ht="14.25">
      <c r="D39" s="75"/>
      <c r="F39" s="47"/>
      <c r="G39" s="47"/>
    </row>
  </sheetData>
  <sheetProtection/>
  <mergeCells count="6">
    <mergeCell ref="B3:D3"/>
    <mergeCell ref="B20:D20"/>
    <mergeCell ref="B15:D15"/>
    <mergeCell ref="B6:D6"/>
    <mergeCell ref="B30:D30"/>
    <mergeCell ref="B25:D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4">
      <selection activeCell="C15" sqref="C15"/>
    </sheetView>
  </sheetViews>
  <sheetFormatPr defaultColWidth="9.140625" defaultRowHeight="32.25" customHeight="1"/>
  <cols>
    <col min="2" max="2" width="21.8515625" style="0" customWidth="1"/>
    <col min="3" max="3" width="32.8515625" style="0" customWidth="1"/>
    <col min="4" max="4" width="41.7109375" style="0" customWidth="1"/>
  </cols>
  <sheetData>
    <row r="1" spans="1:4" ht="32.25" customHeight="1" thickBot="1">
      <c r="A1" s="10" t="s">
        <v>260</v>
      </c>
      <c r="B1" s="11"/>
      <c r="C1" s="12"/>
      <c r="D1" s="12"/>
    </row>
    <row r="2" spans="1:4" ht="32.25" customHeight="1" thickBot="1" thickTop="1">
      <c r="A2" s="13" t="s">
        <v>0</v>
      </c>
      <c r="B2" s="14" t="s">
        <v>261</v>
      </c>
      <c r="C2" s="13" t="s">
        <v>262</v>
      </c>
      <c r="D2" s="13" t="s">
        <v>263</v>
      </c>
    </row>
    <row r="3" spans="1:4" ht="32.25" customHeight="1" thickBot="1" thickTop="1">
      <c r="A3" s="333">
        <v>1</v>
      </c>
      <c r="B3" s="334" t="s">
        <v>22</v>
      </c>
      <c r="C3" s="334"/>
      <c r="D3" s="334"/>
    </row>
    <row r="4" spans="1:4" ht="70.5" customHeight="1" thickBot="1" thickTop="1">
      <c r="A4" s="333"/>
      <c r="B4" s="16" t="s">
        <v>46</v>
      </c>
      <c r="C4" s="17" t="s">
        <v>264</v>
      </c>
      <c r="D4" s="17" t="s">
        <v>265</v>
      </c>
    </row>
    <row r="5" spans="1:4" ht="63.75" customHeight="1" thickBot="1" thickTop="1">
      <c r="A5" s="333"/>
      <c r="B5" s="18" t="s">
        <v>47</v>
      </c>
      <c r="C5" s="17" t="s">
        <v>264</v>
      </c>
      <c r="D5" s="17" t="s">
        <v>265</v>
      </c>
    </row>
    <row r="6" spans="1:4" ht="32.25" customHeight="1" thickBot="1" thickTop="1">
      <c r="A6" s="333"/>
      <c r="B6" s="19" t="s">
        <v>45</v>
      </c>
      <c r="C6" s="17" t="s">
        <v>266</v>
      </c>
      <c r="D6" s="17" t="s">
        <v>267</v>
      </c>
    </row>
    <row r="7" spans="1:4" ht="32.25" customHeight="1" thickBot="1" thickTop="1">
      <c r="A7" s="333">
        <v>5</v>
      </c>
      <c r="B7" s="15" t="s">
        <v>275</v>
      </c>
      <c r="C7" s="15"/>
      <c r="D7" s="15"/>
    </row>
    <row r="8" spans="1:4" ht="32.25" customHeight="1" thickBot="1" thickTop="1">
      <c r="A8" s="333"/>
      <c r="B8" s="20" t="s">
        <v>268</v>
      </c>
      <c r="C8" s="17" t="s">
        <v>269</v>
      </c>
      <c r="D8" s="17" t="s">
        <v>270</v>
      </c>
    </row>
    <row r="9" spans="1:4" ht="32.25" customHeight="1" thickBot="1" thickTop="1">
      <c r="A9" s="333"/>
      <c r="B9" s="21" t="s">
        <v>271</v>
      </c>
      <c r="C9" s="17" t="s">
        <v>269</v>
      </c>
      <c r="D9" s="17" t="s">
        <v>270</v>
      </c>
    </row>
    <row r="10" spans="1:4" ht="32.25" customHeight="1" thickBot="1" thickTop="1">
      <c r="A10" s="333">
        <v>6</v>
      </c>
      <c r="B10" s="334" t="s">
        <v>274</v>
      </c>
      <c r="C10" s="334"/>
      <c r="D10" s="334"/>
    </row>
    <row r="11" spans="1:4" ht="32.25" customHeight="1" thickBot="1" thickTop="1">
      <c r="A11" s="333"/>
      <c r="B11" s="22" t="s">
        <v>272</v>
      </c>
      <c r="C11" s="17" t="s">
        <v>269</v>
      </c>
      <c r="D11" s="17" t="s">
        <v>273</v>
      </c>
    </row>
    <row r="12" ht="32.25" customHeight="1" thickTop="1"/>
  </sheetData>
  <sheetProtection/>
  <mergeCells count="5">
    <mergeCell ref="A3:A6"/>
    <mergeCell ref="B3:D3"/>
    <mergeCell ref="A7:A9"/>
    <mergeCell ref="A10:A11"/>
    <mergeCell ref="B10:D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B1">
      <selection activeCell="E32" sqref="E32"/>
    </sheetView>
  </sheetViews>
  <sheetFormatPr defaultColWidth="9.140625" defaultRowHeight="15"/>
  <cols>
    <col min="2" max="2" width="20.57421875" style="0" customWidth="1"/>
    <col min="3" max="3" width="23.421875" style="0" customWidth="1"/>
    <col min="4" max="4" width="12.140625" style="0" customWidth="1"/>
    <col min="5" max="5" width="17.140625" style="0" customWidth="1"/>
    <col min="6" max="6" width="20.00390625" style="0" customWidth="1"/>
    <col min="8" max="8" width="33.140625" style="0" customWidth="1"/>
    <col min="9" max="9" width="25.57421875" style="0" customWidth="1"/>
    <col min="10" max="10" width="21.421875" style="0" customWidth="1"/>
    <col min="11" max="11" width="9.8515625" style="0" bestFit="1" customWidth="1"/>
  </cols>
  <sheetData>
    <row r="1" spans="8:10" ht="14.25">
      <c r="H1" s="335" t="s">
        <v>276</v>
      </c>
      <c r="I1" s="335"/>
      <c r="J1" s="335"/>
    </row>
    <row r="2" spans="1:10" ht="14.25">
      <c r="A2" s="23" t="s">
        <v>0</v>
      </c>
      <c r="B2" s="23" t="s">
        <v>277</v>
      </c>
      <c r="C2" s="24" t="s">
        <v>278</v>
      </c>
      <c r="D2" s="23" t="s">
        <v>279</v>
      </c>
      <c r="E2" s="23" t="s">
        <v>280</v>
      </c>
      <c r="F2" s="23" t="s">
        <v>281</v>
      </c>
      <c r="G2" s="23" t="s">
        <v>282</v>
      </c>
      <c r="H2" s="25" t="s">
        <v>283</v>
      </c>
      <c r="I2" s="26" t="s">
        <v>284</v>
      </c>
      <c r="J2" s="27" t="s">
        <v>285</v>
      </c>
    </row>
    <row r="3" spans="1:10" ht="14.25">
      <c r="A3" s="28" t="s">
        <v>22</v>
      </c>
      <c r="B3" s="29"/>
      <c r="C3" s="29"/>
      <c r="D3" s="29"/>
      <c r="E3" s="29"/>
      <c r="F3" s="29"/>
      <c r="G3" s="29"/>
      <c r="H3" s="30"/>
      <c r="I3" s="336"/>
      <c r="J3" s="336"/>
    </row>
    <row r="4" spans="1:11" s="54" customFormat="1" ht="14.25">
      <c r="A4" s="48" t="s">
        <v>1</v>
      </c>
      <c r="B4" s="48" t="s">
        <v>286</v>
      </c>
      <c r="C4" s="49" t="s">
        <v>287</v>
      </c>
      <c r="D4" s="50" t="s">
        <v>288</v>
      </c>
      <c r="E4" s="48" t="s">
        <v>289</v>
      </c>
      <c r="F4" s="48">
        <v>9</v>
      </c>
      <c r="G4" s="48">
        <v>2004</v>
      </c>
      <c r="H4" s="51" t="s">
        <v>290</v>
      </c>
      <c r="I4" s="52">
        <v>16500</v>
      </c>
      <c r="J4" s="53" t="s">
        <v>291</v>
      </c>
      <c r="K4" s="60"/>
    </row>
    <row r="5" spans="1:10" s="54" customFormat="1" ht="14.25">
      <c r="A5" s="48" t="s">
        <v>2</v>
      </c>
      <c r="B5" s="48" t="s">
        <v>292</v>
      </c>
      <c r="C5" s="49" t="s">
        <v>293</v>
      </c>
      <c r="D5" s="50" t="s">
        <v>294</v>
      </c>
      <c r="E5" s="55" t="s">
        <v>295</v>
      </c>
      <c r="F5" s="48" t="s">
        <v>113</v>
      </c>
      <c r="G5" s="48">
        <v>2011</v>
      </c>
      <c r="H5" s="51" t="s">
        <v>296</v>
      </c>
      <c r="I5" s="52" t="s">
        <v>113</v>
      </c>
      <c r="J5" s="53" t="s">
        <v>297</v>
      </c>
    </row>
    <row r="6" spans="1:10" s="54" customFormat="1" ht="14.25">
      <c r="A6" s="48" t="s">
        <v>3</v>
      </c>
      <c r="B6" s="48" t="s">
        <v>298</v>
      </c>
      <c r="C6" s="49" t="s">
        <v>299</v>
      </c>
      <c r="D6" s="50" t="s">
        <v>300</v>
      </c>
      <c r="E6" s="48" t="s">
        <v>301</v>
      </c>
      <c r="F6" s="48">
        <v>6</v>
      </c>
      <c r="G6" s="48">
        <v>1986</v>
      </c>
      <c r="H6" s="51" t="s">
        <v>302</v>
      </c>
      <c r="I6" s="52" t="s">
        <v>113</v>
      </c>
      <c r="J6" s="53" t="s">
        <v>303</v>
      </c>
    </row>
    <row r="7" spans="1:10" s="54" customFormat="1" ht="14.25">
      <c r="A7" s="48" t="s">
        <v>4</v>
      </c>
      <c r="B7" s="48" t="s">
        <v>304</v>
      </c>
      <c r="C7" s="49" t="s">
        <v>305</v>
      </c>
      <c r="D7" s="50" t="s">
        <v>300</v>
      </c>
      <c r="E7" s="48" t="s">
        <v>306</v>
      </c>
      <c r="F7" s="48">
        <v>6</v>
      </c>
      <c r="G7" s="48">
        <v>1982</v>
      </c>
      <c r="H7" s="51" t="s">
        <v>307</v>
      </c>
      <c r="I7" s="52" t="s">
        <v>113</v>
      </c>
      <c r="J7" s="53" t="s">
        <v>303</v>
      </c>
    </row>
    <row r="8" spans="1:10" s="54" customFormat="1" ht="14.25">
      <c r="A8" s="48" t="s">
        <v>5</v>
      </c>
      <c r="B8" s="48" t="s">
        <v>308</v>
      </c>
      <c r="C8" s="49" t="s">
        <v>309</v>
      </c>
      <c r="D8" s="50" t="s">
        <v>300</v>
      </c>
      <c r="E8" s="48" t="s">
        <v>310</v>
      </c>
      <c r="F8" s="48">
        <v>6</v>
      </c>
      <c r="G8" s="48">
        <v>1983</v>
      </c>
      <c r="H8" s="51" t="s">
        <v>311</v>
      </c>
      <c r="I8" s="52" t="s">
        <v>113</v>
      </c>
      <c r="J8" s="53" t="s">
        <v>303</v>
      </c>
    </row>
    <row r="9" spans="1:10" s="54" customFormat="1" ht="14.25">
      <c r="A9" s="48" t="s">
        <v>6</v>
      </c>
      <c r="B9" s="48" t="s">
        <v>352</v>
      </c>
      <c r="C9" s="49" t="s">
        <v>353</v>
      </c>
      <c r="D9" s="50" t="s">
        <v>300</v>
      </c>
      <c r="E9" s="48" t="s">
        <v>354</v>
      </c>
      <c r="F9" s="48">
        <v>6</v>
      </c>
      <c r="G9" s="48">
        <v>1989</v>
      </c>
      <c r="H9" s="51" t="s">
        <v>355</v>
      </c>
      <c r="I9" s="52" t="s">
        <v>113</v>
      </c>
      <c r="J9" s="53" t="s">
        <v>303</v>
      </c>
    </row>
    <row r="10" spans="1:10" s="54" customFormat="1" ht="39">
      <c r="A10" s="48" t="s">
        <v>7</v>
      </c>
      <c r="B10" s="48" t="s">
        <v>312</v>
      </c>
      <c r="C10" s="49" t="s">
        <v>313</v>
      </c>
      <c r="D10" s="50" t="s">
        <v>314</v>
      </c>
      <c r="E10" s="48" t="s">
        <v>315</v>
      </c>
      <c r="F10" s="48" t="s">
        <v>113</v>
      </c>
      <c r="G10" s="48">
        <v>1984</v>
      </c>
      <c r="H10" s="51" t="s">
        <v>316</v>
      </c>
      <c r="I10" s="52" t="s">
        <v>113</v>
      </c>
      <c r="J10" s="53" t="s">
        <v>297</v>
      </c>
    </row>
    <row r="11" spans="1:10" s="54" customFormat="1" ht="26.25">
      <c r="A11" s="48" t="s">
        <v>8</v>
      </c>
      <c r="B11" s="48" t="s">
        <v>317</v>
      </c>
      <c r="C11" s="49" t="s">
        <v>318</v>
      </c>
      <c r="D11" s="50" t="s">
        <v>319</v>
      </c>
      <c r="E11" s="48" t="s">
        <v>320</v>
      </c>
      <c r="F11" s="48">
        <v>1</v>
      </c>
      <c r="G11" s="56">
        <v>1987</v>
      </c>
      <c r="H11" s="57" t="s">
        <v>321</v>
      </c>
      <c r="I11" s="52" t="s">
        <v>113</v>
      </c>
      <c r="J11" s="53" t="s">
        <v>303</v>
      </c>
    </row>
    <row r="12" spans="1:10" s="54" customFormat="1" ht="14.25">
      <c r="A12" s="48" t="s">
        <v>9</v>
      </c>
      <c r="B12" s="48" t="s">
        <v>322</v>
      </c>
      <c r="C12" s="49" t="s">
        <v>323</v>
      </c>
      <c r="D12" s="50" t="s">
        <v>294</v>
      </c>
      <c r="E12" s="48" t="s">
        <v>315</v>
      </c>
      <c r="F12" s="48" t="s">
        <v>113</v>
      </c>
      <c r="G12" s="56">
        <v>1974</v>
      </c>
      <c r="H12" s="57" t="s">
        <v>324</v>
      </c>
      <c r="I12" s="52" t="s">
        <v>113</v>
      </c>
      <c r="J12" s="53" t="s">
        <v>297</v>
      </c>
    </row>
    <row r="13" spans="1:10" s="54" customFormat="1" ht="39">
      <c r="A13" s="48" t="s">
        <v>10</v>
      </c>
      <c r="B13" s="48" t="s">
        <v>325</v>
      </c>
      <c r="C13" s="49" t="s">
        <v>326</v>
      </c>
      <c r="D13" s="50" t="s">
        <v>327</v>
      </c>
      <c r="E13" s="48" t="s">
        <v>328</v>
      </c>
      <c r="F13" s="48">
        <v>1</v>
      </c>
      <c r="G13" s="56">
        <v>1986</v>
      </c>
      <c r="H13" s="57" t="s">
        <v>329</v>
      </c>
      <c r="I13" s="52" t="s">
        <v>113</v>
      </c>
      <c r="J13" s="53" t="s">
        <v>303</v>
      </c>
    </row>
    <row r="14" spans="1:10" s="54" customFormat="1" ht="26.25">
      <c r="A14" s="48" t="s">
        <v>11</v>
      </c>
      <c r="B14" s="48" t="s">
        <v>330</v>
      </c>
      <c r="C14" s="49" t="s">
        <v>331</v>
      </c>
      <c r="D14" s="50" t="s">
        <v>332</v>
      </c>
      <c r="E14" s="48" t="s">
        <v>333</v>
      </c>
      <c r="F14" s="48">
        <v>2</v>
      </c>
      <c r="G14" s="56">
        <v>1988</v>
      </c>
      <c r="H14" s="57" t="s">
        <v>334</v>
      </c>
      <c r="I14" s="52" t="s">
        <v>113</v>
      </c>
      <c r="J14" s="53" t="s">
        <v>303</v>
      </c>
    </row>
    <row r="15" spans="1:10" s="54" customFormat="1" ht="14.25">
      <c r="A15" s="48" t="s">
        <v>12</v>
      </c>
      <c r="B15" s="58" t="s">
        <v>335</v>
      </c>
      <c r="C15" s="50" t="s">
        <v>299</v>
      </c>
      <c r="D15" s="50" t="s">
        <v>300</v>
      </c>
      <c r="E15" s="48" t="s">
        <v>336</v>
      </c>
      <c r="F15" s="48">
        <v>6</v>
      </c>
      <c r="G15" s="48">
        <v>1985</v>
      </c>
      <c r="H15" s="59" t="s">
        <v>337</v>
      </c>
      <c r="I15" s="52" t="s">
        <v>113</v>
      </c>
      <c r="J15" s="53" t="s">
        <v>303</v>
      </c>
    </row>
    <row r="16" spans="1:9" ht="14.25">
      <c r="A16" s="31"/>
      <c r="B16" s="32"/>
      <c r="C16" s="33"/>
      <c r="D16" s="34"/>
      <c r="E16" s="34"/>
      <c r="F16" s="34">
        <f>SUM(F4:F15)</f>
        <v>43</v>
      </c>
      <c r="G16" s="34"/>
      <c r="H16" s="35"/>
      <c r="I16" s="36"/>
    </row>
    <row r="17" spans="1:9" ht="14.25">
      <c r="A17" s="37"/>
      <c r="B17" s="32"/>
      <c r="C17" s="38"/>
      <c r="D17" s="39"/>
      <c r="E17" s="39"/>
      <c r="F17" s="39"/>
      <c r="G17" s="39"/>
      <c r="H17" s="40" t="s">
        <v>338</v>
      </c>
      <c r="I17" s="41"/>
    </row>
    <row r="18" spans="1:9" ht="14.25">
      <c r="A18" s="23" t="s">
        <v>0</v>
      </c>
      <c r="B18" s="23" t="s">
        <v>339</v>
      </c>
      <c r="C18" s="23" t="s">
        <v>340</v>
      </c>
      <c r="D18" s="23" t="s">
        <v>341</v>
      </c>
      <c r="E18" s="23" t="s">
        <v>342</v>
      </c>
      <c r="F18" s="42" t="s">
        <v>343</v>
      </c>
      <c r="G18" s="43" t="s">
        <v>297</v>
      </c>
      <c r="H18" s="43" t="s">
        <v>344</v>
      </c>
      <c r="I18" s="44"/>
    </row>
    <row r="19" spans="1:9" ht="14.25">
      <c r="A19" s="31" t="s">
        <v>1</v>
      </c>
      <c r="B19" s="45" t="s">
        <v>350</v>
      </c>
      <c r="C19" s="31" t="s">
        <v>351</v>
      </c>
      <c r="D19" s="31"/>
      <c r="E19" s="31" t="s">
        <v>345</v>
      </c>
      <c r="F19" s="46"/>
      <c r="G19" s="31" t="s">
        <v>346</v>
      </c>
      <c r="H19" s="31" t="s">
        <v>113</v>
      </c>
      <c r="I19" s="47" t="s">
        <v>347</v>
      </c>
    </row>
    <row r="20" spans="1:9" ht="14.25">
      <c r="A20" s="31" t="s">
        <v>2</v>
      </c>
      <c r="B20" s="45" t="s">
        <v>348</v>
      </c>
      <c r="C20" s="31"/>
      <c r="D20" s="31"/>
      <c r="E20" s="31"/>
      <c r="F20" s="46"/>
      <c r="G20" s="31" t="s">
        <v>346</v>
      </c>
      <c r="H20" s="31" t="s">
        <v>113</v>
      </c>
      <c r="I20" s="47" t="s">
        <v>349</v>
      </c>
    </row>
    <row r="21" ht="14.25">
      <c r="F21" s="1"/>
    </row>
  </sheetData>
  <sheetProtection/>
  <mergeCells count="2">
    <mergeCell ref="H1:J1"/>
    <mergeCell ref="I3:J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2" max="2" width="20.57421875" style="0" customWidth="1"/>
    <col min="3" max="3" width="23.421875" style="0" customWidth="1"/>
    <col min="4" max="4" width="18.28125" style="0" customWidth="1"/>
    <col min="5" max="5" width="17.140625" style="0" customWidth="1"/>
    <col min="6" max="6" width="20.00390625" style="0" customWidth="1"/>
    <col min="8" max="8" width="33.140625" style="0" customWidth="1"/>
    <col min="9" max="9" width="25.57421875" style="0" customWidth="1"/>
    <col min="10" max="10" width="21.421875" style="0" customWidth="1"/>
    <col min="11" max="11" width="9.8515625" style="0" bestFit="1" customWidth="1"/>
  </cols>
  <sheetData>
    <row r="1" spans="8:10" ht="14.25">
      <c r="H1" s="337" t="s">
        <v>276</v>
      </c>
      <c r="I1" s="337"/>
      <c r="J1" s="337"/>
    </row>
    <row r="2" spans="1:10" ht="14.25">
      <c r="A2" s="78" t="s">
        <v>0</v>
      </c>
      <c r="B2" s="78" t="s">
        <v>277</v>
      </c>
      <c r="C2" s="79" t="s">
        <v>278</v>
      </c>
      <c r="D2" s="78" t="s">
        <v>279</v>
      </c>
      <c r="E2" s="78" t="s">
        <v>280</v>
      </c>
      <c r="F2" s="78" t="s">
        <v>281</v>
      </c>
      <c r="G2" s="78" t="s">
        <v>282</v>
      </c>
      <c r="H2" s="80" t="s">
        <v>283</v>
      </c>
      <c r="I2" s="81" t="s">
        <v>284</v>
      </c>
      <c r="J2" s="82" t="s">
        <v>285</v>
      </c>
    </row>
    <row r="3" spans="1:10" ht="14.25">
      <c r="A3" s="83" t="s">
        <v>22</v>
      </c>
      <c r="B3" s="84"/>
      <c r="C3" s="84"/>
      <c r="D3" s="84"/>
      <c r="E3" s="84"/>
      <c r="F3" s="84"/>
      <c r="G3" s="84"/>
      <c r="H3" s="85"/>
      <c r="I3" s="338"/>
      <c r="J3" s="338"/>
    </row>
    <row r="4" spans="1:10" s="54" customFormat="1" ht="14.25">
      <c r="A4" s="86" t="s">
        <v>1</v>
      </c>
      <c r="B4" s="86" t="s">
        <v>292</v>
      </c>
      <c r="C4" s="87" t="s">
        <v>293</v>
      </c>
      <c r="D4" s="87" t="s">
        <v>294</v>
      </c>
      <c r="E4" s="89" t="s">
        <v>295</v>
      </c>
      <c r="F4" s="86" t="s">
        <v>113</v>
      </c>
      <c r="G4" s="86">
        <v>2011</v>
      </c>
      <c r="H4" s="96" t="s">
        <v>296</v>
      </c>
      <c r="I4" s="88" t="s">
        <v>113</v>
      </c>
      <c r="J4" s="93" t="s">
        <v>297</v>
      </c>
    </row>
    <row r="5" spans="1:10" s="54" customFormat="1" ht="14.25">
      <c r="A5" s="86" t="s">
        <v>2</v>
      </c>
      <c r="B5" s="86" t="s">
        <v>298</v>
      </c>
      <c r="C5" s="87" t="s">
        <v>299</v>
      </c>
      <c r="D5" s="87" t="s">
        <v>300</v>
      </c>
      <c r="E5" s="86" t="s">
        <v>301</v>
      </c>
      <c r="F5" s="86">
        <v>6</v>
      </c>
      <c r="G5" s="86">
        <v>1986</v>
      </c>
      <c r="H5" s="96" t="s">
        <v>302</v>
      </c>
      <c r="I5" s="88" t="s">
        <v>113</v>
      </c>
      <c r="J5" s="93" t="s">
        <v>303</v>
      </c>
    </row>
    <row r="6" spans="1:10" s="54" customFormat="1" ht="14.25">
      <c r="A6" s="86" t="s">
        <v>3</v>
      </c>
      <c r="B6" s="86" t="s">
        <v>304</v>
      </c>
      <c r="C6" s="87" t="s">
        <v>305</v>
      </c>
      <c r="D6" s="87" t="s">
        <v>300</v>
      </c>
      <c r="E6" s="86" t="s">
        <v>306</v>
      </c>
      <c r="F6" s="86">
        <v>6</v>
      </c>
      <c r="G6" s="86">
        <v>1982</v>
      </c>
      <c r="H6" s="96" t="s">
        <v>307</v>
      </c>
      <c r="I6" s="88" t="s">
        <v>113</v>
      </c>
      <c r="J6" s="93" t="s">
        <v>303</v>
      </c>
    </row>
    <row r="7" spans="1:10" s="54" customFormat="1" ht="14.25">
      <c r="A7" s="86" t="s">
        <v>4</v>
      </c>
      <c r="B7" s="86" t="s">
        <v>352</v>
      </c>
      <c r="C7" s="87" t="s">
        <v>353</v>
      </c>
      <c r="D7" s="87" t="s">
        <v>300</v>
      </c>
      <c r="E7" s="86" t="s">
        <v>354</v>
      </c>
      <c r="F7" s="86">
        <v>6</v>
      </c>
      <c r="G7" s="86">
        <v>1989</v>
      </c>
      <c r="H7" s="96" t="s">
        <v>355</v>
      </c>
      <c r="I7" s="88" t="s">
        <v>113</v>
      </c>
      <c r="J7" s="93" t="s">
        <v>303</v>
      </c>
    </row>
    <row r="8" spans="1:10" s="54" customFormat="1" ht="26.25">
      <c r="A8" s="86" t="s">
        <v>5</v>
      </c>
      <c r="B8" s="86" t="s">
        <v>312</v>
      </c>
      <c r="C8" s="87" t="s">
        <v>313</v>
      </c>
      <c r="D8" s="87" t="s">
        <v>314</v>
      </c>
      <c r="E8" s="86" t="s">
        <v>315</v>
      </c>
      <c r="F8" s="86" t="s">
        <v>113</v>
      </c>
      <c r="G8" s="86">
        <v>1984</v>
      </c>
      <c r="H8" s="96" t="s">
        <v>316</v>
      </c>
      <c r="I8" s="88" t="s">
        <v>113</v>
      </c>
      <c r="J8" s="93" t="s">
        <v>297</v>
      </c>
    </row>
    <row r="9" spans="1:10" s="54" customFormat="1" ht="14.25">
      <c r="A9" s="86" t="s">
        <v>6</v>
      </c>
      <c r="B9" s="86" t="s">
        <v>317</v>
      </c>
      <c r="C9" s="87" t="s">
        <v>318</v>
      </c>
      <c r="D9" s="87" t="s">
        <v>319</v>
      </c>
      <c r="E9" s="86" t="s">
        <v>320</v>
      </c>
      <c r="F9" s="86">
        <v>1</v>
      </c>
      <c r="G9" s="86">
        <v>1987</v>
      </c>
      <c r="H9" s="96" t="s">
        <v>321</v>
      </c>
      <c r="I9" s="88" t="s">
        <v>113</v>
      </c>
      <c r="J9" s="93" t="s">
        <v>303</v>
      </c>
    </row>
    <row r="10" spans="1:10" s="54" customFormat="1" ht="14.25">
      <c r="A10" s="86" t="s">
        <v>7</v>
      </c>
      <c r="B10" s="86" t="s">
        <v>322</v>
      </c>
      <c r="C10" s="87" t="s">
        <v>323</v>
      </c>
      <c r="D10" s="87" t="s">
        <v>294</v>
      </c>
      <c r="E10" s="86" t="s">
        <v>315</v>
      </c>
      <c r="F10" s="86" t="s">
        <v>113</v>
      </c>
      <c r="G10" s="86">
        <v>1974</v>
      </c>
      <c r="H10" s="96" t="s">
        <v>324</v>
      </c>
      <c r="I10" s="88" t="s">
        <v>113</v>
      </c>
      <c r="J10" s="93" t="s">
        <v>297</v>
      </c>
    </row>
    <row r="11" spans="1:10" s="54" customFormat="1" ht="26.25">
      <c r="A11" s="86" t="s">
        <v>8</v>
      </c>
      <c r="B11" s="86" t="s">
        <v>325</v>
      </c>
      <c r="C11" s="87" t="s">
        <v>326</v>
      </c>
      <c r="D11" s="87" t="s">
        <v>327</v>
      </c>
      <c r="E11" s="86" t="s">
        <v>328</v>
      </c>
      <c r="F11" s="86">
        <v>1</v>
      </c>
      <c r="G11" s="86">
        <v>1986</v>
      </c>
      <c r="H11" s="96" t="s">
        <v>329</v>
      </c>
      <c r="I11" s="88" t="s">
        <v>113</v>
      </c>
      <c r="J11" s="93" t="s">
        <v>303</v>
      </c>
    </row>
    <row r="12" spans="1:10" s="54" customFormat="1" ht="14.25">
      <c r="A12" s="86" t="s">
        <v>9</v>
      </c>
      <c r="B12" s="86" t="s">
        <v>330</v>
      </c>
      <c r="C12" s="87" t="s">
        <v>331</v>
      </c>
      <c r="D12" s="87" t="s">
        <v>332</v>
      </c>
      <c r="E12" s="86" t="s">
        <v>333</v>
      </c>
      <c r="F12" s="86">
        <v>2</v>
      </c>
      <c r="G12" s="86">
        <v>1988</v>
      </c>
      <c r="H12" s="96" t="s">
        <v>334</v>
      </c>
      <c r="I12" s="88" t="s">
        <v>113</v>
      </c>
      <c r="J12" s="93" t="s">
        <v>303</v>
      </c>
    </row>
    <row r="13" spans="1:10" s="54" customFormat="1" ht="14.25">
      <c r="A13" s="86" t="s">
        <v>10</v>
      </c>
      <c r="B13" s="90" t="s">
        <v>335</v>
      </c>
      <c r="C13" s="87" t="s">
        <v>299</v>
      </c>
      <c r="D13" s="87" t="s">
        <v>300</v>
      </c>
      <c r="E13" s="86" t="s">
        <v>336</v>
      </c>
      <c r="F13" s="86">
        <v>6</v>
      </c>
      <c r="G13" s="86">
        <v>1985</v>
      </c>
      <c r="H13" s="97" t="s">
        <v>337</v>
      </c>
      <c r="I13" s="88" t="s">
        <v>113</v>
      </c>
      <c r="J13" s="93" t="s">
        <v>303</v>
      </c>
    </row>
    <row r="14" spans="1:10" ht="14.25">
      <c r="A14" s="86" t="s">
        <v>11</v>
      </c>
      <c r="B14" s="94" t="s">
        <v>367</v>
      </c>
      <c r="C14" s="91" t="s">
        <v>368</v>
      </c>
      <c r="D14" s="87" t="s">
        <v>300</v>
      </c>
      <c r="E14" s="91" t="s">
        <v>336</v>
      </c>
      <c r="F14" s="91">
        <v>2</v>
      </c>
      <c r="G14" s="91">
        <v>1987</v>
      </c>
      <c r="H14" s="95" t="s">
        <v>369</v>
      </c>
      <c r="I14" s="92" t="s">
        <v>113</v>
      </c>
      <c r="J14" s="93" t="s">
        <v>303</v>
      </c>
    </row>
    <row r="15" spans="1:10" ht="14.25">
      <c r="A15" s="86" t="s">
        <v>12</v>
      </c>
      <c r="B15" s="94" t="s">
        <v>374</v>
      </c>
      <c r="C15" s="91" t="s">
        <v>378</v>
      </c>
      <c r="D15" s="87" t="s">
        <v>377</v>
      </c>
      <c r="E15" s="91" t="s">
        <v>376</v>
      </c>
      <c r="F15" s="91">
        <v>9</v>
      </c>
      <c r="G15" s="91">
        <v>2018</v>
      </c>
      <c r="H15" s="95" t="s">
        <v>375</v>
      </c>
      <c r="I15" s="92">
        <v>99000</v>
      </c>
      <c r="J15" s="93" t="s">
        <v>379</v>
      </c>
    </row>
    <row r="16" spans="1:10" ht="14.25">
      <c r="A16" s="86" t="s">
        <v>56</v>
      </c>
      <c r="B16" s="94" t="s">
        <v>370</v>
      </c>
      <c r="C16" s="91" t="s">
        <v>371</v>
      </c>
      <c r="D16" s="87" t="s">
        <v>300</v>
      </c>
      <c r="E16" s="91" t="s">
        <v>372</v>
      </c>
      <c r="F16" s="91">
        <v>6</v>
      </c>
      <c r="G16" s="91">
        <v>1989</v>
      </c>
      <c r="H16" s="95" t="s">
        <v>373</v>
      </c>
      <c r="I16" s="92" t="s">
        <v>113</v>
      </c>
      <c r="J16" s="93" t="s">
        <v>303</v>
      </c>
    </row>
    <row r="17" spans="1:10" ht="14.25">
      <c r="A17" s="86" t="s">
        <v>57</v>
      </c>
      <c r="B17" s="94" t="s">
        <v>380</v>
      </c>
      <c r="C17" s="91" t="s">
        <v>351</v>
      </c>
      <c r="D17" s="91" t="s">
        <v>350</v>
      </c>
      <c r="E17" s="91" t="s">
        <v>113</v>
      </c>
      <c r="F17" s="91" t="s">
        <v>113</v>
      </c>
      <c r="G17" s="91" t="s">
        <v>113</v>
      </c>
      <c r="H17" s="95" t="s">
        <v>113</v>
      </c>
      <c r="I17" s="92" t="s">
        <v>113</v>
      </c>
      <c r="J17" s="93" t="s">
        <v>297</v>
      </c>
    </row>
    <row r="18" spans="1:10" ht="14.25">
      <c r="A18" s="86" t="s">
        <v>58</v>
      </c>
      <c r="B18" s="94" t="s">
        <v>380</v>
      </c>
      <c r="C18" s="91" t="s">
        <v>348</v>
      </c>
      <c r="D18" s="91" t="s">
        <v>348</v>
      </c>
      <c r="E18" s="91" t="s">
        <v>113</v>
      </c>
      <c r="F18" s="91" t="s">
        <v>113</v>
      </c>
      <c r="G18" s="91" t="s">
        <v>113</v>
      </c>
      <c r="H18" s="95" t="s">
        <v>113</v>
      </c>
      <c r="I18" s="98" t="s">
        <v>113</v>
      </c>
      <c r="J18" s="99" t="s">
        <v>297</v>
      </c>
    </row>
    <row r="19" ht="14.25">
      <c r="F19" s="1"/>
    </row>
  </sheetData>
  <sheetProtection/>
  <mergeCells count="2">
    <mergeCell ref="H1:J1"/>
    <mergeCell ref="I3:J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O16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13.140625" style="308" customWidth="1"/>
    <col min="2" max="2" width="26.140625" style="0" customWidth="1"/>
    <col min="3" max="3" width="10.140625" style="0" customWidth="1"/>
    <col min="4" max="4" width="18.57421875" style="0" customWidth="1"/>
    <col min="5" max="5" width="10.140625" style="0" customWidth="1"/>
    <col min="6" max="6" width="14.00390625" style="0" customWidth="1"/>
    <col min="7" max="7" width="10.140625" style="0" customWidth="1"/>
    <col min="8" max="8" width="12.7109375" style="0" customWidth="1"/>
    <col min="9" max="9" width="10.140625" style="0" customWidth="1"/>
    <col min="10" max="10" width="13.57421875" style="0" customWidth="1"/>
    <col min="11" max="11" width="10.140625" style="0" customWidth="1"/>
    <col min="12" max="12" width="28.7109375" style="0" customWidth="1"/>
    <col min="14" max="14" width="10.57421875" style="0" bestFit="1" customWidth="1"/>
    <col min="15" max="15" width="9.57421875" style="0" bestFit="1" customWidth="1"/>
  </cols>
  <sheetData>
    <row r="4" ht="14.25">
      <c r="B4" s="308" t="s">
        <v>456</v>
      </c>
    </row>
    <row r="6" spans="1:12" ht="14.25">
      <c r="A6" s="298"/>
      <c r="B6" s="299"/>
      <c r="C6" s="340">
        <v>2015</v>
      </c>
      <c r="D6" s="340"/>
      <c r="E6" s="340">
        <v>2016</v>
      </c>
      <c r="F6" s="340"/>
      <c r="G6" s="340">
        <v>2017</v>
      </c>
      <c r="H6" s="340"/>
      <c r="I6" s="340">
        <v>2018</v>
      </c>
      <c r="J6" s="340"/>
      <c r="K6" s="340">
        <v>2019</v>
      </c>
      <c r="L6" s="340"/>
    </row>
    <row r="7" spans="1:12" ht="14.25">
      <c r="A7" s="298"/>
      <c r="B7" s="299"/>
      <c r="C7" s="300" t="s">
        <v>446</v>
      </c>
      <c r="D7" s="300" t="s">
        <v>447</v>
      </c>
      <c r="E7" s="300" t="s">
        <v>446</v>
      </c>
      <c r="F7" s="300" t="s">
        <v>447</v>
      </c>
      <c r="G7" s="300" t="s">
        <v>446</v>
      </c>
      <c r="H7" s="300" t="s">
        <v>447</v>
      </c>
      <c r="I7" s="300" t="s">
        <v>446</v>
      </c>
      <c r="J7" s="300" t="s">
        <v>447</v>
      </c>
      <c r="K7" s="300" t="s">
        <v>446</v>
      </c>
      <c r="L7" s="300" t="s">
        <v>447</v>
      </c>
    </row>
    <row r="8" spans="1:15" ht="28.5">
      <c r="A8" s="339" t="s">
        <v>448</v>
      </c>
      <c r="B8" s="300" t="s">
        <v>449</v>
      </c>
      <c r="C8" s="301">
        <f>1+5</f>
        <v>6</v>
      </c>
      <c r="D8" s="302">
        <f>11131.5+13116.88+282.25+837.84+770.21+2139.35</f>
        <v>28278.029999999995</v>
      </c>
      <c r="E8" s="301">
        <v>2</v>
      </c>
      <c r="F8" s="302">
        <f>5580.42+6344.69</f>
        <v>11925.11</v>
      </c>
      <c r="G8" s="301">
        <v>4</v>
      </c>
      <c r="H8" s="302">
        <f>11834.74+3852+1364.63+2002.7</f>
        <v>19054.07</v>
      </c>
      <c r="I8" s="301">
        <v>5</v>
      </c>
      <c r="J8" s="302">
        <f>5921.76+2659.71+368.4+989.94+1895.9</f>
        <v>11835.710000000001</v>
      </c>
      <c r="K8" s="301">
        <v>2</v>
      </c>
      <c r="L8" s="303" t="s">
        <v>459</v>
      </c>
      <c r="N8" s="1"/>
      <c r="O8" s="1"/>
    </row>
    <row r="9" spans="1:12" ht="28.5">
      <c r="A9" s="339"/>
      <c r="B9" s="300" t="s">
        <v>450</v>
      </c>
      <c r="C9" s="301" t="s">
        <v>113</v>
      </c>
      <c r="D9" s="301" t="s">
        <v>113</v>
      </c>
      <c r="E9" s="301" t="s">
        <v>113</v>
      </c>
      <c r="F9" s="301" t="s">
        <v>113</v>
      </c>
      <c r="G9" s="301" t="s">
        <v>113</v>
      </c>
      <c r="H9" s="301" t="s">
        <v>113</v>
      </c>
      <c r="I9" s="301" t="s">
        <v>113</v>
      </c>
      <c r="J9" s="301" t="s">
        <v>113</v>
      </c>
      <c r="K9" s="301" t="s">
        <v>113</v>
      </c>
      <c r="L9" s="301" t="s">
        <v>113</v>
      </c>
    </row>
    <row r="10" spans="1:14" ht="28.5">
      <c r="A10" s="339"/>
      <c r="B10" s="300" t="s">
        <v>451</v>
      </c>
      <c r="C10" s="301" t="s">
        <v>113</v>
      </c>
      <c r="D10" s="301" t="s">
        <v>113</v>
      </c>
      <c r="E10" s="301" t="s">
        <v>113</v>
      </c>
      <c r="F10" s="301" t="s">
        <v>113</v>
      </c>
      <c r="G10" s="301" t="s">
        <v>113</v>
      </c>
      <c r="H10" s="301" t="s">
        <v>113</v>
      </c>
      <c r="I10" s="301">
        <v>1</v>
      </c>
      <c r="J10" s="302">
        <v>6378.72</v>
      </c>
      <c r="K10" s="301" t="s">
        <v>113</v>
      </c>
      <c r="L10" s="301" t="s">
        <v>113</v>
      </c>
      <c r="N10" s="1"/>
    </row>
    <row r="11" spans="1:12" ht="28.5">
      <c r="A11" s="339"/>
      <c r="B11" s="300" t="s">
        <v>455</v>
      </c>
      <c r="C11" s="301" t="s">
        <v>113</v>
      </c>
      <c r="D11" s="301" t="s">
        <v>113</v>
      </c>
      <c r="E11" s="301" t="s">
        <v>113</v>
      </c>
      <c r="F11" s="301" t="s">
        <v>113</v>
      </c>
      <c r="G11" s="301">
        <v>1</v>
      </c>
      <c r="H11" s="302">
        <v>50</v>
      </c>
      <c r="I11" s="301" t="s">
        <v>113</v>
      </c>
      <c r="J11" s="301" t="s">
        <v>113</v>
      </c>
      <c r="K11" s="301" t="s">
        <v>113</v>
      </c>
      <c r="L11" s="301" t="s">
        <v>113</v>
      </c>
    </row>
    <row r="12" spans="1:12" ht="14.25">
      <c r="A12" s="304"/>
      <c r="B12" s="305"/>
      <c r="C12" s="306"/>
      <c r="D12" s="307"/>
      <c r="E12" s="306"/>
      <c r="F12" s="307"/>
      <c r="G12" s="306"/>
      <c r="H12" s="307"/>
      <c r="I12" s="306"/>
      <c r="J12" s="307"/>
      <c r="K12" s="306"/>
      <c r="L12" s="307"/>
    </row>
    <row r="13" spans="1:12" ht="14.25">
      <c r="A13" s="339" t="s">
        <v>452</v>
      </c>
      <c r="B13" s="300" t="s">
        <v>457</v>
      </c>
      <c r="C13" s="301" t="s">
        <v>113</v>
      </c>
      <c r="D13" s="301" t="s">
        <v>113</v>
      </c>
      <c r="E13" s="301" t="s">
        <v>113</v>
      </c>
      <c r="F13" s="301" t="s">
        <v>113</v>
      </c>
      <c r="G13" s="301" t="s">
        <v>113</v>
      </c>
      <c r="H13" s="301" t="s">
        <v>113</v>
      </c>
      <c r="I13" s="301" t="s">
        <v>113</v>
      </c>
      <c r="J13" s="301" t="s">
        <v>113</v>
      </c>
      <c r="K13" s="301" t="s">
        <v>113</v>
      </c>
      <c r="L13" s="301" t="s">
        <v>113</v>
      </c>
    </row>
    <row r="14" spans="1:12" ht="14.25">
      <c r="A14" s="339"/>
      <c r="B14" s="300" t="s">
        <v>458</v>
      </c>
      <c r="C14" s="301" t="s">
        <v>113</v>
      </c>
      <c r="D14" s="301" t="s">
        <v>113</v>
      </c>
      <c r="E14" s="301" t="s">
        <v>113</v>
      </c>
      <c r="F14" s="301" t="s">
        <v>113</v>
      </c>
      <c r="G14" s="301" t="s">
        <v>113</v>
      </c>
      <c r="H14" s="301" t="s">
        <v>113</v>
      </c>
      <c r="I14" s="301">
        <v>1</v>
      </c>
      <c r="J14" s="302">
        <v>330</v>
      </c>
      <c r="K14" s="301" t="s">
        <v>113</v>
      </c>
      <c r="L14" s="301" t="s">
        <v>113</v>
      </c>
    </row>
    <row r="15" spans="1:12" ht="14.25">
      <c r="A15" s="304"/>
      <c r="B15" s="305"/>
      <c r="C15" s="306"/>
      <c r="D15" s="307"/>
      <c r="E15" s="306"/>
      <c r="F15" s="307"/>
      <c r="G15" s="306"/>
      <c r="H15" s="307"/>
      <c r="I15" s="306"/>
      <c r="J15" s="307"/>
      <c r="K15" s="306"/>
      <c r="L15" s="307"/>
    </row>
    <row r="16" spans="1:12" ht="42.75">
      <c r="A16" s="309" t="s">
        <v>454</v>
      </c>
      <c r="B16" s="300" t="s">
        <v>453</v>
      </c>
      <c r="C16" s="301" t="s">
        <v>113</v>
      </c>
      <c r="D16" s="301" t="s">
        <v>113</v>
      </c>
      <c r="E16" s="301" t="s">
        <v>113</v>
      </c>
      <c r="F16" s="301" t="s">
        <v>113</v>
      </c>
      <c r="G16" s="301" t="s">
        <v>113</v>
      </c>
      <c r="H16" s="301" t="s">
        <v>113</v>
      </c>
      <c r="I16" s="301" t="s">
        <v>113</v>
      </c>
      <c r="J16" s="301" t="s">
        <v>113</v>
      </c>
      <c r="K16" s="301" t="s">
        <v>113</v>
      </c>
      <c r="L16" s="301" t="s">
        <v>113</v>
      </c>
    </row>
  </sheetData>
  <sheetProtection/>
  <mergeCells count="7">
    <mergeCell ref="A13:A14"/>
    <mergeCell ref="C6:D6"/>
    <mergeCell ref="E6:F6"/>
    <mergeCell ref="G6:H6"/>
    <mergeCell ref="I6:J6"/>
    <mergeCell ref="K6:L6"/>
    <mergeCell ref="A8:A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KasiaM</dc:creator>
  <cp:keywords/>
  <dc:description/>
  <cp:lastModifiedBy>MalgorzataT</cp:lastModifiedBy>
  <cp:lastPrinted>2015-01-14T08:44:33Z</cp:lastPrinted>
  <dcterms:created xsi:type="dcterms:W3CDTF">2012-01-13T14:07:06Z</dcterms:created>
  <dcterms:modified xsi:type="dcterms:W3CDTF">2019-12-11T08:05:57Z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