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</sheets>
  <definedNames>
    <definedName name="_xlnm.Print_Area" localSheetId="3">'auta'!$A$1:$W$26</definedName>
    <definedName name="_xlnm.Print_Area" localSheetId="1">'budynki'!$A$1:$J$218</definedName>
    <definedName name="_xlnm.Print_Area" localSheetId="2">'elektronika '!$A$1:$D$197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<sst xmlns="http://schemas.openxmlformats.org/spreadsheetml/2006/main" count="1099" uniqueCount="564">
  <si>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</si>
  <si>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</si>
  <si>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</si>
  <si>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</si>
  <si>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</si>
  <si>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</si>
  <si>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</si>
  <si>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</si>
  <si>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</si>
  <si>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</si>
  <si>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</si>
  <si>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</si>
  <si>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</si>
  <si>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</si>
  <si>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</si>
  <si>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</si>
  <si>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</si>
  <si>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</si>
  <si>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</si>
  <si>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</si>
  <si>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</si>
  <si>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</si>
  <si>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</si>
  <si>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</si>
  <si>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</si>
  <si>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</si>
  <si>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</si>
  <si>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</si>
  <si>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</si>
  <si>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</si>
  <si>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</si>
  <si>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</si>
  <si>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</si>
  <si>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</si>
  <si>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</si>
  <si>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</si>
  <si>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</si>
  <si>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</si>
  <si>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</si>
  <si>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</si>
  <si>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</si>
  <si>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</si>
  <si>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</si>
  <si>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</si>
  <si>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Urządzenia i wyposażenie</t>
  </si>
  <si>
    <t>Tabela nr 6</t>
  </si>
  <si>
    <t>Liczba uczniów/ wychowanków/ pensjonariuszy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</si>
  <si>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</si>
  <si>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</si>
  <si>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</si>
  <si>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</si>
  <si>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</si>
  <si>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</si>
  <si>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</si>
  <si>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</si>
  <si>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ubezpieczenia (wartość)</t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</si>
  <si>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</si>
  <si>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</si>
  <si>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</si>
  <si>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</si>
  <si>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</si>
  <si>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</si>
  <si>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</si>
  <si>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Tabela nr 1 - Informacje ogólne do oceny ryzyka w Gminie Gardeja</t>
  </si>
  <si>
    <t>Urząd Gminy</t>
  </si>
  <si>
    <t>Szkoła Podstawowa w Otłowcu</t>
  </si>
  <si>
    <t>Szkoła Podstawowa w  Morawach</t>
  </si>
  <si>
    <t>Gimnazjum w Wandowie</t>
  </si>
  <si>
    <t>Zespół Szkół w Gardei</t>
  </si>
  <si>
    <t>Szkoła Podstawowa Czarne Dolne</t>
  </si>
  <si>
    <t xml:space="preserve"> Szkoła Podstawowa w Cyganach</t>
  </si>
  <si>
    <t>Szkoła Podstawowa w Trumiejach</t>
  </si>
  <si>
    <t>Przedszkole w Gardei</t>
  </si>
  <si>
    <t>Gminny Ośrodek Kultury</t>
  </si>
  <si>
    <t>Gminny Ośrodek Pomocy Społecznej</t>
  </si>
  <si>
    <t>Zakład Gospodarki Komunalnej</t>
  </si>
  <si>
    <t>Tabela nr 3 - Wykaz sprzętu elektronicznego w Gminie Gardeja</t>
  </si>
  <si>
    <t>1. Urząd Gminy</t>
  </si>
  <si>
    <t>Zestaw komputerowy</t>
  </si>
  <si>
    <t>Drukarka OKI ML 3321</t>
  </si>
  <si>
    <t>Drukarka samsung ML</t>
  </si>
  <si>
    <t>Drukarka OKI Microline 3321</t>
  </si>
  <si>
    <t>Serwer Fujitsu Siemens</t>
  </si>
  <si>
    <t xml:space="preserve">Drukarka samsung </t>
  </si>
  <si>
    <t>Faxtelefon</t>
  </si>
  <si>
    <t>Kserokopiarka cyfrowa</t>
  </si>
  <si>
    <t>Skaner Plustek PL 806</t>
  </si>
  <si>
    <t>Monitor LCD LG 19"</t>
  </si>
  <si>
    <t>Drukarka HP 1500</t>
  </si>
  <si>
    <t>Drukarka laserowa Hp</t>
  </si>
  <si>
    <t>Drukarka laserowa</t>
  </si>
  <si>
    <t>Zestaw komputerowy Fujitsu Esprimo</t>
  </si>
  <si>
    <t>Drukarka Hp laserjet</t>
  </si>
  <si>
    <t>Drukarka laserjet</t>
  </si>
  <si>
    <t>Notebook Asus</t>
  </si>
  <si>
    <t>Notebook LN</t>
  </si>
  <si>
    <t>Notebook ACER</t>
  </si>
  <si>
    <t>2. Szkoła Podstawowa w Otołowcu</t>
  </si>
  <si>
    <t>Drukarka Canon2007</t>
  </si>
  <si>
    <t>Zestaw komputerowy nauczycielski z serwerem</t>
  </si>
  <si>
    <t>Zestaw komputerowy uczniowski</t>
  </si>
  <si>
    <t>Komputer z nagrywarką DVD</t>
  </si>
  <si>
    <t>Kserokopiarka</t>
  </si>
  <si>
    <t>Zestaw komputerowy z DVD</t>
  </si>
  <si>
    <t>Kompuer przenośny</t>
  </si>
  <si>
    <t>Wideoprojektor</t>
  </si>
  <si>
    <t>3. Szkoła Podstawowa w Morawach</t>
  </si>
  <si>
    <t>Komputer z DVD</t>
  </si>
  <si>
    <t>4. Gimnazjum w Wandowie</t>
  </si>
  <si>
    <t>4. Gimnazjum  w Wandowie</t>
  </si>
  <si>
    <t>Telefax</t>
  </si>
  <si>
    <t>Komputerowy zestaw z serwerem</t>
  </si>
  <si>
    <t>Komputer z nagrywaką DVD</t>
  </si>
  <si>
    <t>Drkarka laserowa</t>
  </si>
  <si>
    <t>Drukarka HP</t>
  </si>
  <si>
    <t>Komputer przenośny</t>
  </si>
  <si>
    <t>Wieloprojektor</t>
  </si>
  <si>
    <t>Noetbook</t>
  </si>
  <si>
    <t>5. Zespół szkół w Gardei</t>
  </si>
  <si>
    <t>5. Zespół Szkół w Gardei</t>
  </si>
  <si>
    <t>Fax Panasonic</t>
  </si>
  <si>
    <t>Zestaw komputerowy MX Junior</t>
  </si>
  <si>
    <t>Zestaw komputerowy z nagrywarką</t>
  </si>
  <si>
    <t>Urządzenie wielofunkcyjne</t>
  </si>
  <si>
    <t>Komputer AMD</t>
  </si>
  <si>
    <t>Projektor</t>
  </si>
  <si>
    <t>Notebook</t>
  </si>
  <si>
    <t>6. Szkoła Podstawowa  Czarne Dolne</t>
  </si>
  <si>
    <t>6. Szkoła Podstawowa Czarne Dolne</t>
  </si>
  <si>
    <t>7. Szkoła Podstawowa w Cyganach</t>
  </si>
  <si>
    <t>Kserokopiarka Minolta</t>
  </si>
  <si>
    <t>Rzutnik</t>
  </si>
  <si>
    <t>8. Szkoła Podstawowa  w Trumiejach</t>
  </si>
  <si>
    <t>Kopiarka cyfrowa kyocera mita</t>
  </si>
  <si>
    <t>9. Przedszkole w Gardei</t>
  </si>
  <si>
    <t>Aparat cyfrowy</t>
  </si>
  <si>
    <t>Laptop HP Probook 4515</t>
  </si>
  <si>
    <t>10. Gminny Ośrodek Kultury</t>
  </si>
  <si>
    <t>11. Gminny Ośrodek Pomocy Społecznej</t>
  </si>
  <si>
    <t>12. Zakład Gospodarki Komunalnej</t>
  </si>
  <si>
    <t>581-10-05-057</t>
  </si>
  <si>
    <t>000-531-660</t>
  </si>
  <si>
    <t>8411Z</t>
  </si>
  <si>
    <t>Tabela nr 2 - Wykaz budynków i budowli w Gminie Gardeja</t>
  </si>
  <si>
    <t>Świetlica wiejska</t>
  </si>
  <si>
    <t>Garaż OSP</t>
  </si>
  <si>
    <t>WDK + biblioteka</t>
  </si>
  <si>
    <t>Świetlica + garaż OSP</t>
  </si>
  <si>
    <t>Punkt biblioteczny</t>
  </si>
  <si>
    <t xml:space="preserve">Świetlica </t>
  </si>
  <si>
    <t>Budynek Urzędu Gminy</t>
  </si>
  <si>
    <t>Szkoła Podstawowa</t>
  </si>
  <si>
    <t>Gimnazjum</t>
  </si>
  <si>
    <t>Przedszkole</t>
  </si>
  <si>
    <t>Świetlica + sklep</t>
  </si>
  <si>
    <t>Budynek po piekarni</t>
  </si>
  <si>
    <t>Budynek GOPS</t>
  </si>
  <si>
    <t>Obiekt rekreacji</t>
  </si>
  <si>
    <t>Świetlica</t>
  </si>
  <si>
    <t>Garaż</t>
  </si>
  <si>
    <t>Centrum kształcenia na odległość</t>
  </si>
  <si>
    <t>Biura</t>
  </si>
  <si>
    <t>Instytucja publiczna</t>
  </si>
  <si>
    <t>Budynek gospodarczy</t>
  </si>
  <si>
    <t>Budynek biurowy</t>
  </si>
  <si>
    <t>Tak</t>
  </si>
  <si>
    <t>1963/1999</t>
  </si>
  <si>
    <t>1960/2005</t>
  </si>
  <si>
    <t>ok. 1965</t>
  </si>
  <si>
    <t>Dzwi metalowe</t>
  </si>
  <si>
    <t>Kraty na oknach i dzwiach</t>
  </si>
  <si>
    <t>Drzwi metalowe</t>
  </si>
  <si>
    <t>Kraty na oknach i drzwiach</t>
  </si>
  <si>
    <t>Krata na drzwiach</t>
  </si>
  <si>
    <t>Kraty, alarm</t>
  </si>
  <si>
    <t>Kraty</t>
  </si>
  <si>
    <t>Drzwi antywłamaniowe, kraty w oknach i drzwiach</t>
  </si>
  <si>
    <t>drzwi metalowe</t>
  </si>
  <si>
    <t>Agencja ochrony AD</t>
  </si>
  <si>
    <t>Cygany</t>
  </si>
  <si>
    <t>Czarne Dolne</t>
  </si>
  <si>
    <t>Gardeja</t>
  </si>
  <si>
    <t>Czarne Małe</t>
  </si>
  <si>
    <t>Rozajny</t>
  </si>
  <si>
    <t>Wracławek</t>
  </si>
  <si>
    <t>Klecewo</t>
  </si>
  <si>
    <t>Wilkowo</t>
  </si>
  <si>
    <t>Otoczyn</t>
  </si>
  <si>
    <t>Bądki</t>
  </si>
  <si>
    <t>Wandowo</t>
  </si>
  <si>
    <t>Gardeja, ul. Kwidzyńska 27</t>
  </si>
  <si>
    <t>Gardeja, ul. Sportowa 1</t>
  </si>
  <si>
    <t>Morawy</t>
  </si>
  <si>
    <t>Otłowiec</t>
  </si>
  <si>
    <t>Trumieje</t>
  </si>
  <si>
    <t>Gardeja, ul. Młyńska</t>
  </si>
  <si>
    <t>Jaromierz</t>
  </si>
  <si>
    <t>Pawłowo</t>
  </si>
  <si>
    <t>Czarne Górne</t>
  </si>
  <si>
    <t>Gardeja, ul. Kwidzyńska</t>
  </si>
  <si>
    <t>Klasztorek</t>
  </si>
  <si>
    <t>Gardeja ul. Kwidzyńska 36</t>
  </si>
  <si>
    <t>WO</t>
  </si>
  <si>
    <t>KB</t>
  </si>
  <si>
    <t>wiaty przystankowe</t>
  </si>
  <si>
    <t>Blaszany - przy lesie</t>
  </si>
  <si>
    <t>Blaszany - Pan Gutmański</t>
  </si>
  <si>
    <t>Murowany - PKP</t>
  </si>
  <si>
    <t>Metalowy - Arbszajtys</t>
  </si>
  <si>
    <t>Szklany - rynek</t>
  </si>
  <si>
    <t>Metalowy</t>
  </si>
  <si>
    <t>Gardeja – 2 sztuki szklane</t>
  </si>
  <si>
    <t>Szklany - działki</t>
  </si>
  <si>
    <t xml:space="preserve">Murowany </t>
  </si>
  <si>
    <t>Blaszano-szklany</t>
  </si>
  <si>
    <t>Murowany</t>
  </si>
  <si>
    <t>Blaszany</t>
  </si>
  <si>
    <t>Blaszano - szklany</t>
  </si>
  <si>
    <t>Szklany</t>
  </si>
  <si>
    <t>Blaszany - Pan Walkiewicz</t>
  </si>
  <si>
    <t>Blaszano-szklany - przy jeziorze</t>
  </si>
  <si>
    <t>Blaszano - szklany - Szczepkowo</t>
  </si>
  <si>
    <t>Blaszany - Pan Skrzypek</t>
  </si>
  <si>
    <t>Blaszany - przy kościele</t>
  </si>
  <si>
    <t>Blaszano - szklany - Pan Niedzielski</t>
  </si>
  <si>
    <t>Blaszany - przy przepompowni</t>
  </si>
  <si>
    <t>Blaszany - przy sklepie</t>
  </si>
  <si>
    <t>Blaszany - Pan Dąbrowski</t>
  </si>
  <si>
    <t xml:space="preserve">Blaszany </t>
  </si>
  <si>
    <t>Blaszany - przy drodze do Wandowa</t>
  </si>
  <si>
    <t>Blaszano - szklany - przy kościele</t>
  </si>
  <si>
    <t>Blaszano - szklany - przy osiedlu</t>
  </si>
  <si>
    <t>Blaszano - szklany - przy szkole</t>
  </si>
  <si>
    <t>Blaszano - szklany - przy drodze do Krzykos</t>
  </si>
  <si>
    <t>Blaszany – koło Szewczyka</t>
  </si>
  <si>
    <t>Murowany - przy drodze do Rakowca</t>
  </si>
  <si>
    <t>Blaszano - szklany - przy leśniczówce</t>
  </si>
  <si>
    <t>Blaszany - przy drodze do Kisielic</t>
  </si>
  <si>
    <t>Blaszano – szklany - przy szkole</t>
  </si>
  <si>
    <t>Blaszany - przy poczcie</t>
  </si>
  <si>
    <t>Blaszany - przy świetlicy</t>
  </si>
  <si>
    <t>Blaszano – szklany</t>
  </si>
  <si>
    <t>Blaszano - szklany - przy CPN</t>
  </si>
  <si>
    <t>Blaszano - szklany - przy Panu Lewandowskim</t>
  </si>
  <si>
    <t>Blaszano - szklany przy Ośrodku Zdrowia</t>
  </si>
  <si>
    <t>Blaszano - szklany - przy cmentarzu</t>
  </si>
  <si>
    <t>Blaszany - przy Panu Olkiewicz</t>
  </si>
  <si>
    <t>Blaszany - przy Panu Fiszer</t>
  </si>
  <si>
    <t>Blaszany - przy Panu Szpiter</t>
  </si>
  <si>
    <t>Blaszano - szklany przy Panu Michalewicz</t>
  </si>
  <si>
    <t>Blaszano – szklany przy Kościele</t>
  </si>
  <si>
    <t>Gardeja - droga krajowa Nr 55</t>
  </si>
  <si>
    <t>Gardeja  - droga krajowa Nr 55</t>
  </si>
  <si>
    <t>Gardeja ul. Dworcowa - droga powiatowa Nr 3234G</t>
  </si>
  <si>
    <t>Gardeja ul. Mały Rynek - droga krajowa Nr 55</t>
  </si>
  <si>
    <t>Gardeja, ul.  Kwidz. - droga krajowa Nr 55</t>
  </si>
  <si>
    <t>Gardeja – Stadion</t>
  </si>
  <si>
    <t>Gardeja ul. Sportowa - droga wojewódzka Nr 523</t>
  </si>
  <si>
    <t>Karolewo - droga krajowa Nr 55</t>
  </si>
  <si>
    <t>Otłowiec - droga krajowa Nr 55</t>
  </si>
  <si>
    <t>Otłówko - droga krajowa Nr 55</t>
  </si>
  <si>
    <t>Czachówko - droga krajowa Nr 55</t>
  </si>
  <si>
    <t>Bądki - droga krajowa Nr 55</t>
  </si>
  <si>
    <t>Krzykosy - droga powiatowa Nr 3231 G</t>
  </si>
  <si>
    <t>Krzykosy - droga powiatowa Nr 3233 G</t>
  </si>
  <si>
    <t>Wandowo - droga powiatowa Nr 3231 G</t>
  </si>
  <si>
    <t>Cygany - droga powiatowa Nr 3233 G</t>
  </si>
  <si>
    <t>Cygany - droga powiatowa Nr 3224 G</t>
  </si>
  <si>
    <t>Rozajny - droga powiatowa Nr 3225 G</t>
  </si>
  <si>
    <t>Rozajny Małe - droga powiatowa Nr 3222 G</t>
  </si>
  <si>
    <t>Rozajny Małe - droga powiatowa Nr 3231 G</t>
  </si>
  <si>
    <t>Nowa Wioska - droga powiatowa Nr 3228 G</t>
  </si>
  <si>
    <t>Morawy - droga powiatowa Nr 3228 G</t>
  </si>
  <si>
    <t>Morawy - droga powiatowa Nr 3217 G</t>
  </si>
  <si>
    <t>Albertowo - droga powiatowa Nr 3217 G</t>
  </si>
  <si>
    <t>Otoczyn - droga powiatowa Nr 3217 G</t>
  </si>
  <si>
    <t>Klasztorek - droga powiatowa Nr 3213 G</t>
  </si>
  <si>
    <t>Jaromierz - droga powiatowa Nr 3231 G</t>
  </si>
  <si>
    <t>Jaromierz - droga wojewódzka Nr 522</t>
  </si>
  <si>
    <t>Trumieje - droga wojewódzka Nr 522</t>
  </si>
  <si>
    <t>Trumieje - droga wojewódzka Nr 523</t>
  </si>
  <si>
    <t>Wracławek - droga gminna Nr 250006-G</t>
  </si>
  <si>
    <t>Wilkowo - droga wojewódzka Nr 523</t>
  </si>
  <si>
    <t>Pawłowo - droga wojewódzka Nr 523</t>
  </si>
  <si>
    <t>Przęsławek - droga wojewódzka Nr 523</t>
  </si>
  <si>
    <t>Czarne Górne - droga wojewódzka Nr 523</t>
  </si>
  <si>
    <t>Czarne Górne - droga powiatowa Nr 3220 G</t>
  </si>
  <si>
    <t>Klecewo - droga powiatowa Nr 3220 G</t>
  </si>
  <si>
    <t>Czarne Dolne - droga wojewódzka Nr 523</t>
  </si>
  <si>
    <t>Czarne Małe II - droga wojewódzka Nr 523</t>
  </si>
  <si>
    <t>Czarne Małe II - droga powiatowa Nr 3222 G</t>
  </si>
  <si>
    <t>Czarne Małe I - droga powiatowa Nr 3235G</t>
  </si>
  <si>
    <t>Zebrdowo - droga wojewódzka Nr 523</t>
  </si>
  <si>
    <t>Gardeja ul.Dębowa – droga gminna Nr 250007G</t>
  </si>
  <si>
    <t>Gardeja ul. Dębowa – droga gminna Nr 250007G</t>
  </si>
  <si>
    <t>Czarne Dolne – droga powiatowa Nr 3222G</t>
  </si>
  <si>
    <t>Trumieje – droga wojewódzka Nr 523</t>
  </si>
  <si>
    <t>Czarne Małe II – droga w kierunku Pokorskiego</t>
  </si>
  <si>
    <t>Otoczyn - droga powiatowa Nr 3230 G</t>
  </si>
  <si>
    <t>Jaromierz - droga powiaowa 3231 G</t>
  </si>
  <si>
    <t>Osadniki - droga powiatowa 3207 G</t>
  </si>
  <si>
    <t>Gardeja ul. Piastowska</t>
  </si>
  <si>
    <t>Gardeja ul. Osiedlowa</t>
  </si>
  <si>
    <t>Tabela nr 4 - Wykaz pojazdów w Gminie Gardeja</t>
  </si>
  <si>
    <t>Magirus</t>
  </si>
  <si>
    <t>Jelcz</t>
  </si>
  <si>
    <t>Żuk</t>
  </si>
  <si>
    <t>STAR</t>
  </si>
  <si>
    <t>Seat</t>
  </si>
  <si>
    <t>Mercedes Benz</t>
  </si>
  <si>
    <t>Autosan</t>
  </si>
  <si>
    <t>170 D11</t>
  </si>
  <si>
    <t>A-15</t>
  </si>
  <si>
    <t>A-16</t>
  </si>
  <si>
    <t>Cordoba1,6</t>
  </si>
  <si>
    <t>508D</t>
  </si>
  <si>
    <t>L608D</t>
  </si>
  <si>
    <t>VSSZZZ6KZXR224600</t>
  </si>
  <si>
    <t>GKW 89EP</t>
  </si>
  <si>
    <t>GKW E337</t>
  </si>
  <si>
    <t>ELB 749C</t>
  </si>
  <si>
    <t>ELT 7815</t>
  </si>
  <si>
    <t>ELO 0763</t>
  </si>
  <si>
    <t>GKW V395</t>
  </si>
  <si>
    <t>GKW 75TK</t>
  </si>
  <si>
    <t>GKW 45PJ</t>
  </si>
  <si>
    <t>specjalny</t>
  </si>
  <si>
    <t>22.07.2012</t>
  </si>
  <si>
    <t>21.07.2013</t>
  </si>
  <si>
    <t>06.12.2012</t>
  </si>
  <si>
    <t>05.12.2013</t>
  </si>
  <si>
    <t>03.03.2012</t>
  </si>
  <si>
    <t>02.03.2013</t>
  </si>
  <si>
    <t>01.01.2012</t>
  </si>
  <si>
    <t>31.12.2012</t>
  </si>
  <si>
    <t>2. Gminny Ośrodek Pomocy Społecznej</t>
  </si>
  <si>
    <t>3. Zakład Gospodarki Komunalnej</t>
  </si>
  <si>
    <t>30941510601500</t>
  </si>
  <si>
    <t>581-15-01-980</t>
  </si>
  <si>
    <t>170500417</t>
  </si>
  <si>
    <t>8899Z</t>
  </si>
  <si>
    <t>Switch</t>
  </si>
  <si>
    <t>Volkswagen</t>
  </si>
  <si>
    <t>CADDY</t>
  </si>
  <si>
    <t>WV2ZZZ2KZ 9X01876</t>
  </si>
  <si>
    <t>WVZZZ7HZ8Z152801</t>
  </si>
  <si>
    <t>GKW 72RJ</t>
  </si>
  <si>
    <t>GKW 95PP</t>
  </si>
  <si>
    <t>Osobowy</t>
  </si>
  <si>
    <t>1896/525</t>
  </si>
  <si>
    <t>930 KG</t>
  </si>
  <si>
    <t>Immobilizer, autoalarm DOG DOG</t>
  </si>
  <si>
    <t>RADIO</t>
  </si>
  <si>
    <t>27.08.2012</t>
  </si>
  <si>
    <t>26.08.2013</t>
  </si>
  <si>
    <t>15.12.2012</t>
  </si>
  <si>
    <t>14.12.2013</t>
  </si>
  <si>
    <t>Hydrofornia Gardeja</t>
  </si>
  <si>
    <t>Warsztat Gardeja</t>
  </si>
  <si>
    <t xml:space="preserve">Hydrofornia Cygany </t>
  </si>
  <si>
    <t>Hydrofornia Czarne Górne</t>
  </si>
  <si>
    <t>Hydrofornia Jaromierz</t>
  </si>
  <si>
    <t xml:space="preserve">Hydrofornia Pawłowo </t>
  </si>
  <si>
    <t xml:space="preserve">Hydrofornia Wandowo </t>
  </si>
  <si>
    <t xml:space="preserve">Hydrofornia Otłowiec </t>
  </si>
  <si>
    <t xml:space="preserve">Hydrofornia Rozajny </t>
  </si>
  <si>
    <t>Oczyszczalnia ścieków</t>
  </si>
  <si>
    <t>ul. Młyńska 36, Gardeja</t>
  </si>
  <si>
    <t>Lokale Mieszkalne</t>
  </si>
  <si>
    <t>Lokal Mieszkalny</t>
  </si>
  <si>
    <t>ul. Grudziadzka 20/4; Gardeja</t>
  </si>
  <si>
    <t>ul. Grudziadzka 20/5; Gardeja</t>
  </si>
  <si>
    <t>ul. Grudziadzka 20/6; Gardeja</t>
  </si>
  <si>
    <t>ul. Grudziądzka 36/1; Gardeja</t>
  </si>
  <si>
    <t>ul. Młyńska 2/12; Gardeja</t>
  </si>
  <si>
    <t>ul. Młyńska 2/18; Gardeja</t>
  </si>
  <si>
    <t>ul. Kwidzyńska 11/4; Gardeja</t>
  </si>
  <si>
    <t>ul. Kwidzyńska 20/3; Gardeja</t>
  </si>
  <si>
    <t>ul. Kwidzyńska 20/4; Gardeja</t>
  </si>
  <si>
    <t>ul. Wolności 7/1; Gardeja</t>
  </si>
  <si>
    <t>ul. Wolności 7/2; Gardeja</t>
  </si>
  <si>
    <t>ul. Wolności 7/3; Gardeja</t>
  </si>
  <si>
    <t>ul. Wolności 7/5; Gardeja</t>
  </si>
  <si>
    <t>ul. Wolności 7/6; Gardeja</t>
  </si>
  <si>
    <t>ul. Sportowa 7/1; Gardeja</t>
  </si>
  <si>
    <t>ul. Osiedlowa 6/4, Gardeja</t>
  </si>
  <si>
    <t>ul. Osiedlowa 6/2, Gardeja</t>
  </si>
  <si>
    <t>ul. Osiedlowa 6/3, Gardeja</t>
  </si>
  <si>
    <t>ul. Osiedlowa 8/1; Gardeja</t>
  </si>
  <si>
    <t>Gardeja II, nr 6/1</t>
  </si>
  <si>
    <t>Klecewo nr 10/5</t>
  </si>
  <si>
    <t>Czachówek 7/1</t>
  </si>
  <si>
    <t>Czachówek 7/1a</t>
  </si>
  <si>
    <t>Czachówek 7/1b</t>
  </si>
  <si>
    <t>Czachówek 7/3</t>
  </si>
  <si>
    <t>Wandowo 31</t>
  </si>
  <si>
    <t>Wandowo 32</t>
  </si>
  <si>
    <t>Wandowo 33</t>
  </si>
  <si>
    <t>Wandowo 34</t>
  </si>
  <si>
    <t>Wandowo 61a</t>
  </si>
  <si>
    <t>Wandowo 61b/1</t>
  </si>
  <si>
    <t>Wandowo 61b/2</t>
  </si>
  <si>
    <t>Morawy 37</t>
  </si>
  <si>
    <t>Osadniki 3/1</t>
  </si>
  <si>
    <t>Osadniki 3/2</t>
  </si>
  <si>
    <t>Osadniki 2/3</t>
  </si>
  <si>
    <t>Osadniki 2/4</t>
  </si>
  <si>
    <t>Osadniki 2/5</t>
  </si>
  <si>
    <t>Osadniki 2/2</t>
  </si>
  <si>
    <t>Osadniki 6</t>
  </si>
  <si>
    <t>Osadniki 6/1</t>
  </si>
  <si>
    <t>Osadniki 6/2</t>
  </si>
  <si>
    <t>Osadniki 6/3</t>
  </si>
  <si>
    <t>Osadniki 7</t>
  </si>
  <si>
    <t>Olszówka 7/1</t>
  </si>
  <si>
    <t>Olszówka 9/2</t>
  </si>
  <si>
    <t>Olszówka 9/5</t>
  </si>
  <si>
    <t>Olszówka 11/2</t>
  </si>
  <si>
    <t>Otoczyn 8/2</t>
  </si>
  <si>
    <t>Otoczyn 13</t>
  </si>
  <si>
    <t>Krzykosy 10/3</t>
  </si>
  <si>
    <t>Krzykosy 10/4</t>
  </si>
  <si>
    <t>Krzykosy 10/5</t>
  </si>
  <si>
    <t>Otłówko 5/3</t>
  </si>
  <si>
    <t>Otłówko 9/5</t>
  </si>
  <si>
    <t>Wracławek 4/2</t>
  </si>
  <si>
    <t>Nowa Wioska 12/1</t>
  </si>
  <si>
    <t>Jaromierz 17/4</t>
  </si>
  <si>
    <t>Zebrdowo 20</t>
  </si>
  <si>
    <t>Cygany 27</t>
  </si>
  <si>
    <t>Laptop ASUS + drukarka BROTHER</t>
  </si>
  <si>
    <t>Drukarka termiczna</t>
  </si>
  <si>
    <t>2. Gminny Ośrodek Kultury</t>
  </si>
  <si>
    <t>Budynek GOK</t>
  </si>
  <si>
    <t>Plac Rekreacyjny</t>
  </si>
  <si>
    <t>nie</t>
  </si>
  <si>
    <t>usługowo- mieszkalny</t>
  </si>
  <si>
    <t>organizacja imprez</t>
  </si>
  <si>
    <t>Gaśnice- 6 proszkowych, 1-śniegowa</t>
  </si>
  <si>
    <t>Hydrant – 2 szt</t>
  </si>
  <si>
    <t>ul. Sportowa 7, Gardeja</t>
  </si>
  <si>
    <t>Krzykosy, Gardeja</t>
  </si>
  <si>
    <t>581-18-00-889</t>
  </si>
  <si>
    <t>192784656</t>
  </si>
  <si>
    <t>9004Z</t>
  </si>
  <si>
    <t>system konferencyjny</t>
  </si>
  <si>
    <t>Laptop</t>
  </si>
  <si>
    <t>CITROEN</t>
  </si>
  <si>
    <t>URSUS</t>
  </si>
  <si>
    <t>Białoruś</t>
  </si>
  <si>
    <t xml:space="preserve">VOLKSWAGEN  </t>
  </si>
  <si>
    <t>Waryński</t>
  </si>
  <si>
    <t>VOLVO</t>
  </si>
  <si>
    <t>C – 15</t>
  </si>
  <si>
    <t>1142sk 1</t>
  </si>
  <si>
    <t>MTZ-82</t>
  </si>
  <si>
    <t>Transporter</t>
  </si>
  <si>
    <t>102 B</t>
  </si>
  <si>
    <t>D-732 13NN</t>
  </si>
  <si>
    <t>VF7VDWT0003WT2085</t>
  </si>
  <si>
    <t>SUS1142CFX0015069</t>
  </si>
  <si>
    <t>4805 P</t>
  </si>
  <si>
    <t>WV3ZZZ70Z3H070175</t>
  </si>
  <si>
    <t>35B113091</t>
  </si>
  <si>
    <t>GKW E520</t>
  </si>
  <si>
    <t>GKB 659 S</t>
  </si>
  <si>
    <t>GKW C062</t>
  </si>
  <si>
    <t>ELK 5292</t>
  </si>
  <si>
    <t>GKW66SG</t>
  </si>
  <si>
    <t>brak</t>
  </si>
  <si>
    <t>GKW 83NE</t>
  </si>
  <si>
    <t>EGZ 2958</t>
  </si>
  <si>
    <t>Ciężarowy</t>
  </si>
  <si>
    <t>Śmieciarka</t>
  </si>
  <si>
    <t>Ciągnik</t>
  </si>
  <si>
    <t>Przyczepa</t>
  </si>
  <si>
    <t>--</t>
  </si>
  <si>
    <t>1530/560</t>
  </si>
  <si>
    <t>11845/5165</t>
  </si>
  <si>
    <t>nie wykazano</t>
  </si>
  <si>
    <t>31.03.2012</t>
  </si>
  <si>
    <t>30.03.2013</t>
  </si>
  <si>
    <t>16.02.2012</t>
  </si>
  <si>
    <t>15.02.2013</t>
  </si>
  <si>
    <t>19.11.2012</t>
  </si>
  <si>
    <t>18.11.2013</t>
  </si>
  <si>
    <t>19.04.2012</t>
  </si>
  <si>
    <t>18.04.2013</t>
  </si>
  <si>
    <t>27.05.2012</t>
  </si>
  <si>
    <t>26.05.2013</t>
  </si>
  <si>
    <t>12.11.2012</t>
  </si>
  <si>
    <t>11.12.2013</t>
  </si>
  <si>
    <t>22.02.2012</t>
  </si>
  <si>
    <t>21.02.2013</t>
  </si>
  <si>
    <t>06.03.2012</t>
  </si>
  <si>
    <t>05.03.2013</t>
  </si>
  <si>
    <t>Tabela nr 5 - Szkodowość w Gminie Gardeja</t>
  </si>
  <si>
    <t>Odpowiedzialność cywilna</t>
  </si>
  <si>
    <t>OC komunikacyjne</t>
  </si>
  <si>
    <t>W tym sprzęt muzyczny</t>
  </si>
  <si>
    <t>Caravelle</t>
  </si>
  <si>
    <t>Mienie od ognia i innych zdarzeń losowych</t>
  </si>
  <si>
    <t>581-17-56-898</t>
  </si>
  <si>
    <t>581-17-59-715</t>
  </si>
  <si>
    <t>581-17-59-709</t>
  </si>
  <si>
    <t>001195313</t>
  </si>
  <si>
    <t>581-17-59-678</t>
  </si>
  <si>
    <t>192788861</t>
  </si>
  <si>
    <t>581-17-59-684</t>
  </si>
  <si>
    <t>001195320</t>
  </si>
  <si>
    <t>581-17-59-661</t>
  </si>
  <si>
    <t>170190276</t>
  </si>
  <si>
    <t>581-17-59-690</t>
  </si>
  <si>
    <t>581-17-63-734</t>
  </si>
  <si>
    <t>581-10-05-548</t>
  </si>
  <si>
    <t>001195336</t>
  </si>
  <si>
    <t>000985668</t>
  </si>
  <si>
    <t>Suma ubezpieczenia (wartość pojazdu z VAT)</t>
  </si>
  <si>
    <t>drzwi metalowe, drzwi drewniane</t>
  </si>
  <si>
    <t>rolety antywłamaniowe, alarm, kraty- okna</t>
  </si>
  <si>
    <t>UL. Kwidzyńska 18, Gardeja</t>
  </si>
  <si>
    <t>ul. Topolowa 8/1, Gardeja</t>
  </si>
  <si>
    <t>ul. Topolowa 7/2, Gardeja</t>
  </si>
  <si>
    <t>ul. Piastowska 41/4, Gardeja</t>
  </si>
  <si>
    <t>ul. Piastowska 41/5, Gardeja</t>
  </si>
  <si>
    <t>ul. Domki Leślne 3/2, Gardeja</t>
  </si>
  <si>
    <t>ul. Domki Leślne 3/2 A, Gardeja</t>
  </si>
  <si>
    <t>ul. Domki Leśne 3/3</t>
  </si>
  <si>
    <t>ul. Domki Leśne 2/1, Gardeja</t>
  </si>
  <si>
    <t>ul. Domki Leśne 2/3, Gardeja</t>
  </si>
  <si>
    <t>ul. Domki Leśne 1/1, Gardeja</t>
  </si>
  <si>
    <t>ul. Domki Leśne 1/2, Gardeja</t>
  </si>
  <si>
    <t>ul. Domki Leśne 1/3, Gardeja</t>
  </si>
  <si>
    <t>ul. Domki Leśne 1/4, Gardeja</t>
  </si>
  <si>
    <t>ul. Piastowska 18,2, Gardeja</t>
  </si>
  <si>
    <t>ul. Kwidzyńska 48/1, Gardeja</t>
  </si>
  <si>
    <t>ul. Kwidzyńska 48/4, Gardeja</t>
  </si>
  <si>
    <t>ul. Kwidzyńska 48/2, Gardeja</t>
  </si>
  <si>
    <t>ul. Kwidzyńska 48/3, Gardeja</t>
  </si>
  <si>
    <t>ul. Sportowa 23, Gardeja</t>
  </si>
  <si>
    <t>Dewastacja</t>
  </si>
  <si>
    <t>Ubezpieczenie mienia od kradzieży</t>
  </si>
  <si>
    <t xml:space="preserve">Odpowiedzialnosć cywilna dróg </t>
  </si>
  <si>
    <t>Gmina Gardeja</t>
  </si>
  <si>
    <t>3000 kg</t>
  </si>
  <si>
    <t>1550 kg</t>
  </si>
  <si>
    <t>10850 kg</t>
  </si>
  <si>
    <t>1090 kg</t>
  </si>
  <si>
    <t>6000 kg</t>
  </si>
  <si>
    <t>11000 kg</t>
  </si>
  <si>
    <t>15700 kg</t>
  </si>
  <si>
    <t>1550kg</t>
  </si>
  <si>
    <t>1530 kg</t>
  </si>
  <si>
    <t>11845 kg</t>
  </si>
  <si>
    <t>5715 kg</t>
  </si>
  <si>
    <t>5450 kg</t>
  </si>
  <si>
    <t>3825 kg</t>
  </si>
  <si>
    <t>8400 kg</t>
  </si>
  <si>
    <t>17000 kg</t>
  </si>
  <si>
    <t>5500 kg</t>
  </si>
  <si>
    <t>8520Z</t>
  </si>
  <si>
    <t>8531A</t>
  </si>
  <si>
    <t>8510Z</t>
  </si>
  <si>
    <t>rodzaj wartości (księgowa brutto - KB / odtworzeniowa - WO)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</si>
</sst>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d/mm/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5" fillId="0" borderId="0">
      <alignment/>
      <protection/>
    </xf>
    <xf numFmtId="0" fontId="3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1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12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1" fillId="11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68" fontId="1" fillId="11" borderId="14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 vertical="center" wrapText="1"/>
    </xf>
    <xf numFmtId="173" fontId="6" fillId="0" borderId="15" xfId="0" applyNumberFormat="1" applyFont="1" applyFill="1" applyBorder="1" applyAlignment="1">
      <alignment vertical="center" wrapText="1"/>
    </xf>
    <xf numFmtId="173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181" fontId="6" fillId="0" borderId="15" xfId="0" applyNumberFormat="1" applyFont="1" applyFill="1" applyBorder="1" applyAlignment="1">
      <alignment horizontal="right" vertical="center" wrapText="1" indent="1"/>
    </xf>
    <xf numFmtId="0" fontId="6" fillId="25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181" fontId="1" fillId="0" borderId="10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2" fontId="17" fillId="0" borderId="15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4" fontId="0" fillId="0" borderId="15" xfId="6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182" fontId="0" fillId="0" borderId="16" xfId="0" applyNumberFormat="1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181" fontId="1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6" xfId="0" applyFill="1" applyBorder="1" applyAlignment="1">
      <alignment vertical="center" wrapText="1"/>
    </xf>
    <xf numFmtId="4" fontId="16" fillId="0" borderId="16" xfId="0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44" fontId="0" fillId="0" borderId="10" xfId="6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vertical="center" wrapText="1"/>
    </xf>
    <xf numFmtId="168" fontId="1" fillId="0" borderId="23" xfId="0" applyNumberFormat="1" applyFont="1" applyFill="1" applyBorder="1" applyAlignment="1">
      <alignment vertical="center" wrapText="1"/>
    </xf>
    <xf numFmtId="173" fontId="0" fillId="0" borderId="22" xfId="0" applyNumberFormat="1" applyFont="1" applyFill="1" applyBorder="1" applyAlignment="1">
      <alignment vertical="center" wrapText="1"/>
    </xf>
    <xf numFmtId="168" fontId="1" fillId="0" borderId="23" xfId="0" applyNumberFormat="1" applyFont="1" applyFill="1" applyBorder="1" applyAlignment="1">
      <alignment horizontal="right" vertical="center" wrapText="1"/>
    </xf>
    <xf numFmtId="0" fontId="14" fillId="0" borderId="21" xfId="0" applyFont="1" applyBorder="1" applyAlignment="1">
      <alignment horizontal="center" wrapText="1"/>
    </xf>
    <xf numFmtId="179" fontId="0" fillId="0" borderId="22" xfId="0" applyNumberFormat="1" applyFont="1" applyFill="1" applyBorder="1" applyAlignment="1">
      <alignment vertical="center" wrapText="1"/>
    </xf>
    <xf numFmtId="173" fontId="0" fillId="0" borderId="22" xfId="0" applyNumberFormat="1" applyBorder="1" applyAlignment="1">
      <alignment/>
    </xf>
    <xf numFmtId="168" fontId="19" fillId="0" borderId="23" xfId="0" applyNumberFormat="1" applyFont="1" applyBorder="1" applyAlignment="1">
      <alignment horizontal="right" vertical="center" wrapText="1"/>
    </xf>
    <xf numFmtId="179" fontId="0" fillId="0" borderId="22" xfId="0" applyNumberFormat="1" applyFont="1" applyFill="1" applyBorder="1" applyAlignment="1">
      <alignment horizontal="right" vertical="center" wrapText="1"/>
    </xf>
    <xf numFmtId="168" fontId="1" fillId="0" borderId="23" xfId="0" applyNumberFormat="1" applyFont="1" applyBorder="1" applyAlignment="1">
      <alignment horizontal="right" vertical="top" wrapText="1"/>
    </xf>
    <xf numFmtId="44" fontId="0" fillId="0" borderId="22" xfId="61" applyFont="1" applyFill="1" applyBorder="1" applyAlignment="1">
      <alignment vertical="center" wrapText="1"/>
    </xf>
    <xf numFmtId="0" fontId="1" fillId="0" borderId="21" xfId="0" applyFont="1" applyBorder="1" applyAlignment="1">
      <alignment wrapText="1"/>
    </xf>
    <xf numFmtId="168" fontId="1" fillId="0" borderId="23" xfId="0" applyNumberFormat="1" applyFont="1" applyBorder="1" applyAlignment="1">
      <alignment horizontal="right" wrapText="1"/>
    </xf>
    <xf numFmtId="44" fontId="0" fillId="0" borderId="23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168" fontId="1" fillId="0" borderId="25" xfId="0" applyNumberFormat="1" applyFont="1" applyBorder="1" applyAlignment="1">
      <alignment horizontal="right" wrapText="1"/>
    </xf>
    <xf numFmtId="0" fontId="1" fillId="0" borderId="24" xfId="0" applyFont="1" applyFill="1" applyBorder="1" applyAlignment="1">
      <alignment horizontal="center" vertical="center" wrapText="1"/>
    </xf>
    <xf numFmtId="168" fontId="1" fillId="0" borderId="25" xfId="0" applyNumberFormat="1" applyFont="1" applyFill="1" applyBorder="1" applyAlignment="1">
      <alignment horizontal="center" vertical="center" wrapText="1"/>
    </xf>
    <xf numFmtId="181" fontId="0" fillId="0" borderId="23" xfId="0" applyNumberFormat="1" applyFont="1" applyFill="1" applyBorder="1" applyAlignment="1">
      <alignment vertical="center" wrapText="1"/>
    </xf>
    <xf numFmtId="181" fontId="0" fillId="0" borderId="23" xfId="0" applyNumberFormat="1" applyFont="1" applyBorder="1" applyAlignment="1">
      <alignment vertical="center" wrapText="1"/>
    </xf>
    <xf numFmtId="181" fontId="0" fillId="0" borderId="23" xfId="0" applyNumberFormat="1" applyFont="1" applyBorder="1" applyAlignment="1">
      <alignment/>
    </xf>
    <xf numFmtId="181" fontId="0" fillId="0" borderId="23" xfId="0" applyNumberFormat="1" applyBorder="1" applyAlignment="1">
      <alignment/>
    </xf>
    <xf numFmtId="179" fontId="0" fillId="0" borderId="23" xfId="0" applyNumberFormat="1" applyFont="1" applyFill="1" applyBorder="1" applyAlignment="1">
      <alignment vertical="center" wrapText="1"/>
    </xf>
    <xf numFmtId="179" fontId="0" fillId="25" borderId="23" xfId="0" applyNumberFormat="1" applyFont="1" applyFill="1" applyBorder="1" applyAlignment="1">
      <alignment vertical="center" wrapText="1"/>
    </xf>
    <xf numFmtId="173" fontId="0" fillId="0" borderId="23" xfId="0" applyNumberForma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179" fontId="0" fillId="0" borderId="22" xfId="0" applyNumberFormat="1" applyFill="1" applyBorder="1" applyAlignment="1">
      <alignment vertical="center" wrapText="1"/>
    </xf>
    <xf numFmtId="181" fontId="0" fillId="0" borderId="22" xfId="0" applyNumberFormat="1" applyFont="1" applyFill="1" applyBorder="1" applyAlignment="1">
      <alignment horizontal="right" vertical="center"/>
    </xf>
    <xf numFmtId="44" fontId="0" fillId="0" borderId="26" xfId="61" applyFont="1" applyFill="1" applyBorder="1" applyAlignment="1">
      <alignment vertical="center" wrapText="1"/>
    </xf>
    <xf numFmtId="173" fontId="0" fillId="0" borderId="23" xfId="0" applyNumberFormat="1" applyBorder="1" applyAlignment="1">
      <alignment/>
    </xf>
    <xf numFmtId="179" fontId="6" fillId="0" borderId="23" xfId="0" applyNumberFormat="1" applyFont="1" applyFill="1" applyBorder="1" applyAlignment="1">
      <alignment vertical="center" wrapText="1"/>
    </xf>
    <xf numFmtId="179" fontId="6" fillId="0" borderId="23" xfId="0" applyNumberFormat="1" applyFont="1" applyFill="1" applyBorder="1" applyAlignment="1">
      <alignment horizontal="right" vertical="center" wrapText="1"/>
    </xf>
    <xf numFmtId="181" fontId="0" fillId="0" borderId="15" xfId="0" applyNumberFormat="1" applyFont="1" applyFill="1" applyBorder="1" applyAlignment="1">
      <alignment horizontal="right" vertical="center" wrapText="1" indent="1"/>
    </xf>
    <xf numFmtId="181" fontId="0" fillId="0" borderId="15" xfId="0" applyNumberFormat="1" applyFont="1" applyFill="1" applyBorder="1" applyAlignment="1">
      <alignment horizontal="right" vertical="center" wrapText="1" indent="1"/>
    </xf>
    <xf numFmtId="181" fontId="0" fillId="25" borderId="15" xfId="0" applyNumberFormat="1" applyFont="1" applyFill="1" applyBorder="1" applyAlignment="1">
      <alignment horizontal="right" vertical="center" wrapText="1" indent="1"/>
    </xf>
    <xf numFmtId="173" fontId="0" fillId="0" borderId="15" xfId="0" applyNumberFormat="1" applyFont="1" applyBorder="1" applyAlignment="1">
      <alignment/>
    </xf>
    <xf numFmtId="173" fontId="0" fillId="0" borderId="15" xfId="0" applyNumberFormat="1" applyFont="1" applyFill="1" applyBorder="1" applyAlignment="1">
      <alignment vertical="center" wrapText="1"/>
    </xf>
    <xf numFmtId="173" fontId="0" fillId="0" borderId="15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44" fontId="0" fillId="0" borderId="10" xfId="61" applyBorder="1" applyAlignment="1">
      <alignment/>
    </xf>
    <xf numFmtId="44" fontId="1" fillId="0" borderId="10" xfId="0" applyNumberFormat="1" applyFont="1" applyBorder="1" applyAlignment="1">
      <alignment horizontal="center"/>
    </xf>
    <xf numFmtId="44" fontId="0" fillId="0" borderId="10" xfId="6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/>
    </xf>
    <xf numFmtId="44" fontId="6" fillId="0" borderId="10" xfId="0" applyNumberFormat="1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44" fontId="6" fillId="0" borderId="10" xfId="0" applyNumberFormat="1" applyFont="1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horizontal="left" vertical="center" wrapText="1"/>
    </xf>
    <xf numFmtId="168" fontId="1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181" fontId="1" fillId="0" borderId="29" xfId="0" applyNumberFormat="1" applyFont="1" applyFill="1" applyBorder="1" applyAlignment="1">
      <alignment/>
    </xf>
    <xf numFmtId="168" fontId="10" fillId="0" borderId="3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181" fontId="1" fillId="0" borderId="32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 horizontal="right" vertical="center" wrapText="1"/>
    </xf>
    <xf numFmtId="181" fontId="6" fillId="0" borderId="15" xfId="0" applyNumberFormat="1" applyFont="1" applyFill="1" applyBorder="1" applyAlignment="1">
      <alignment horizontal="right" vertical="center" indent="1"/>
    </xf>
    <xf numFmtId="0" fontId="0" fillId="0" borderId="15" xfId="0" applyFont="1" applyFill="1" applyBorder="1" applyAlignment="1">
      <alignment vertical="center" wrapText="1"/>
    </xf>
    <xf numFmtId="44" fontId="0" fillId="0" borderId="10" xfId="61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68" fontId="0" fillId="0" borderId="11" xfId="0" applyNumberFormat="1" applyFont="1" applyFill="1" applyBorder="1" applyAlignment="1">
      <alignment horizontal="right" wrapText="1"/>
    </xf>
    <xf numFmtId="168" fontId="1" fillId="0" borderId="33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44" fontId="0" fillId="0" borderId="12" xfId="61" applyFont="1" applyFill="1" applyBorder="1" applyAlignment="1">
      <alignment horizontal="right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Fill="1" applyBorder="1" applyAlignment="1">
      <alignment vertical="center" wrapText="1"/>
    </xf>
    <xf numFmtId="2" fontId="0" fillId="0" borderId="23" xfId="0" applyNumberFormat="1" applyFont="1" applyFill="1" applyBorder="1" applyAlignment="1">
      <alignment vertical="center" wrapText="1"/>
    </xf>
    <xf numFmtId="0" fontId="20" fillId="0" borderId="36" xfId="0" applyFont="1" applyBorder="1" applyAlignment="1">
      <alignment horizontal="center"/>
    </xf>
    <xf numFmtId="0" fontId="0" fillId="0" borderId="37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39" xfId="0" applyFont="1" applyFill="1" applyBorder="1" applyAlignment="1">
      <alignment horizontal="left" vertical="center" wrapText="1"/>
    </xf>
    <xf numFmtId="0" fontId="1" fillId="24" borderId="4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11" borderId="43" xfId="0" applyFont="1" applyFill="1" applyBorder="1" applyAlignment="1">
      <alignment horizontal="center" wrapText="1"/>
    </xf>
    <xf numFmtId="0" fontId="1" fillId="11" borderId="44" xfId="0" applyFont="1" applyFill="1" applyBorder="1" applyAlignment="1">
      <alignment horizont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35" xfId="0" applyFont="1" applyFill="1" applyBorder="1" applyAlignment="1">
      <alignment horizontal="left" vertical="center" wrapText="1"/>
    </xf>
    <xf numFmtId="0" fontId="10" fillId="11" borderId="48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left" vertical="center" wrapText="1"/>
    </xf>
    <xf numFmtId="0" fontId="1" fillId="24" borderId="52" xfId="0" applyFont="1" applyFill="1" applyBorder="1" applyAlignment="1">
      <alignment horizontal="left" vertical="center" wrapText="1"/>
    </xf>
    <xf numFmtId="0" fontId="1" fillId="24" borderId="5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22" borderId="57" xfId="0" applyFont="1" applyFill="1" applyBorder="1" applyAlignment="1">
      <alignment horizontal="center" vertical="center" wrapText="1"/>
    </xf>
    <xf numFmtId="0" fontId="1" fillId="22" borderId="33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8" fillId="0" borderId="52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="60" zoomScaleNormal="120" zoomScalePageLayoutView="0" workbookViewId="0" topLeftCell="A1">
      <selection activeCell="N17" sqref="N17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75" customWidth="1"/>
    <col min="5" max="5" width="10.421875" style="75" customWidth="1"/>
    <col min="6" max="6" width="15.7109375" style="0" customWidth="1"/>
    <col min="7" max="7" width="17.140625" style="75" customWidth="1"/>
    <col min="8" max="9" width="19.8515625" style="0" customWidth="1"/>
  </cols>
  <sheetData>
    <row r="1" spans="1:6" ht="12.75">
      <c r="A1" s="25" t="s">
        <v>63</v>
      </c>
      <c r="F1" s="86"/>
    </row>
    <row r="3" spans="1:9" ht="72">
      <c r="A3" s="91" t="s">
        <v>10</v>
      </c>
      <c r="B3" s="91" t="s">
        <v>11</v>
      </c>
      <c r="C3" s="91" t="s">
        <v>12</v>
      </c>
      <c r="D3" s="91" t="s">
        <v>13</v>
      </c>
      <c r="E3" s="91" t="s">
        <v>8</v>
      </c>
      <c r="F3" s="92" t="s">
        <v>14</v>
      </c>
      <c r="G3" s="92" t="s">
        <v>46</v>
      </c>
      <c r="H3" s="92" t="s">
        <v>47</v>
      </c>
      <c r="I3" s="92" t="s">
        <v>48</v>
      </c>
    </row>
    <row r="4" spans="1:9" ht="25.5" customHeight="1">
      <c r="A4" s="43">
        <v>1</v>
      </c>
      <c r="B4" s="44" t="s">
        <v>64</v>
      </c>
      <c r="C4" s="14" t="s">
        <v>140</v>
      </c>
      <c r="D4" s="47" t="s">
        <v>141</v>
      </c>
      <c r="E4" s="48" t="s">
        <v>142</v>
      </c>
      <c r="F4" s="49">
        <v>35</v>
      </c>
      <c r="G4" s="14"/>
      <c r="H4" s="213">
        <v>25075793.44</v>
      </c>
      <c r="I4" s="73"/>
    </row>
    <row r="5" spans="1:9" s="12" customFormat="1" ht="25.5" customHeight="1">
      <c r="A5" s="49">
        <v>2</v>
      </c>
      <c r="B5" s="1" t="s">
        <v>65</v>
      </c>
      <c r="C5" s="49" t="s">
        <v>502</v>
      </c>
      <c r="D5" s="58">
        <v>170185996</v>
      </c>
      <c r="E5" s="59" t="s">
        <v>560</v>
      </c>
      <c r="F5" s="49"/>
      <c r="G5" s="253">
        <v>1230</v>
      </c>
      <c r="H5" s="89"/>
      <c r="I5" s="17"/>
    </row>
    <row r="6" spans="1:9" s="12" customFormat="1" ht="25.5" customHeight="1">
      <c r="A6" s="43">
        <v>3</v>
      </c>
      <c r="B6" s="1" t="s">
        <v>66</v>
      </c>
      <c r="C6" s="2" t="s">
        <v>503</v>
      </c>
      <c r="D6" s="49">
        <v>170015225</v>
      </c>
      <c r="E6" s="2" t="s">
        <v>560</v>
      </c>
      <c r="F6" s="49"/>
      <c r="G6" s="254"/>
      <c r="H6" s="89"/>
      <c r="I6" s="17"/>
    </row>
    <row r="7" spans="1:9" s="12" customFormat="1" ht="25.5" customHeight="1">
      <c r="A7" s="49">
        <v>4</v>
      </c>
      <c r="B7" s="1" t="s">
        <v>67</v>
      </c>
      <c r="C7" s="49" t="s">
        <v>504</v>
      </c>
      <c r="D7" s="60" t="s">
        <v>505</v>
      </c>
      <c r="E7" s="60" t="s">
        <v>561</v>
      </c>
      <c r="F7" s="49"/>
      <c r="G7" s="254"/>
      <c r="H7" s="89"/>
      <c r="I7" s="17"/>
    </row>
    <row r="8" spans="1:9" s="12" customFormat="1" ht="25.5" customHeight="1">
      <c r="A8" s="43">
        <v>5</v>
      </c>
      <c r="B8" s="1" t="s">
        <v>68</v>
      </c>
      <c r="C8" s="49" t="s">
        <v>506</v>
      </c>
      <c r="D8" s="60" t="s">
        <v>507</v>
      </c>
      <c r="E8" s="61" t="s">
        <v>560</v>
      </c>
      <c r="F8" s="49"/>
      <c r="G8" s="254"/>
      <c r="H8" s="89"/>
      <c r="I8" s="17"/>
    </row>
    <row r="9" spans="1:9" s="12" customFormat="1" ht="25.5" customHeight="1">
      <c r="A9" s="49">
        <v>6</v>
      </c>
      <c r="B9" s="1" t="s">
        <v>69</v>
      </c>
      <c r="C9" s="49" t="s">
        <v>508</v>
      </c>
      <c r="D9" s="60" t="s">
        <v>509</v>
      </c>
      <c r="E9" s="61" t="s">
        <v>560</v>
      </c>
      <c r="F9" s="49"/>
      <c r="G9" s="254"/>
      <c r="H9" s="89"/>
      <c r="I9" s="17"/>
    </row>
    <row r="10" spans="1:9" s="7" customFormat="1" ht="25.5" customHeight="1">
      <c r="A10" s="43">
        <v>7</v>
      </c>
      <c r="B10" s="1" t="s">
        <v>70</v>
      </c>
      <c r="C10" s="49" t="s">
        <v>510</v>
      </c>
      <c r="D10" s="60" t="s">
        <v>511</v>
      </c>
      <c r="E10" s="61" t="s">
        <v>560</v>
      </c>
      <c r="F10" s="49"/>
      <c r="G10" s="254"/>
      <c r="H10" s="90"/>
      <c r="I10" s="74"/>
    </row>
    <row r="11" spans="1:9" ht="25.5" customHeight="1">
      <c r="A11" s="49">
        <v>8</v>
      </c>
      <c r="B11" s="44" t="s">
        <v>71</v>
      </c>
      <c r="C11" s="45" t="s">
        <v>512</v>
      </c>
      <c r="D11" s="216" t="s">
        <v>515</v>
      </c>
      <c r="E11" s="61" t="s">
        <v>560</v>
      </c>
      <c r="F11" s="46"/>
      <c r="G11" s="254"/>
      <c r="H11" s="45"/>
      <c r="I11" s="73"/>
    </row>
    <row r="12" spans="1:9" s="7" customFormat="1" ht="25.5" customHeight="1">
      <c r="A12" s="43">
        <v>9</v>
      </c>
      <c r="B12" s="1" t="s">
        <v>72</v>
      </c>
      <c r="C12" s="17" t="s">
        <v>513</v>
      </c>
      <c r="D12" s="62" t="s">
        <v>516</v>
      </c>
      <c r="E12" s="17" t="s">
        <v>562</v>
      </c>
      <c r="F12" s="17"/>
      <c r="G12" s="255"/>
      <c r="H12" s="90"/>
      <c r="I12" s="74"/>
    </row>
    <row r="13" spans="1:9" s="7" customFormat="1" ht="25.5" customHeight="1">
      <c r="A13" s="49">
        <v>10</v>
      </c>
      <c r="B13" s="1" t="s">
        <v>73</v>
      </c>
      <c r="C13" s="17" t="s">
        <v>442</v>
      </c>
      <c r="D13" s="62" t="s">
        <v>443</v>
      </c>
      <c r="E13" s="17" t="s">
        <v>444</v>
      </c>
      <c r="F13" s="17">
        <v>3</v>
      </c>
      <c r="G13" s="17"/>
      <c r="H13" s="159">
        <v>222158</v>
      </c>
      <c r="I13" s="74">
        <v>24</v>
      </c>
    </row>
    <row r="14" spans="1:9" ht="25.5" customHeight="1">
      <c r="A14" s="43">
        <v>11</v>
      </c>
      <c r="B14" s="1" t="s">
        <v>74</v>
      </c>
      <c r="C14" s="73" t="s">
        <v>338</v>
      </c>
      <c r="D14" s="149" t="s">
        <v>339</v>
      </c>
      <c r="E14" s="149" t="s">
        <v>340</v>
      </c>
      <c r="F14" s="73">
        <v>16</v>
      </c>
      <c r="G14" s="73"/>
      <c r="H14" s="148">
        <v>5824771</v>
      </c>
      <c r="I14" s="73"/>
    </row>
    <row r="15" spans="1:9" ht="25.5" customHeight="1">
      <c r="A15" s="49">
        <v>12</v>
      </c>
      <c r="B15" s="1" t="s">
        <v>75</v>
      </c>
      <c r="C15" s="45" t="s">
        <v>514</v>
      </c>
      <c r="D15" s="73">
        <v>170297863</v>
      </c>
      <c r="E15" s="73"/>
      <c r="F15" s="73"/>
      <c r="G15" s="73"/>
      <c r="H15" s="213">
        <v>2312321</v>
      </c>
      <c r="I15" s="73"/>
    </row>
  </sheetData>
  <sheetProtection/>
  <mergeCells count="1">
    <mergeCell ref="G5:G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3"/>
  <sheetViews>
    <sheetView tabSelected="1" workbookViewId="0" topLeftCell="A163">
      <selection activeCell="H6" sqref="H6"/>
    </sheetView>
  </sheetViews>
  <sheetFormatPr defaultColWidth="9.140625" defaultRowHeight="12.75"/>
  <cols>
    <col min="1" max="1" width="4.28125" style="11" customWidth="1"/>
    <col min="2" max="2" width="28.7109375" style="11" customWidth="1"/>
    <col min="3" max="3" width="14.140625" style="13" customWidth="1"/>
    <col min="4" max="4" width="16.28125" style="33" customWidth="1"/>
    <col min="5" max="5" width="16.421875" style="34" customWidth="1"/>
    <col min="6" max="6" width="11.00390625" style="11" customWidth="1"/>
    <col min="7" max="7" width="22.57421875" style="11" customWidth="1"/>
    <col min="8" max="8" width="18.7109375" style="11" customWidth="1"/>
    <col min="9" max="9" width="36.140625" style="11" customWidth="1"/>
    <col min="10" max="10" width="27.421875" style="11" customWidth="1"/>
  </cols>
  <sheetData>
    <row r="2" spans="4:5" ht="12.75">
      <c r="D2" s="87"/>
      <c r="E2" s="13"/>
    </row>
    <row r="3" spans="1:6" ht="12.75">
      <c r="A3" s="16" t="s">
        <v>143</v>
      </c>
      <c r="F3" s="35"/>
    </row>
    <row r="4" spans="1:10" ht="62.25" customHeight="1">
      <c r="A4" s="259" t="s">
        <v>49</v>
      </c>
      <c r="B4" s="259" t="s">
        <v>50</v>
      </c>
      <c r="C4" s="259" t="s">
        <v>51</v>
      </c>
      <c r="D4" s="259" t="s">
        <v>52</v>
      </c>
      <c r="E4" s="259" t="s">
        <v>53</v>
      </c>
      <c r="F4" s="259" t="s">
        <v>54</v>
      </c>
      <c r="G4" s="259" t="s">
        <v>55</v>
      </c>
      <c r="H4" s="259" t="s">
        <v>563</v>
      </c>
      <c r="I4" s="259" t="s">
        <v>15</v>
      </c>
      <c r="J4" s="259" t="s">
        <v>16</v>
      </c>
    </row>
    <row r="5" spans="1:10" ht="62.25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3.5" customHeight="1">
      <c r="A6" s="256" t="s">
        <v>77</v>
      </c>
      <c r="B6" s="256"/>
      <c r="C6" s="256"/>
      <c r="D6" s="256"/>
      <c r="E6" s="256"/>
      <c r="F6" s="77"/>
      <c r="G6" s="95"/>
      <c r="H6" s="95"/>
      <c r="I6" s="95"/>
      <c r="J6" s="95"/>
    </row>
    <row r="7" spans="1:10" s="15" customFormat="1" ht="12.75">
      <c r="A7" s="1">
        <v>1</v>
      </c>
      <c r="B7" s="119" t="s">
        <v>144</v>
      </c>
      <c r="C7" s="119" t="s">
        <v>158</v>
      </c>
      <c r="D7" s="123" t="s">
        <v>165</v>
      </c>
      <c r="E7" s="38"/>
      <c r="F7" s="119">
        <v>1939</v>
      </c>
      <c r="G7" s="127">
        <v>522000</v>
      </c>
      <c r="H7" s="127" t="s">
        <v>202</v>
      </c>
      <c r="I7" s="211" t="s">
        <v>518</v>
      </c>
      <c r="J7" s="121" t="s">
        <v>179</v>
      </c>
    </row>
    <row r="8" spans="1:10" s="15" customFormat="1" ht="12.75">
      <c r="A8" s="1">
        <v>2</v>
      </c>
      <c r="B8" s="120" t="s">
        <v>145</v>
      </c>
      <c r="C8" s="121" t="s">
        <v>159</v>
      </c>
      <c r="D8" s="123" t="s">
        <v>165</v>
      </c>
      <c r="E8" s="38"/>
      <c r="F8" s="119">
        <v>1970</v>
      </c>
      <c r="G8" s="127">
        <v>23000</v>
      </c>
      <c r="H8" s="127" t="s">
        <v>202</v>
      </c>
      <c r="I8" s="119" t="s">
        <v>169</v>
      </c>
      <c r="J8" s="119" t="s">
        <v>179</v>
      </c>
    </row>
    <row r="9" spans="1:10" s="15" customFormat="1" ht="12.75">
      <c r="A9" s="1">
        <v>3</v>
      </c>
      <c r="B9" s="119" t="s">
        <v>146</v>
      </c>
      <c r="C9" s="119" t="s">
        <v>158</v>
      </c>
      <c r="D9" s="123" t="s">
        <v>165</v>
      </c>
      <c r="E9" s="38"/>
      <c r="F9" s="119">
        <v>1939</v>
      </c>
      <c r="G9" s="127">
        <v>2963000</v>
      </c>
      <c r="H9" s="127" t="s">
        <v>202</v>
      </c>
      <c r="I9" s="119" t="s">
        <v>170</v>
      </c>
      <c r="J9" s="119" t="s">
        <v>180</v>
      </c>
    </row>
    <row r="10" spans="1:10" s="15" customFormat="1" ht="12.75">
      <c r="A10" s="1">
        <v>4</v>
      </c>
      <c r="B10" s="119" t="s">
        <v>145</v>
      </c>
      <c r="C10" s="119" t="s">
        <v>159</v>
      </c>
      <c r="D10" s="123" t="s">
        <v>165</v>
      </c>
      <c r="E10" s="38"/>
      <c r="F10" s="119">
        <v>1970</v>
      </c>
      <c r="G10" s="127">
        <v>123000</v>
      </c>
      <c r="H10" s="127" t="s">
        <v>202</v>
      </c>
      <c r="I10" s="119" t="s">
        <v>171</v>
      </c>
      <c r="J10" s="119" t="s">
        <v>180</v>
      </c>
    </row>
    <row r="11" spans="1:10" s="15" customFormat="1" ht="12.75">
      <c r="A11" s="1">
        <v>5</v>
      </c>
      <c r="B11" s="119" t="s">
        <v>145</v>
      </c>
      <c r="C11" s="119" t="s">
        <v>159</v>
      </c>
      <c r="D11" s="123" t="s">
        <v>165</v>
      </c>
      <c r="E11" s="38"/>
      <c r="F11" s="119">
        <v>1960</v>
      </c>
      <c r="G11" s="127">
        <v>410000</v>
      </c>
      <c r="H11" s="127" t="s">
        <v>202</v>
      </c>
      <c r="I11" s="119" t="s">
        <v>171</v>
      </c>
      <c r="J11" s="119" t="s">
        <v>181</v>
      </c>
    </row>
    <row r="12" spans="1:10" s="15" customFormat="1" ht="12.75">
      <c r="A12" s="1">
        <v>6</v>
      </c>
      <c r="B12" s="119" t="s">
        <v>144</v>
      </c>
      <c r="C12" s="119" t="s">
        <v>158</v>
      </c>
      <c r="D12" s="123" t="s">
        <v>165</v>
      </c>
      <c r="E12" s="38"/>
      <c r="F12" s="119">
        <v>1939</v>
      </c>
      <c r="G12" s="127">
        <v>136000</v>
      </c>
      <c r="H12" s="127" t="s">
        <v>202</v>
      </c>
      <c r="I12" s="119" t="s">
        <v>171</v>
      </c>
      <c r="J12" s="119" t="s">
        <v>182</v>
      </c>
    </row>
    <row r="13" spans="1:10" s="15" customFormat="1" ht="12.75">
      <c r="A13" s="1">
        <v>7</v>
      </c>
      <c r="B13" s="119" t="s">
        <v>147</v>
      </c>
      <c r="C13" s="119" t="s">
        <v>158</v>
      </c>
      <c r="D13" s="123" t="s">
        <v>165</v>
      </c>
      <c r="E13" s="38"/>
      <c r="F13" s="119">
        <v>1970</v>
      </c>
      <c r="G13" s="127">
        <v>662000</v>
      </c>
      <c r="H13" s="127" t="s">
        <v>202</v>
      </c>
      <c r="I13" s="119" t="s">
        <v>172</v>
      </c>
      <c r="J13" s="119" t="s">
        <v>183</v>
      </c>
    </row>
    <row r="14" spans="1:10" s="15" customFormat="1" ht="12.75">
      <c r="A14" s="1">
        <v>8</v>
      </c>
      <c r="B14" s="119" t="s">
        <v>144</v>
      </c>
      <c r="C14" s="119" t="s">
        <v>158</v>
      </c>
      <c r="D14" s="123" t="s">
        <v>165</v>
      </c>
      <c r="E14" s="38"/>
      <c r="F14" s="119">
        <v>1968</v>
      </c>
      <c r="G14" s="127">
        <v>217000</v>
      </c>
      <c r="H14" s="127" t="s">
        <v>202</v>
      </c>
      <c r="I14" s="233" t="s">
        <v>171</v>
      </c>
      <c r="J14" s="119" t="s">
        <v>184</v>
      </c>
    </row>
    <row r="15" spans="1:10" s="15" customFormat="1" ht="12.75">
      <c r="A15" s="1">
        <v>9</v>
      </c>
      <c r="B15" s="119" t="s">
        <v>144</v>
      </c>
      <c r="C15" s="119" t="s">
        <v>158</v>
      </c>
      <c r="D15" s="123" t="s">
        <v>165</v>
      </c>
      <c r="E15" s="38"/>
      <c r="F15" s="119">
        <v>1968</v>
      </c>
      <c r="G15" s="127">
        <v>217000</v>
      </c>
      <c r="H15" s="127" t="s">
        <v>202</v>
      </c>
      <c r="I15" s="233" t="s">
        <v>171</v>
      </c>
      <c r="J15" s="119" t="s">
        <v>185</v>
      </c>
    </row>
    <row r="16" spans="1:10" s="15" customFormat="1" ht="12.75">
      <c r="A16" s="1">
        <v>10</v>
      </c>
      <c r="B16" s="119" t="s">
        <v>144</v>
      </c>
      <c r="C16" s="119" t="s">
        <v>158</v>
      </c>
      <c r="D16" s="123" t="s">
        <v>165</v>
      </c>
      <c r="E16" s="38"/>
      <c r="F16" s="119">
        <v>1968</v>
      </c>
      <c r="G16" s="127">
        <v>335000</v>
      </c>
      <c r="H16" s="127" t="s">
        <v>202</v>
      </c>
      <c r="I16" s="233" t="s">
        <v>171</v>
      </c>
      <c r="J16" s="119" t="s">
        <v>186</v>
      </c>
    </row>
    <row r="17" spans="1:10" s="15" customFormat="1" ht="12.75">
      <c r="A17" s="1">
        <v>11</v>
      </c>
      <c r="B17" s="119" t="s">
        <v>144</v>
      </c>
      <c r="C17" s="119" t="s">
        <v>158</v>
      </c>
      <c r="D17" s="123" t="s">
        <v>165</v>
      </c>
      <c r="E17" s="38"/>
      <c r="F17" s="119">
        <v>2004</v>
      </c>
      <c r="G17" s="127">
        <v>148000</v>
      </c>
      <c r="H17" s="127" t="s">
        <v>202</v>
      </c>
      <c r="I17" s="119" t="s">
        <v>173</v>
      </c>
      <c r="J17" s="119" t="s">
        <v>187</v>
      </c>
    </row>
    <row r="18" spans="1:10" s="15" customFormat="1" ht="38.25">
      <c r="A18" s="1">
        <v>12</v>
      </c>
      <c r="B18" s="119" t="s">
        <v>148</v>
      </c>
      <c r="C18" s="119" t="s">
        <v>160</v>
      </c>
      <c r="D18" s="123" t="s">
        <v>165</v>
      </c>
      <c r="E18" s="38"/>
      <c r="F18" s="119">
        <v>1960</v>
      </c>
      <c r="G18" s="127">
        <v>127000</v>
      </c>
      <c r="H18" s="127" t="s">
        <v>202</v>
      </c>
      <c r="I18" s="119" t="s">
        <v>172</v>
      </c>
      <c r="J18" s="119" t="s">
        <v>183</v>
      </c>
    </row>
    <row r="19" spans="1:10" s="15" customFormat="1" ht="12.75">
      <c r="A19" s="1">
        <v>13</v>
      </c>
      <c r="B19" s="119" t="s">
        <v>149</v>
      </c>
      <c r="C19" s="119" t="s">
        <v>158</v>
      </c>
      <c r="D19" s="123" t="s">
        <v>165</v>
      </c>
      <c r="E19" s="38"/>
      <c r="F19" s="119">
        <v>1960</v>
      </c>
      <c r="G19" s="127">
        <v>1406000</v>
      </c>
      <c r="H19" s="127" t="s">
        <v>202</v>
      </c>
      <c r="I19" s="119" t="s">
        <v>171</v>
      </c>
      <c r="J19" s="119" t="s">
        <v>188</v>
      </c>
    </row>
    <row r="20" spans="1:10" s="15" customFormat="1" ht="12.75">
      <c r="A20" s="1">
        <v>14</v>
      </c>
      <c r="B20" s="119" t="s">
        <v>147</v>
      </c>
      <c r="C20" s="119" t="s">
        <v>158</v>
      </c>
      <c r="D20" s="123" t="s">
        <v>165</v>
      </c>
      <c r="E20" s="38"/>
      <c r="F20" s="119">
        <v>1960</v>
      </c>
      <c r="G20" s="127">
        <v>822000</v>
      </c>
      <c r="H20" s="127" t="s">
        <v>202</v>
      </c>
      <c r="I20" s="119" t="s">
        <v>171</v>
      </c>
      <c r="J20" s="119" t="s">
        <v>189</v>
      </c>
    </row>
    <row r="21" spans="1:10" s="15" customFormat="1" ht="25.5">
      <c r="A21" s="1">
        <v>15</v>
      </c>
      <c r="B21" s="119" t="s">
        <v>150</v>
      </c>
      <c r="C21" s="119" t="s">
        <v>161</v>
      </c>
      <c r="D21" s="123" t="s">
        <v>165</v>
      </c>
      <c r="E21" s="38"/>
      <c r="F21" s="119">
        <v>1968</v>
      </c>
      <c r="G21" s="127">
        <v>1529000</v>
      </c>
      <c r="H21" s="127" t="s">
        <v>202</v>
      </c>
      <c r="I21" s="233" t="s">
        <v>519</v>
      </c>
      <c r="J21" s="119" t="s">
        <v>190</v>
      </c>
    </row>
    <row r="22" spans="1:10" s="15" customFormat="1" ht="25.5">
      <c r="A22" s="1">
        <v>16</v>
      </c>
      <c r="B22" s="119" t="s">
        <v>68</v>
      </c>
      <c r="C22" s="119" t="s">
        <v>162</v>
      </c>
      <c r="D22" s="123" t="s">
        <v>165</v>
      </c>
      <c r="E22" s="38"/>
      <c r="F22" s="119" t="s">
        <v>166</v>
      </c>
      <c r="G22" s="127">
        <v>6643000</v>
      </c>
      <c r="H22" s="127" t="s">
        <v>202</v>
      </c>
      <c r="I22" s="119" t="s">
        <v>174</v>
      </c>
      <c r="J22" s="119" t="s">
        <v>191</v>
      </c>
    </row>
    <row r="23" spans="1:10" s="15" customFormat="1" ht="12.75">
      <c r="A23" s="1">
        <v>17</v>
      </c>
      <c r="B23" s="119" t="s">
        <v>145</v>
      </c>
      <c r="C23" s="119" t="s">
        <v>159</v>
      </c>
      <c r="D23" s="123" t="s">
        <v>165</v>
      </c>
      <c r="E23" s="38"/>
      <c r="F23" s="119">
        <v>1939</v>
      </c>
      <c r="G23" s="127">
        <v>87000</v>
      </c>
      <c r="H23" s="127" t="s">
        <v>202</v>
      </c>
      <c r="I23" s="119" t="s">
        <v>171</v>
      </c>
      <c r="J23" s="119" t="s">
        <v>192</v>
      </c>
    </row>
    <row r="24" spans="1:10" s="15" customFormat="1" ht="25.5">
      <c r="A24" s="1">
        <v>18</v>
      </c>
      <c r="B24" s="119" t="s">
        <v>151</v>
      </c>
      <c r="C24" s="119" t="s">
        <v>162</v>
      </c>
      <c r="D24" s="123" t="s">
        <v>165</v>
      </c>
      <c r="E24" s="38"/>
      <c r="F24" s="119">
        <v>1939</v>
      </c>
      <c r="G24" s="127">
        <v>1080000</v>
      </c>
      <c r="H24" s="127" t="s">
        <v>202</v>
      </c>
      <c r="I24" s="119" t="s">
        <v>174</v>
      </c>
      <c r="J24" s="119" t="s">
        <v>180</v>
      </c>
    </row>
    <row r="25" spans="1:10" s="15" customFormat="1" ht="25.5">
      <c r="A25" s="1">
        <v>19</v>
      </c>
      <c r="B25" s="119" t="s">
        <v>152</v>
      </c>
      <c r="C25" s="119" t="s">
        <v>162</v>
      </c>
      <c r="D25" s="123" t="s">
        <v>165</v>
      </c>
      <c r="E25" s="38"/>
      <c r="F25" s="119" t="s">
        <v>167</v>
      </c>
      <c r="G25" s="127">
        <v>2972436</v>
      </c>
      <c r="H25" s="127" t="s">
        <v>203</v>
      </c>
      <c r="I25" s="119" t="s">
        <v>174</v>
      </c>
      <c r="J25" s="119" t="s">
        <v>189</v>
      </c>
    </row>
    <row r="26" spans="1:10" s="15" customFormat="1" ht="25.5">
      <c r="A26" s="1">
        <v>20</v>
      </c>
      <c r="B26" s="119" t="s">
        <v>151</v>
      </c>
      <c r="C26" s="119" t="s">
        <v>162</v>
      </c>
      <c r="D26" s="123" t="s">
        <v>165</v>
      </c>
      <c r="E26" s="38"/>
      <c r="F26" s="119">
        <v>1939</v>
      </c>
      <c r="G26" s="127">
        <v>1362000</v>
      </c>
      <c r="H26" s="127" t="s">
        <v>202</v>
      </c>
      <c r="I26" s="119" t="s">
        <v>174</v>
      </c>
      <c r="J26" s="119" t="s">
        <v>179</v>
      </c>
    </row>
    <row r="27" spans="1:10" s="15" customFormat="1" ht="25.5">
      <c r="A27" s="1">
        <v>21</v>
      </c>
      <c r="B27" s="119" t="s">
        <v>151</v>
      </c>
      <c r="C27" s="119" t="s">
        <v>162</v>
      </c>
      <c r="D27" s="123" t="s">
        <v>165</v>
      </c>
      <c r="E27" s="38"/>
      <c r="F27" s="119">
        <v>1966</v>
      </c>
      <c r="G27" s="127">
        <v>2171000</v>
      </c>
      <c r="H27" s="127" t="s">
        <v>202</v>
      </c>
      <c r="I27" s="119" t="s">
        <v>174</v>
      </c>
      <c r="J27" s="119" t="s">
        <v>192</v>
      </c>
    </row>
    <row r="28" spans="1:10" s="15" customFormat="1" ht="25.5">
      <c r="A28" s="1">
        <v>22</v>
      </c>
      <c r="B28" s="119" t="s">
        <v>151</v>
      </c>
      <c r="C28" s="119" t="s">
        <v>162</v>
      </c>
      <c r="D28" s="123" t="s">
        <v>165</v>
      </c>
      <c r="E28" s="38"/>
      <c r="F28" s="119">
        <v>1939</v>
      </c>
      <c r="G28" s="127">
        <v>1480348.67</v>
      </c>
      <c r="H28" s="127" t="s">
        <v>203</v>
      </c>
      <c r="I28" s="119" t="s">
        <v>174</v>
      </c>
      <c r="J28" s="119" t="s">
        <v>193</v>
      </c>
    </row>
    <row r="29" spans="1:10" s="15" customFormat="1" ht="25.5">
      <c r="A29" s="1">
        <v>23</v>
      </c>
      <c r="B29" s="119" t="s">
        <v>151</v>
      </c>
      <c r="C29" s="119" t="s">
        <v>162</v>
      </c>
      <c r="D29" s="123" t="s">
        <v>165</v>
      </c>
      <c r="E29" s="38"/>
      <c r="F29" s="119">
        <v>1970</v>
      </c>
      <c r="G29" s="127">
        <v>2916000</v>
      </c>
      <c r="H29" s="127" t="s">
        <v>202</v>
      </c>
      <c r="I29" s="119" t="s">
        <v>174</v>
      </c>
      <c r="J29" s="119" t="s">
        <v>194</v>
      </c>
    </row>
    <row r="30" spans="1:10" s="15" customFormat="1" ht="25.5">
      <c r="A30" s="1">
        <v>24</v>
      </c>
      <c r="B30" s="119" t="s">
        <v>153</v>
      </c>
      <c r="C30" s="119" t="s">
        <v>162</v>
      </c>
      <c r="D30" s="123" t="s">
        <v>165</v>
      </c>
      <c r="E30" s="38"/>
      <c r="F30" s="119">
        <v>1970</v>
      </c>
      <c r="G30" s="127">
        <v>1017000</v>
      </c>
      <c r="H30" s="127" t="s">
        <v>202</v>
      </c>
      <c r="I30" s="119" t="s">
        <v>174</v>
      </c>
      <c r="J30" s="119" t="s">
        <v>195</v>
      </c>
    </row>
    <row r="31" spans="1:10" s="15" customFormat="1" ht="12.75">
      <c r="A31" s="1">
        <v>25</v>
      </c>
      <c r="B31" s="119" t="s">
        <v>154</v>
      </c>
      <c r="C31" s="119" t="s">
        <v>158</v>
      </c>
      <c r="D31" s="123" t="s">
        <v>165</v>
      </c>
      <c r="E31" s="38"/>
      <c r="F31" s="119">
        <v>1960</v>
      </c>
      <c r="G31" s="127">
        <v>649000</v>
      </c>
      <c r="H31" s="127" t="s">
        <v>202</v>
      </c>
      <c r="I31" s="119" t="s">
        <v>175</v>
      </c>
      <c r="J31" s="119" t="s">
        <v>196</v>
      </c>
    </row>
    <row r="32" spans="1:10" s="15" customFormat="1" ht="12.75">
      <c r="A32" s="1">
        <v>26</v>
      </c>
      <c r="B32" s="119" t="s">
        <v>154</v>
      </c>
      <c r="C32" s="119" t="s">
        <v>158</v>
      </c>
      <c r="D32" s="123" t="s">
        <v>165</v>
      </c>
      <c r="E32" s="38"/>
      <c r="F32" s="119">
        <v>1991</v>
      </c>
      <c r="G32" s="127">
        <v>547000</v>
      </c>
      <c r="H32" s="127" t="s">
        <v>202</v>
      </c>
      <c r="I32" s="119" t="s">
        <v>175</v>
      </c>
      <c r="J32" s="119" t="s">
        <v>197</v>
      </c>
    </row>
    <row r="33" spans="1:10" s="15" customFormat="1" ht="25.5">
      <c r="A33" s="1">
        <v>27</v>
      </c>
      <c r="B33" s="119" t="s">
        <v>144</v>
      </c>
      <c r="C33" s="119" t="s">
        <v>158</v>
      </c>
      <c r="D33" s="123" t="s">
        <v>165</v>
      </c>
      <c r="E33" s="38"/>
      <c r="F33" s="119">
        <v>2008</v>
      </c>
      <c r="G33" s="127">
        <v>406000</v>
      </c>
      <c r="H33" s="127" t="s">
        <v>202</v>
      </c>
      <c r="I33" s="119" t="s">
        <v>176</v>
      </c>
      <c r="J33" s="119" t="s">
        <v>198</v>
      </c>
    </row>
    <row r="34" spans="1:10" s="15" customFormat="1" ht="25.5">
      <c r="A34" s="1">
        <v>28</v>
      </c>
      <c r="B34" s="119" t="s">
        <v>155</v>
      </c>
      <c r="C34" s="119" t="s">
        <v>163</v>
      </c>
      <c r="D34" s="123" t="s">
        <v>165</v>
      </c>
      <c r="E34" s="38"/>
      <c r="F34" s="124" t="s">
        <v>168</v>
      </c>
      <c r="G34" s="127">
        <v>141258</v>
      </c>
      <c r="H34" s="127" t="s">
        <v>203</v>
      </c>
      <c r="I34" s="119"/>
      <c r="J34" s="119" t="s">
        <v>199</v>
      </c>
    </row>
    <row r="35" spans="1:10" s="15" customFormat="1" ht="12.75">
      <c r="A35" s="1">
        <v>29</v>
      </c>
      <c r="B35" s="119" t="s">
        <v>144</v>
      </c>
      <c r="C35" s="119" t="s">
        <v>158</v>
      </c>
      <c r="D35" s="123" t="s">
        <v>165</v>
      </c>
      <c r="E35" s="38"/>
      <c r="F35" s="119">
        <v>1960</v>
      </c>
      <c r="G35" s="127">
        <v>216000</v>
      </c>
      <c r="H35" s="127" t="s">
        <v>202</v>
      </c>
      <c r="I35" s="119" t="s">
        <v>177</v>
      </c>
      <c r="J35" s="119" t="s">
        <v>194</v>
      </c>
    </row>
    <row r="36" spans="1:10" s="15" customFormat="1" ht="12.75">
      <c r="A36" s="1">
        <v>30</v>
      </c>
      <c r="B36" s="119" t="s">
        <v>144</v>
      </c>
      <c r="C36" s="119" t="s">
        <v>158</v>
      </c>
      <c r="D36" s="123" t="s">
        <v>165</v>
      </c>
      <c r="E36" s="38"/>
      <c r="F36" s="119">
        <v>1961</v>
      </c>
      <c r="G36" s="127">
        <v>223000</v>
      </c>
      <c r="H36" s="127" t="s">
        <v>202</v>
      </c>
      <c r="I36" s="119" t="s">
        <v>177</v>
      </c>
      <c r="J36" s="119" t="s">
        <v>192</v>
      </c>
    </row>
    <row r="37" spans="1:10" s="15" customFormat="1" ht="12.75">
      <c r="A37" s="1">
        <v>31</v>
      </c>
      <c r="B37" s="119" t="s">
        <v>144</v>
      </c>
      <c r="C37" s="119" t="s">
        <v>158</v>
      </c>
      <c r="D37" s="123" t="s">
        <v>165</v>
      </c>
      <c r="E37" s="38"/>
      <c r="F37" s="119">
        <v>1970</v>
      </c>
      <c r="G37" s="127">
        <v>110062</v>
      </c>
      <c r="H37" s="128" t="s">
        <v>203</v>
      </c>
      <c r="I37" s="210" t="s">
        <v>177</v>
      </c>
      <c r="J37" s="119" t="s">
        <v>200</v>
      </c>
    </row>
    <row r="38" spans="1:10" s="15" customFormat="1" ht="25.5">
      <c r="A38" s="1">
        <v>32</v>
      </c>
      <c r="B38" s="119" t="s">
        <v>156</v>
      </c>
      <c r="C38" s="119" t="s">
        <v>164</v>
      </c>
      <c r="D38" s="123" t="s">
        <v>165</v>
      </c>
      <c r="E38" s="38"/>
      <c r="F38" s="125">
        <v>2010</v>
      </c>
      <c r="G38" s="231">
        <v>1058490.26</v>
      </c>
      <c r="H38" s="128" t="s">
        <v>203</v>
      </c>
      <c r="I38" s="122" t="s">
        <v>178</v>
      </c>
      <c r="J38" s="121" t="s">
        <v>201</v>
      </c>
    </row>
    <row r="39" spans="1:10" s="15" customFormat="1" ht="12.75">
      <c r="A39" s="1">
        <v>33</v>
      </c>
      <c r="B39" s="119" t="s">
        <v>157</v>
      </c>
      <c r="C39" s="122" t="s">
        <v>157</v>
      </c>
      <c r="D39" s="123" t="s">
        <v>165</v>
      </c>
      <c r="E39" s="38"/>
      <c r="F39" s="126">
        <v>2009</v>
      </c>
      <c r="G39" s="232">
        <v>720354.95</v>
      </c>
      <c r="H39" s="128" t="s">
        <v>203</v>
      </c>
      <c r="I39" s="28"/>
      <c r="J39" s="121" t="s">
        <v>181</v>
      </c>
    </row>
    <row r="40" spans="1:10" s="7" customFormat="1" ht="12.75">
      <c r="A40" s="259" t="s">
        <v>0</v>
      </c>
      <c r="B40" s="259" t="s">
        <v>0</v>
      </c>
      <c r="C40" s="259"/>
      <c r="D40" s="40"/>
      <c r="E40" s="41"/>
      <c r="F40" s="1"/>
      <c r="G40" s="165">
        <f>SUM(G7:G39)</f>
        <v>33439949.880000003</v>
      </c>
      <c r="H40" s="28"/>
      <c r="I40" s="28"/>
      <c r="J40" s="28"/>
    </row>
    <row r="41" spans="1:10" ht="12.75" customHeight="1">
      <c r="A41" s="256" t="s">
        <v>204</v>
      </c>
      <c r="B41" s="256"/>
      <c r="C41" s="256"/>
      <c r="D41" s="256"/>
      <c r="E41" s="256"/>
      <c r="F41" s="256"/>
      <c r="G41" s="256"/>
      <c r="H41" s="96"/>
      <c r="I41" s="95"/>
      <c r="J41" s="95"/>
    </row>
    <row r="42" spans="1:10" s="15" customFormat="1" ht="12.75">
      <c r="A42" s="1">
        <v>1</v>
      </c>
      <c r="B42" s="119" t="s">
        <v>205</v>
      </c>
      <c r="C42" s="36"/>
      <c r="D42" s="37"/>
      <c r="E42" s="38"/>
      <c r="F42" s="94"/>
      <c r="G42" s="205">
        <v>2500</v>
      </c>
      <c r="H42" s="36" t="s">
        <v>203</v>
      </c>
      <c r="I42" s="28"/>
      <c r="J42" s="122" t="s">
        <v>251</v>
      </c>
    </row>
    <row r="43" spans="1:10" s="15" customFormat="1" ht="12.75">
      <c r="A43" s="1">
        <v>2</v>
      </c>
      <c r="B43" s="119" t="s">
        <v>206</v>
      </c>
      <c r="C43" s="36"/>
      <c r="D43" s="37"/>
      <c r="E43" s="38"/>
      <c r="F43" s="50"/>
      <c r="G43" s="205">
        <v>2000</v>
      </c>
      <c r="H43" s="36" t="s">
        <v>203</v>
      </c>
      <c r="I43" s="28"/>
      <c r="J43" s="122" t="s">
        <v>252</v>
      </c>
    </row>
    <row r="44" spans="1:10" s="15" customFormat="1" ht="25.5">
      <c r="A44" s="1">
        <v>3</v>
      </c>
      <c r="B44" s="119" t="s">
        <v>207</v>
      </c>
      <c r="C44" s="36"/>
      <c r="D44" s="37"/>
      <c r="E44" s="38"/>
      <c r="F44" s="50"/>
      <c r="G44" s="205">
        <v>1000</v>
      </c>
      <c r="H44" s="36" t="s">
        <v>203</v>
      </c>
      <c r="I44" s="28"/>
      <c r="J44" s="122" t="s">
        <v>253</v>
      </c>
    </row>
    <row r="45" spans="1:10" s="15" customFormat="1" ht="12.75">
      <c r="A45" s="1">
        <v>4</v>
      </c>
      <c r="B45" s="119" t="s">
        <v>208</v>
      </c>
      <c r="C45" s="36"/>
      <c r="D45" s="37"/>
      <c r="E45" s="38"/>
      <c r="F45" s="50"/>
      <c r="G45" s="205">
        <v>3500</v>
      </c>
      <c r="H45" s="36" t="s">
        <v>203</v>
      </c>
      <c r="I45" s="28"/>
      <c r="J45" s="122" t="s">
        <v>252</v>
      </c>
    </row>
    <row r="46" spans="1:10" s="15" customFormat="1" ht="25.5">
      <c r="A46" s="1">
        <v>5</v>
      </c>
      <c r="B46" s="119" t="s">
        <v>209</v>
      </c>
      <c r="C46" s="36"/>
      <c r="D46" s="37"/>
      <c r="E46" s="38"/>
      <c r="F46" s="50"/>
      <c r="G46" s="205">
        <v>4000</v>
      </c>
      <c r="H46" s="36" t="s">
        <v>203</v>
      </c>
      <c r="I46" s="28"/>
      <c r="J46" s="122" t="s">
        <v>254</v>
      </c>
    </row>
    <row r="47" spans="1:10" s="15" customFormat="1" ht="25.5">
      <c r="A47" s="1">
        <v>6</v>
      </c>
      <c r="B47" s="119" t="s">
        <v>210</v>
      </c>
      <c r="C47" s="36"/>
      <c r="D47" s="37"/>
      <c r="E47" s="38"/>
      <c r="F47" s="50"/>
      <c r="G47" s="205">
        <v>3500</v>
      </c>
      <c r="H47" s="36" t="s">
        <v>203</v>
      </c>
      <c r="I47" s="28"/>
      <c r="J47" s="122" t="s">
        <v>255</v>
      </c>
    </row>
    <row r="48" spans="1:10" s="15" customFormat="1" ht="12.75">
      <c r="A48" s="1">
        <v>7</v>
      </c>
      <c r="B48" s="119" t="s">
        <v>211</v>
      </c>
      <c r="C48" s="36"/>
      <c r="D48" s="37"/>
      <c r="E48" s="38"/>
      <c r="F48" s="50"/>
      <c r="G48" s="205">
        <v>6000</v>
      </c>
      <c r="H48" s="36" t="s">
        <v>203</v>
      </c>
      <c r="I48" s="28"/>
      <c r="J48" s="122" t="s">
        <v>256</v>
      </c>
    </row>
    <row r="49" spans="1:10" s="15" customFormat="1" ht="25.5">
      <c r="A49" s="1">
        <v>8</v>
      </c>
      <c r="B49" s="119" t="s">
        <v>212</v>
      </c>
      <c r="C49" s="36"/>
      <c r="D49" s="37"/>
      <c r="E49" s="38"/>
      <c r="F49" s="50"/>
      <c r="G49" s="130">
        <v>3500</v>
      </c>
      <c r="H49" s="36" t="s">
        <v>203</v>
      </c>
      <c r="I49" s="28"/>
      <c r="J49" s="122" t="s">
        <v>257</v>
      </c>
    </row>
    <row r="50" spans="1:10" s="15" customFormat="1" ht="12.75">
      <c r="A50" s="1">
        <v>9</v>
      </c>
      <c r="B50" s="119" t="s">
        <v>213</v>
      </c>
      <c r="C50" s="36"/>
      <c r="D50" s="37"/>
      <c r="E50" s="38"/>
      <c r="F50" s="50"/>
      <c r="G50" s="130">
        <v>2000</v>
      </c>
      <c r="H50" s="36" t="s">
        <v>203</v>
      </c>
      <c r="I50" s="28"/>
      <c r="J50" s="122" t="s">
        <v>258</v>
      </c>
    </row>
    <row r="51" spans="1:10" s="15" customFormat="1" ht="12.75">
      <c r="A51" s="1">
        <v>10</v>
      </c>
      <c r="B51" s="119" t="s">
        <v>214</v>
      </c>
      <c r="C51" s="36"/>
      <c r="D51" s="37"/>
      <c r="E51" s="38"/>
      <c r="F51" s="50"/>
      <c r="G51" s="130">
        <v>1000</v>
      </c>
      <c r="H51" s="36" t="s">
        <v>203</v>
      </c>
      <c r="I51" s="28"/>
      <c r="J51" s="122" t="s">
        <v>258</v>
      </c>
    </row>
    <row r="52" spans="1:10" s="15" customFormat="1" ht="12.75">
      <c r="A52" s="1">
        <v>11</v>
      </c>
      <c r="B52" s="119" t="s">
        <v>215</v>
      </c>
      <c r="C52" s="36"/>
      <c r="D52" s="37"/>
      <c r="E52" s="38"/>
      <c r="F52" s="50"/>
      <c r="G52" s="130">
        <v>2000</v>
      </c>
      <c r="H52" s="36" t="s">
        <v>203</v>
      </c>
      <c r="I52" s="28"/>
      <c r="J52" s="122" t="s">
        <v>259</v>
      </c>
    </row>
    <row r="53" spans="1:10" s="15" customFormat="1" ht="12.75">
      <c r="A53" s="1">
        <v>12</v>
      </c>
      <c r="B53" s="119" t="s">
        <v>216</v>
      </c>
      <c r="C53" s="36"/>
      <c r="D53" s="37"/>
      <c r="E53" s="38"/>
      <c r="F53" s="50"/>
      <c r="G53" s="130">
        <v>3500</v>
      </c>
      <c r="H53" s="36" t="s">
        <v>203</v>
      </c>
      <c r="I53" s="28"/>
      <c r="J53" s="122" t="s">
        <v>259</v>
      </c>
    </row>
    <row r="54" spans="1:10" s="15" customFormat="1" ht="12.75">
      <c r="A54" s="1">
        <v>13</v>
      </c>
      <c r="B54" s="119" t="s">
        <v>216</v>
      </c>
      <c r="C54" s="36"/>
      <c r="D54" s="37"/>
      <c r="E54" s="38"/>
      <c r="F54" s="50"/>
      <c r="G54" s="205">
        <v>4000</v>
      </c>
      <c r="H54" s="36" t="s">
        <v>203</v>
      </c>
      <c r="I54" s="28"/>
      <c r="J54" s="122" t="s">
        <v>260</v>
      </c>
    </row>
    <row r="55" spans="1:10" s="15" customFormat="1" ht="12.75">
      <c r="A55" s="1">
        <v>14</v>
      </c>
      <c r="B55" s="119" t="s">
        <v>217</v>
      </c>
      <c r="C55" s="36"/>
      <c r="D55" s="37"/>
      <c r="E55" s="38"/>
      <c r="F55" s="50"/>
      <c r="G55" s="205">
        <v>3500</v>
      </c>
      <c r="H55" s="36" t="s">
        <v>203</v>
      </c>
      <c r="I55" s="28"/>
      <c r="J55" s="122" t="s">
        <v>260</v>
      </c>
    </row>
    <row r="56" spans="1:10" s="15" customFormat="1" ht="25.5">
      <c r="A56" s="1">
        <v>15</v>
      </c>
      <c r="B56" s="119" t="s">
        <v>216</v>
      </c>
      <c r="C56" s="36"/>
      <c r="D56" s="37"/>
      <c r="E56" s="38"/>
      <c r="F56" s="50"/>
      <c r="G56" s="206">
        <v>3500</v>
      </c>
      <c r="H56" s="36" t="s">
        <v>203</v>
      </c>
      <c r="I56" s="28"/>
      <c r="J56" s="122" t="s">
        <v>261</v>
      </c>
    </row>
    <row r="57" spans="1:10" s="15" customFormat="1" ht="25.5">
      <c r="A57" s="1">
        <v>16</v>
      </c>
      <c r="B57" s="119" t="s">
        <v>216</v>
      </c>
      <c r="C57" s="36"/>
      <c r="D57" s="37"/>
      <c r="E57" s="38"/>
      <c r="F57" s="50"/>
      <c r="G57" s="205">
        <v>3500</v>
      </c>
      <c r="H57" s="36" t="s">
        <v>203</v>
      </c>
      <c r="I57" s="28"/>
      <c r="J57" s="122" t="s">
        <v>261</v>
      </c>
    </row>
    <row r="58" spans="1:10" s="15" customFormat="1" ht="12.75">
      <c r="A58" s="1">
        <v>17</v>
      </c>
      <c r="B58" s="119" t="s">
        <v>218</v>
      </c>
      <c r="C58" s="36"/>
      <c r="D58" s="37"/>
      <c r="E58" s="38"/>
      <c r="F58" s="50"/>
      <c r="G58" s="205">
        <v>4000</v>
      </c>
      <c r="H58" s="36" t="s">
        <v>203</v>
      </c>
      <c r="I58" s="28"/>
      <c r="J58" s="122" t="s">
        <v>262</v>
      </c>
    </row>
    <row r="59" spans="1:10" s="15" customFormat="1" ht="12.75">
      <c r="A59" s="1">
        <v>18</v>
      </c>
      <c r="B59" s="119" t="s">
        <v>216</v>
      </c>
      <c r="C59" s="36"/>
      <c r="D59" s="37"/>
      <c r="E59" s="38"/>
      <c r="F59" s="50"/>
      <c r="G59" s="205">
        <v>3500</v>
      </c>
      <c r="H59" s="36" t="s">
        <v>203</v>
      </c>
      <c r="I59" s="28"/>
      <c r="J59" s="122" t="s">
        <v>262</v>
      </c>
    </row>
    <row r="60" spans="1:10" s="15" customFormat="1" ht="25.5">
      <c r="A60" s="1">
        <v>19</v>
      </c>
      <c r="B60" s="119" t="s">
        <v>219</v>
      </c>
      <c r="C60" s="36"/>
      <c r="D60" s="37"/>
      <c r="E60" s="38"/>
      <c r="F60" s="50"/>
      <c r="G60" s="205">
        <v>2700</v>
      </c>
      <c r="H60" s="36" t="s">
        <v>203</v>
      </c>
      <c r="I60" s="28"/>
      <c r="J60" s="122" t="s">
        <v>263</v>
      </c>
    </row>
    <row r="61" spans="1:10" s="15" customFormat="1" ht="25.5">
      <c r="A61" s="1">
        <v>20</v>
      </c>
      <c r="B61" s="119" t="s">
        <v>220</v>
      </c>
      <c r="C61" s="36"/>
      <c r="D61" s="37"/>
      <c r="E61" s="38"/>
      <c r="F61" s="50"/>
      <c r="G61" s="205">
        <v>1000</v>
      </c>
      <c r="H61" s="36" t="s">
        <v>203</v>
      </c>
      <c r="I61" s="28"/>
      <c r="J61" s="122" t="s">
        <v>263</v>
      </c>
    </row>
    <row r="62" spans="1:10" s="15" customFormat="1" ht="25.5">
      <c r="A62" s="1">
        <v>21</v>
      </c>
      <c r="B62" s="119" t="s">
        <v>221</v>
      </c>
      <c r="C62" s="36"/>
      <c r="D62" s="37"/>
      <c r="E62" s="38"/>
      <c r="F62" s="50"/>
      <c r="G62" s="205">
        <v>3500</v>
      </c>
      <c r="H62" s="36" t="s">
        <v>203</v>
      </c>
      <c r="I62" s="28"/>
      <c r="J62" s="122" t="s">
        <v>264</v>
      </c>
    </row>
    <row r="63" spans="1:10" s="15" customFormat="1" ht="25.5">
      <c r="A63" s="1">
        <v>22</v>
      </c>
      <c r="B63" s="119" t="s">
        <v>217</v>
      </c>
      <c r="C63" s="36"/>
      <c r="D63" s="37"/>
      <c r="E63" s="38"/>
      <c r="F63" s="50"/>
      <c r="G63" s="205">
        <v>3500</v>
      </c>
      <c r="H63" s="36" t="s">
        <v>203</v>
      </c>
      <c r="I63" s="28"/>
      <c r="J63" s="122" t="s">
        <v>265</v>
      </c>
    </row>
    <row r="64" spans="1:10" s="15" customFormat="1" ht="25.5">
      <c r="A64" s="1">
        <v>23</v>
      </c>
      <c r="B64" s="119" t="s">
        <v>222</v>
      </c>
      <c r="C64" s="36"/>
      <c r="D64" s="37"/>
      <c r="E64" s="38"/>
      <c r="F64" s="50"/>
      <c r="G64" s="205">
        <v>2700</v>
      </c>
      <c r="H64" s="36" t="s">
        <v>203</v>
      </c>
      <c r="I64" s="28"/>
      <c r="J64" s="122" t="s">
        <v>266</v>
      </c>
    </row>
    <row r="65" spans="1:10" s="15" customFormat="1" ht="25.5">
      <c r="A65" s="1">
        <v>24</v>
      </c>
      <c r="B65" s="119" t="s">
        <v>223</v>
      </c>
      <c r="C65" s="36"/>
      <c r="D65" s="37"/>
      <c r="E65" s="38"/>
      <c r="F65" s="50"/>
      <c r="G65" s="205">
        <v>3500</v>
      </c>
      <c r="H65" s="36" t="s">
        <v>203</v>
      </c>
      <c r="I65" s="28"/>
      <c r="J65" s="122" t="s">
        <v>266</v>
      </c>
    </row>
    <row r="66" spans="1:10" s="15" customFormat="1" ht="25.5">
      <c r="A66" s="1">
        <v>25</v>
      </c>
      <c r="B66" s="119" t="s">
        <v>224</v>
      </c>
      <c r="C66" s="36"/>
      <c r="D66" s="37"/>
      <c r="E66" s="38"/>
      <c r="F66" s="50"/>
      <c r="G66" s="205">
        <v>3500</v>
      </c>
      <c r="H66" s="36" t="s">
        <v>203</v>
      </c>
      <c r="I66" s="28"/>
      <c r="J66" s="122" t="s">
        <v>267</v>
      </c>
    </row>
    <row r="67" spans="1:10" s="15" customFormat="1" ht="25.5">
      <c r="A67" s="1">
        <v>26</v>
      </c>
      <c r="B67" s="119" t="s">
        <v>225</v>
      </c>
      <c r="C67" s="36"/>
      <c r="D67" s="37"/>
      <c r="E67" s="38"/>
      <c r="F67" s="50"/>
      <c r="G67" s="205">
        <v>2000</v>
      </c>
      <c r="H67" s="36" t="s">
        <v>203</v>
      </c>
      <c r="I67" s="28"/>
      <c r="J67" s="122" t="s">
        <v>268</v>
      </c>
    </row>
    <row r="68" spans="1:10" s="15" customFormat="1" ht="25.5">
      <c r="A68" s="1">
        <v>27</v>
      </c>
      <c r="B68" s="119" t="s">
        <v>226</v>
      </c>
      <c r="C68" s="36"/>
      <c r="D68" s="37"/>
      <c r="E68" s="38"/>
      <c r="F68" s="50"/>
      <c r="G68" s="205">
        <v>3500</v>
      </c>
      <c r="H68" s="36" t="s">
        <v>203</v>
      </c>
      <c r="I68" s="28"/>
      <c r="J68" s="122" t="s">
        <v>268</v>
      </c>
    </row>
    <row r="69" spans="1:10" s="15" customFormat="1" ht="25.5">
      <c r="A69" s="1">
        <v>28</v>
      </c>
      <c r="B69" s="119" t="s">
        <v>227</v>
      </c>
      <c r="C69" s="36"/>
      <c r="D69" s="37"/>
      <c r="E69" s="38"/>
      <c r="F69" s="50"/>
      <c r="G69" s="205">
        <v>1000</v>
      </c>
      <c r="H69" s="36" t="s">
        <v>203</v>
      </c>
      <c r="I69" s="28"/>
      <c r="J69" s="122" t="s">
        <v>268</v>
      </c>
    </row>
    <row r="70" spans="1:10" s="15" customFormat="1" ht="25.5">
      <c r="A70" s="1">
        <v>29</v>
      </c>
      <c r="B70" s="119" t="s">
        <v>228</v>
      </c>
      <c r="C70" s="36"/>
      <c r="D70" s="37"/>
      <c r="E70" s="38"/>
      <c r="F70" s="50"/>
      <c r="G70" s="206">
        <v>3500</v>
      </c>
      <c r="H70" s="36" t="s">
        <v>203</v>
      </c>
      <c r="I70" s="28"/>
      <c r="J70" s="122" t="s">
        <v>269</v>
      </c>
    </row>
    <row r="71" spans="1:10" s="15" customFormat="1" ht="25.5">
      <c r="A71" s="1">
        <v>30</v>
      </c>
      <c r="B71" s="119" t="s">
        <v>229</v>
      </c>
      <c r="C71" s="36"/>
      <c r="D71" s="37"/>
      <c r="E71" s="38"/>
      <c r="F71" s="50"/>
      <c r="G71" s="205">
        <v>2000</v>
      </c>
      <c r="H71" s="36" t="s">
        <v>203</v>
      </c>
      <c r="I71" s="28"/>
      <c r="J71" s="122" t="s">
        <v>270</v>
      </c>
    </row>
    <row r="72" spans="1:10" s="15" customFormat="1" ht="25.5">
      <c r="A72" s="1">
        <v>31</v>
      </c>
      <c r="B72" s="119" t="s">
        <v>230</v>
      </c>
      <c r="C72" s="36"/>
      <c r="D72" s="37"/>
      <c r="E72" s="38"/>
      <c r="F72" s="50"/>
      <c r="G72" s="205">
        <v>3500</v>
      </c>
      <c r="H72" s="36" t="s">
        <v>203</v>
      </c>
      <c r="I72" s="28"/>
      <c r="J72" s="122" t="s">
        <v>271</v>
      </c>
    </row>
    <row r="73" spans="1:10" s="15" customFormat="1" ht="25.5">
      <c r="A73" s="1">
        <v>32</v>
      </c>
      <c r="B73" s="119" t="s">
        <v>231</v>
      </c>
      <c r="C73" s="36"/>
      <c r="D73" s="37"/>
      <c r="E73" s="38"/>
      <c r="F73" s="50"/>
      <c r="G73" s="205">
        <v>3500</v>
      </c>
      <c r="H73" s="36" t="s">
        <v>203</v>
      </c>
      <c r="I73" s="28"/>
      <c r="J73" s="122" t="s">
        <v>271</v>
      </c>
    </row>
    <row r="74" spans="1:10" s="15" customFormat="1" ht="25.5">
      <c r="A74" s="1">
        <v>33</v>
      </c>
      <c r="B74" s="119" t="s">
        <v>205</v>
      </c>
      <c r="C74" s="36"/>
      <c r="D74" s="37"/>
      <c r="E74" s="38"/>
      <c r="F74" s="50"/>
      <c r="G74" s="205">
        <v>3500</v>
      </c>
      <c r="H74" s="36" t="s">
        <v>203</v>
      </c>
      <c r="I74" s="28"/>
      <c r="J74" s="122" t="s">
        <v>272</v>
      </c>
    </row>
    <row r="75" spans="1:10" s="15" customFormat="1" ht="25.5">
      <c r="A75" s="1">
        <v>34</v>
      </c>
      <c r="B75" s="119" t="s">
        <v>232</v>
      </c>
      <c r="C75" s="36"/>
      <c r="D75" s="37"/>
      <c r="E75" s="38"/>
      <c r="F75" s="50"/>
      <c r="G75" s="205">
        <v>3500</v>
      </c>
      <c r="H75" s="36" t="s">
        <v>203</v>
      </c>
      <c r="I75" s="28"/>
      <c r="J75" s="122" t="s">
        <v>273</v>
      </c>
    </row>
    <row r="76" spans="1:10" s="15" customFormat="1" ht="25.5">
      <c r="A76" s="1">
        <v>35</v>
      </c>
      <c r="B76" s="119" t="s">
        <v>218</v>
      </c>
      <c r="C76" s="36"/>
      <c r="D76" s="37"/>
      <c r="E76" s="38"/>
      <c r="F76" s="50"/>
      <c r="G76" s="205">
        <v>4000</v>
      </c>
      <c r="H76" s="36" t="s">
        <v>203</v>
      </c>
      <c r="I76" s="28"/>
      <c r="J76" s="122" t="s">
        <v>274</v>
      </c>
    </row>
    <row r="77" spans="1:10" s="15" customFormat="1" ht="25.5">
      <c r="A77" s="1">
        <v>36</v>
      </c>
      <c r="B77" s="119" t="s">
        <v>233</v>
      </c>
      <c r="C77" s="36"/>
      <c r="D77" s="37"/>
      <c r="E77" s="38"/>
      <c r="F77" s="50"/>
      <c r="G77" s="205">
        <v>3500</v>
      </c>
      <c r="H77" s="36" t="s">
        <v>203</v>
      </c>
      <c r="I77" s="28"/>
      <c r="J77" s="122" t="s">
        <v>275</v>
      </c>
    </row>
    <row r="78" spans="1:10" s="15" customFormat="1" ht="25.5">
      <c r="A78" s="1">
        <v>37</v>
      </c>
      <c r="B78" s="119" t="s">
        <v>234</v>
      </c>
      <c r="C78" s="36"/>
      <c r="D78" s="37"/>
      <c r="E78" s="38"/>
      <c r="F78" s="50"/>
      <c r="G78" s="205">
        <v>3500</v>
      </c>
      <c r="H78" s="36" t="s">
        <v>203</v>
      </c>
      <c r="I78" s="28"/>
      <c r="J78" s="122" t="s">
        <v>275</v>
      </c>
    </row>
    <row r="79" spans="1:10" s="15" customFormat="1" ht="25.5">
      <c r="A79" s="1">
        <v>38</v>
      </c>
      <c r="B79" s="119" t="s">
        <v>235</v>
      </c>
      <c r="C79" s="36"/>
      <c r="D79" s="37"/>
      <c r="E79" s="38"/>
      <c r="F79" s="50"/>
      <c r="G79" s="205">
        <v>1000</v>
      </c>
      <c r="H79" s="36" t="s">
        <v>203</v>
      </c>
      <c r="I79" s="28"/>
      <c r="J79" s="122" t="s">
        <v>275</v>
      </c>
    </row>
    <row r="80" spans="1:10" s="15" customFormat="1" ht="25.5">
      <c r="A80" s="1">
        <v>39</v>
      </c>
      <c r="B80" s="119" t="s">
        <v>216</v>
      </c>
      <c r="C80" s="36"/>
      <c r="D80" s="37"/>
      <c r="E80" s="38"/>
      <c r="F80" s="50"/>
      <c r="G80" s="205">
        <v>1000</v>
      </c>
      <c r="H80" s="36" t="s">
        <v>203</v>
      </c>
      <c r="I80" s="28"/>
      <c r="J80" s="122" t="s">
        <v>276</v>
      </c>
    </row>
    <row r="81" spans="1:10" s="15" customFormat="1" ht="25.5">
      <c r="A81" s="1">
        <v>40</v>
      </c>
      <c r="B81" s="119" t="s">
        <v>236</v>
      </c>
      <c r="C81" s="36"/>
      <c r="D81" s="37"/>
      <c r="E81" s="38"/>
      <c r="F81" s="50"/>
      <c r="G81" s="205">
        <v>3500</v>
      </c>
      <c r="H81" s="36" t="s">
        <v>203</v>
      </c>
      <c r="I81" s="28"/>
      <c r="J81" s="122" t="s">
        <v>277</v>
      </c>
    </row>
    <row r="82" spans="1:10" s="15" customFormat="1" ht="25.5">
      <c r="A82" s="1">
        <v>41</v>
      </c>
      <c r="B82" s="119" t="s">
        <v>226</v>
      </c>
      <c r="C82" s="36"/>
      <c r="D82" s="37"/>
      <c r="E82" s="38"/>
      <c r="F82" s="50"/>
      <c r="G82" s="205">
        <v>1000</v>
      </c>
      <c r="H82" s="36" t="s">
        <v>203</v>
      </c>
      <c r="I82" s="28"/>
      <c r="J82" s="122" t="s">
        <v>278</v>
      </c>
    </row>
    <row r="83" spans="1:10" s="15" customFormat="1" ht="25.5">
      <c r="A83" s="1">
        <v>42</v>
      </c>
      <c r="B83" s="119" t="s">
        <v>237</v>
      </c>
      <c r="C83" s="36"/>
      <c r="D83" s="37"/>
      <c r="E83" s="38"/>
      <c r="F83" s="50"/>
      <c r="G83" s="205">
        <v>2000</v>
      </c>
      <c r="H83" s="36" t="s">
        <v>203</v>
      </c>
      <c r="I83" s="28"/>
      <c r="J83" s="122" t="s">
        <v>279</v>
      </c>
    </row>
    <row r="84" spans="1:10" s="15" customFormat="1" ht="25.5">
      <c r="A84" s="1">
        <v>43</v>
      </c>
      <c r="B84" s="119" t="s">
        <v>238</v>
      </c>
      <c r="C84" s="36"/>
      <c r="D84" s="37"/>
      <c r="E84" s="38"/>
      <c r="F84" s="50"/>
      <c r="G84" s="205">
        <v>1000</v>
      </c>
      <c r="H84" s="36" t="s">
        <v>203</v>
      </c>
      <c r="I84" s="28"/>
      <c r="J84" s="122" t="s">
        <v>280</v>
      </c>
    </row>
    <row r="85" spans="1:10" s="15" customFormat="1" ht="25.5">
      <c r="A85" s="1">
        <v>44</v>
      </c>
      <c r="B85" s="119" t="s">
        <v>217</v>
      </c>
      <c r="C85" s="36"/>
      <c r="D85" s="37"/>
      <c r="E85" s="38"/>
      <c r="F85" s="50"/>
      <c r="G85" s="205">
        <v>3500</v>
      </c>
      <c r="H85" s="36" t="s">
        <v>203</v>
      </c>
      <c r="I85" s="28"/>
      <c r="J85" s="122" t="s">
        <v>281</v>
      </c>
    </row>
    <row r="86" spans="1:10" s="15" customFormat="1" ht="25.5">
      <c r="A86" s="1">
        <v>45</v>
      </c>
      <c r="B86" s="119" t="s">
        <v>239</v>
      </c>
      <c r="C86" s="36"/>
      <c r="D86" s="37"/>
      <c r="E86" s="38"/>
      <c r="F86" s="50"/>
      <c r="G86" s="205">
        <v>1000</v>
      </c>
      <c r="H86" s="36" t="s">
        <v>203</v>
      </c>
      <c r="I86" s="28"/>
      <c r="J86" s="122" t="s">
        <v>282</v>
      </c>
    </row>
    <row r="87" spans="1:10" s="15" customFormat="1" ht="25.5">
      <c r="A87" s="1">
        <v>46</v>
      </c>
      <c r="B87" s="119" t="s">
        <v>240</v>
      </c>
      <c r="C87" s="36"/>
      <c r="D87" s="37"/>
      <c r="E87" s="38"/>
      <c r="F87" s="50"/>
      <c r="G87" s="205">
        <v>1000</v>
      </c>
      <c r="H87" s="36" t="s">
        <v>203</v>
      </c>
      <c r="I87" s="28"/>
      <c r="J87" s="122" t="s">
        <v>282</v>
      </c>
    </row>
    <row r="88" spans="1:10" s="15" customFormat="1" ht="25.5">
      <c r="A88" s="1">
        <v>47</v>
      </c>
      <c r="B88" s="119" t="s">
        <v>216</v>
      </c>
      <c r="C88" s="36"/>
      <c r="D88" s="37"/>
      <c r="E88" s="38"/>
      <c r="F88" s="50"/>
      <c r="G88" s="205">
        <v>1000</v>
      </c>
      <c r="H88" s="36" t="s">
        <v>203</v>
      </c>
      <c r="I88" s="28"/>
      <c r="J88" s="122" t="s">
        <v>283</v>
      </c>
    </row>
    <row r="89" spans="1:10" s="15" customFormat="1" ht="25.5">
      <c r="A89" s="1">
        <v>48</v>
      </c>
      <c r="B89" s="119" t="s">
        <v>241</v>
      </c>
      <c r="C89" s="36"/>
      <c r="D89" s="37"/>
      <c r="E89" s="38"/>
      <c r="F89" s="50"/>
      <c r="G89" s="205">
        <v>1000</v>
      </c>
      <c r="H89" s="36" t="s">
        <v>203</v>
      </c>
      <c r="I89" s="28"/>
      <c r="J89" s="122" t="s">
        <v>284</v>
      </c>
    </row>
    <row r="90" spans="1:10" s="15" customFormat="1" ht="25.5">
      <c r="A90" s="1">
        <v>49</v>
      </c>
      <c r="B90" s="119" t="s">
        <v>242</v>
      </c>
      <c r="C90" s="36"/>
      <c r="D90" s="37"/>
      <c r="E90" s="38"/>
      <c r="F90" s="50"/>
      <c r="G90" s="205">
        <v>3500</v>
      </c>
      <c r="H90" s="36" t="s">
        <v>203</v>
      </c>
      <c r="I90" s="28"/>
      <c r="J90" s="122" t="s">
        <v>285</v>
      </c>
    </row>
    <row r="91" spans="1:10" s="15" customFormat="1" ht="25.5">
      <c r="A91" s="1">
        <v>50</v>
      </c>
      <c r="B91" s="119" t="s">
        <v>243</v>
      </c>
      <c r="C91" s="36"/>
      <c r="D91" s="37"/>
      <c r="E91" s="38"/>
      <c r="F91" s="50"/>
      <c r="G91" s="205">
        <v>3500</v>
      </c>
      <c r="H91" s="36" t="s">
        <v>203</v>
      </c>
      <c r="I91" s="28"/>
      <c r="J91" s="122" t="s">
        <v>286</v>
      </c>
    </row>
    <row r="92" spans="1:10" s="15" customFormat="1" ht="25.5">
      <c r="A92" s="1">
        <v>51</v>
      </c>
      <c r="B92" s="119" t="s">
        <v>216</v>
      </c>
      <c r="C92" s="36"/>
      <c r="D92" s="37"/>
      <c r="E92" s="38"/>
      <c r="F92" s="50"/>
      <c r="G92" s="205">
        <v>1000</v>
      </c>
      <c r="H92" s="36" t="s">
        <v>203</v>
      </c>
      <c r="I92" s="28"/>
      <c r="J92" s="122" t="s">
        <v>287</v>
      </c>
    </row>
    <row r="93" spans="1:10" s="15" customFormat="1" ht="25.5">
      <c r="A93" s="1">
        <v>52</v>
      </c>
      <c r="B93" s="119" t="s">
        <v>244</v>
      </c>
      <c r="C93" s="36"/>
      <c r="D93" s="37"/>
      <c r="E93" s="38"/>
      <c r="F93" s="50"/>
      <c r="G93" s="205">
        <v>4300</v>
      </c>
      <c r="H93" s="36" t="s">
        <v>203</v>
      </c>
      <c r="I93" s="28"/>
      <c r="J93" s="122" t="s">
        <v>288</v>
      </c>
    </row>
    <row r="94" spans="1:10" s="15" customFormat="1" ht="25.5">
      <c r="A94" s="1">
        <v>53</v>
      </c>
      <c r="B94" s="119" t="s">
        <v>245</v>
      </c>
      <c r="C94" s="36"/>
      <c r="D94" s="37"/>
      <c r="E94" s="38"/>
      <c r="F94" s="50"/>
      <c r="G94" s="205">
        <v>3500</v>
      </c>
      <c r="H94" s="36" t="s">
        <v>203</v>
      </c>
      <c r="I94" s="28"/>
      <c r="J94" s="122" t="s">
        <v>288</v>
      </c>
    </row>
    <row r="95" spans="1:10" s="15" customFormat="1" ht="25.5">
      <c r="A95" s="1">
        <v>54</v>
      </c>
      <c r="B95" s="119" t="s">
        <v>246</v>
      </c>
      <c r="C95" s="36"/>
      <c r="D95" s="37"/>
      <c r="E95" s="38"/>
      <c r="F95" s="50"/>
      <c r="G95" s="205">
        <v>1000</v>
      </c>
      <c r="H95" s="36" t="s">
        <v>203</v>
      </c>
      <c r="I95" s="28"/>
      <c r="J95" s="122" t="s">
        <v>289</v>
      </c>
    </row>
    <row r="96" spans="1:10" s="15" customFormat="1" ht="25.5">
      <c r="A96" s="1">
        <v>55</v>
      </c>
      <c r="B96" s="119" t="s">
        <v>214</v>
      </c>
      <c r="C96" s="36"/>
      <c r="D96" s="37"/>
      <c r="E96" s="38"/>
      <c r="F96" s="50"/>
      <c r="G96" s="205">
        <v>3500</v>
      </c>
      <c r="H96" s="36" t="s">
        <v>203</v>
      </c>
      <c r="I96" s="28"/>
      <c r="J96" s="122" t="s">
        <v>289</v>
      </c>
    </row>
    <row r="97" spans="1:10" s="15" customFormat="1" ht="25.5">
      <c r="A97" s="1">
        <v>56</v>
      </c>
      <c r="B97" s="119" t="s">
        <v>247</v>
      </c>
      <c r="C97" s="36"/>
      <c r="D97" s="37"/>
      <c r="E97" s="38"/>
      <c r="F97" s="50"/>
      <c r="G97" s="205">
        <v>2000</v>
      </c>
      <c r="H97" s="36" t="s">
        <v>203</v>
      </c>
      <c r="I97" s="28"/>
      <c r="J97" s="122" t="s">
        <v>290</v>
      </c>
    </row>
    <row r="98" spans="1:10" s="15" customFormat="1" ht="25.5">
      <c r="A98" s="1">
        <v>57</v>
      </c>
      <c r="B98" s="119" t="s">
        <v>216</v>
      </c>
      <c r="C98" s="36"/>
      <c r="D98" s="37"/>
      <c r="E98" s="38"/>
      <c r="F98" s="50"/>
      <c r="G98" s="205">
        <v>3500</v>
      </c>
      <c r="H98" s="36" t="s">
        <v>203</v>
      </c>
      <c r="I98" s="28"/>
      <c r="J98" s="122" t="s">
        <v>291</v>
      </c>
    </row>
    <row r="99" spans="1:10" s="15" customFormat="1" ht="25.5">
      <c r="A99" s="1">
        <v>58</v>
      </c>
      <c r="B99" s="119" t="s">
        <v>248</v>
      </c>
      <c r="C99" s="36"/>
      <c r="D99" s="37"/>
      <c r="E99" s="38"/>
      <c r="F99" s="50"/>
      <c r="G99" s="205">
        <v>1000</v>
      </c>
      <c r="H99" s="36" t="s">
        <v>203</v>
      </c>
      <c r="I99" s="28"/>
      <c r="J99" s="122" t="s">
        <v>291</v>
      </c>
    </row>
    <row r="100" spans="1:10" s="15" customFormat="1" ht="25.5">
      <c r="A100" s="1">
        <v>59</v>
      </c>
      <c r="B100" s="119" t="s">
        <v>249</v>
      </c>
      <c r="C100" s="36"/>
      <c r="D100" s="37"/>
      <c r="E100" s="38"/>
      <c r="F100" s="50"/>
      <c r="G100" s="205">
        <v>3500</v>
      </c>
      <c r="H100" s="36" t="s">
        <v>203</v>
      </c>
      <c r="I100" s="28"/>
      <c r="J100" s="122" t="s">
        <v>291</v>
      </c>
    </row>
    <row r="101" spans="1:10" s="15" customFormat="1" ht="25.5">
      <c r="A101" s="1">
        <v>60</v>
      </c>
      <c r="B101" s="119" t="s">
        <v>217</v>
      </c>
      <c r="C101" s="36"/>
      <c r="D101" s="37"/>
      <c r="E101" s="38"/>
      <c r="F101" s="50"/>
      <c r="G101" s="205">
        <v>3500</v>
      </c>
      <c r="H101" s="36" t="s">
        <v>203</v>
      </c>
      <c r="I101" s="28"/>
      <c r="J101" s="122" t="s">
        <v>292</v>
      </c>
    </row>
    <row r="102" spans="1:10" s="15" customFormat="1" ht="25.5">
      <c r="A102" s="1">
        <v>61</v>
      </c>
      <c r="B102" s="121" t="s">
        <v>216</v>
      </c>
      <c r="C102" s="36"/>
      <c r="D102" s="37"/>
      <c r="E102" s="38"/>
      <c r="F102" s="50"/>
      <c r="G102" s="207">
        <v>3500</v>
      </c>
      <c r="H102" s="36" t="s">
        <v>203</v>
      </c>
      <c r="I102" s="28"/>
      <c r="J102" s="131" t="s">
        <v>293</v>
      </c>
    </row>
    <row r="103" spans="1:10" s="15" customFormat="1" ht="25.5">
      <c r="A103" s="1">
        <v>62</v>
      </c>
      <c r="B103" s="121" t="s">
        <v>241</v>
      </c>
      <c r="C103" s="36"/>
      <c r="D103" s="37"/>
      <c r="E103" s="38"/>
      <c r="F103" s="50"/>
      <c r="G103" s="208">
        <v>3500</v>
      </c>
      <c r="H103" s="36" t="s">
        <v>203</v>
      </c>
      <c r="I103" s="28"/>
      <c r="J103" s="129" t="s">
        <v>294</v>
      </c>
    </row>
    <row r="104" spans="1:10" s="15" customFormat="1" ht="25.5">
      <c r="A104" s="1">
        <v>63</v>
      </c>
      <c r="B104" s="121" t="s">
        <v>216</v>
      </c>
      <c r="C104" s="36"/>
      <c r="D104" s="37"/>
      <c r="E104" s="38"/>
      <c r="F104" s="50"/>
      <c r="G104" s="208">
        <v>1500</v>
      </c>
      <c r="H104" s="36" t="s">
        <v>203</v>
      </c>
      <c r="I104" s="28"/>
      <c r="J104" s="129" t="s">
        <v>295</v>
      </c>
    </row>
    <row r="105" spans="1:10" s="15" customFormat="1" ht="25.5">
      <c r="A105" s="1">
        <v>64</v>
      </c>
      <c r="B105" s="129" t="s">
        <v>250</v>
      </c>
      <c r="C105" s="36"/>
      <c r="D105" s="37"/>
      <c r="E105" s="38"/>
      <c r="F105" s="50"/>
      <c r="G105" s="208">
        <v>3500</v>
      </c>
      <c r="H105" s="36" t="s">
        <v>203</v>
      </c>
      <c r="I105" s="28"/>
      <c r="J105" s="129" t="s">
        <v>296</v>
      </c>
    </row>
    <row r="106" spans="1:10" s="15" customFormat="1" ht="25.5">
      <c r="A106" s="1">
        <v>65</v>
      </c>
      <c r="B106" s="121" t="s">
        <v>216</v>
      </c>
      <c r="C106" s="36"/>
      <c r="D106" s="37"/>
      <c r="E106" s="38"/>
      <c r="F106" s="50"/>
      <c r="G106" s="208">
        <v>3500</v>
      </c>
      <c r="H106" s="36" t="s">
        <v>203</v>
      </c>
      <c r="I106" s="28"/>
      <c r="J106" s="129" t="s">
        <v>297</v>
      </c>
    </row>
    <row r="107" spans="1:10" s="15" customFormat="1" ht="25.5">
      <c r="A107" s="1">
        <v>66</v>
      </c>
      <c r="B107" s="121" t="s">
        <v>216</v>
      </c>
      <c r="C107" s="36"/>
      <c r="D107" s="37"/>
      <c r="E107" s="38"/>
      <c r="F107" s="50"/>
      <c r="G107" s="209">
        <v>2700</v>
      </c>
      <c r="H107" s="36" t="s">
        <v>203</v>
      </c>
      <c r="I107" s="28"/>
      <c r="J107" s="132" t="s">
        <v>298</v>
      </c>
    </row>
    <row r="108" spans="1:10" s="15" customFormat="1" ht="25.5">
      <c r="A108" s="1">
        <v>67</v>
      </c>
      <c r="B108" s="121" t="s">
        <v>216</v>
      </c>
      <c r="C108" s="36"/>
      <c r="D108" s="37"/>
      <c r="E108" s="38"/>
      <c r="F108" s="50"/>
      <c r="G108" s="209">
        <v>2700</v>
      </c>
      <c r="H108" s="36" t="s">
        <v>203</v>
      </c>
      <c r="I108" s="28"/>
      <c r="J108" s="132" t="s">
        <v>299</v>
      </c>
    </row>
    <row r="109" spans="1:10" s="15" customFormat="1" ht="25.5">
      <c r="A109" s="1">
        <v>68</v>
      </c>
      <c r="B109" s="121" t="s">
        <v>216</v>
      </c>
      <c r="C109" s="36"/>
      <c r="D109" s="37"/>
      <c r="E109" s="38"/>
      <c r="F109" s="50"/>
      <c r="G109" s="209">
        <v>2700</v>
      </c>
      <c r="H109" s="36" t="s">
        <v>203</v>
      </c>
      <c r="I109" s="28"/>
      <c r="J109" s="132" t="s">
        <v>300</v>
      </c>
    </row>
    <row r="110" spans="1:10" s="15" customFormat="1" ht="12.75">
      <c r="A110" s="1">
        <v>69</v>
      </c>
      <c r="B110" s="211" t="s">
        <v>216</v>
      </c>
      <c r="C110" s="36"/>
      <c r="D110" s="37"/>
      <c r="E110" s="38"/>
      <c r="F110" s="50"/>
      <c r="G110" s="210">
        <v>3500</v>
      </c>
      <c r="H110" s="36" t="s">
        <v>203</v>
      </c>
      <c r="I110" s="28"/>
      <c r="J110" s="132" t="s">
        <v>301</v>
      </c>
    </row>
    <row r="111" spans="1:10" s="15" customFormat="1" ht="12.75">
      <c r="A111" s="1">
        <v>70</v>
      </c>
      <c r="B111" s="211" t="s">
        <v>216</v>
      </c>
      <c r="C111" s="36"/>
      <c r="D111" s="37"/>
      <c r="E111" s="38"/>
      <c r="F111" s="50"/>
      <c r="G111" s="210">
        <v>3500</v>
      </c>
      <c r="H111" s="36" t="s">
        <v>203</v>
      </c>
      <c r="I111" s="28"/>
      <c r="J111" s="132" t="s">
        <v>302</v>
      </c>
    </row>
    <row r="112" spans="1:10" s="7" customFormat="1" ht="12.75">
      <c r="A112" s="259" t="s">
        <v>0</v>
      </c>
      <c r="B112" s="259" t="s">
        <v>0</v>
      </c>
      <c r="C112" s="259"/>
      <c r="D112" s="40"/>
      <c r="E112" s="41"/>
      <c r="F112" s="1"/>
      <c r="G112" s="133">
        <f>SUM(G42:G111)</f>
        <v>195300</v>
      </c>
      <c r="H112" s="28"/>
      <c r="I112" s="28"/>
      <c r="J112" s="28"/>
    </row>
    <row r="113" spans="1:10" ht="13.5" customHeight="1">
      <c r="A113" s="256" t="s">
        <v>432</v>
      </c>
      <c r="B113" s="256"/>
      <c r="C113" s="256"/>
      <c r="D113" s="256"/>
      <c r="E113" s="256"/>
      <c r="F113" s="77"/>
      <c r="G113" s="95"/>
      <c r="H113" s="95"/>
      <c r="I113" s="95"/>
      <c r="J113" s="95"/>
    </row>
    <row r="114" spans="1:10" s="7" customFormat="1" ht="25.5">
      <c r="A114" s="3">
        <v>1</v>
      </c>
      <c r="B114" s="156" t="s">
        <v>433</v>
      </c>
      <c r="C114" s="2" t="s">
        <v>436</v>
      </c>
      <c r="D114" s="32" t="s">
        <v>165</v>
      </c>
      <c r="E114" s="32" t="s">
        <v>435</v>
      </c>
      <c r="F114" s="147">
        <v>1981</v>
      </c>
      <c r="G114" s="217">
        <v>292609.96</v>
      </c>
      <c r="H114" s="28"/>
      <c r="I114" s="157" t="s">
        <v>438</v>
      </c>
      <c r="J114" s="28" t="s">
        <v>440</v>
      </c>
    </row>
    <row r="115" spans="1:10" s="7" customFormat="1" ht="25.5">
      <c r="A115" s="3">
        <v>2</v>
      </c>
      <c r="B115" s="107" t="s">
        <v>434</v>
      </c>
      <c r="C115" s="2" t="s">
        <v>437</v>
      </c>
      <c r="D115" s="32" t="s">
        <v>165</v>
      </c>
      <c r="E115" s="32" t="s">
        <v>435</v>
      </c>
      <c r="F115" s="108">
        <v>2010</v>
      </c>
      <c r="G115" s="218">
        <v>373320</v>
      </c>
      <c r="H115" s="28"/>
      <c r="I115" s="158" t="s">
        <v>439</v>
      </c>
      <c r="J115" s="28" t="s">
        <v>441</v>
      </c>
    </row>
    <row r="116" spans="1:10" s="7" customFormat="1" ht="12.75">
      <c r="A116" s="3"/>
      <c r="B116" s="3" t="s">
        <v>0</v>
      </c>
      <c r="C116" s="3"/>
      <c r="D116" s="40"/>
      <c r="E116" s="41"/>
      <c r="F116" s="1"/>
      <c r="G116" s="133">
        <f>SUM(G114:G115)</f>
        <v>665929.96</v>
      </c>
      <c r="H116" s="28"/>
      <c r="I116" s="28"/>
      <c r="J116" s="28"/>
    </row>
    <row r="117" spans="1:10" ht="13.5" customHeight="1">
      <c r="A117" s="256" t="s">
        <v>336</v>
      </c>
      <c r="B117" s="256"/>
      <c r="C117" s="256"/>
      <c r="D117" s="256"/>
      <c r="E117" s="256"/>
      <c r="F117" s="77"/>
      <c r="G117" s="95"/>
      <c r="H117" s="95"/>
      <c r="I117" s="95"/>
      <c r="J117" s="95"/>
    </row>
    <row r="118" spans="1:10" s="7" customFormat="1" ht="12.75">
      <c r="A118" s="3">
        <v>1</v>
      </c>
      <c r="B118" s="30" t="s">
        <v>357</v>
      </c>
      <c r="C118" s="3"/>
      <c r="D118" s="40"/>
      <c r="E118" s="41"/>
      <c r="F118" s="155">
        <v>1982</v>
      </c>
      <c r="G118" s="219">
        <v>2404273.28</v>
      </c>
      <c r="H118" s="36" t="s">
        <v>203</v>
      </c>
      <c r="I118" s="28"/>
      <c r="J118" s="28"/>
    </row>
    <row r="119" spans="1:10" s="7" customFormat="1" ht="12.75">
      <c r="A119" s="3">
        <v>2</v>
      </c>
      <c r="B119" s="30" t="s">
        <v>358</v>
      </c>
      <c r="C119" s="3"/>
      <c r="D119" s="40"/>
      <c r="E119" s="41"/>
      <c r="F119" s="155">
        <v>1982</v>
      </c>
      <c r="G119" s="219">
        <v>11641.52</v>
      </c>
      <c r="H119" s="36" t="s">
        <v>203</v>
      </c>
      <c r="I119" s="28"/>
      <c r="J119" s="28"/>
    </row>
    <row r="120" spans="1:10" s="7" customFormat="1" ht="12.75">
      <c r="A120" s="3">
        <v>3</v>
      </c>
      <c r="B120" s="30" t="s">
        <v>359</v>
      </c>
      <c r="C120" s="3"/>
      <c r="D120" s="40"/>
      <c r="E120" s="41"/>
      <c r="F120" s="155">
        <v>1982</v>
      </c>
      <c r="G120" s="219">
        <v>1296.96</v>
      </c>
      <c r="H120" s="36" t="s">
        <v>203</v>
      </c>
      <c r="I120" s="28"/>
      <c r="J120" s="28"/>
    </row>
    <row r="121" spans="1:10" s="7" customFormat="1" ht="12.75">
      <c r="A121" s="3">
        <v>4</v>
      </c>
      <c r="B121" s="30" t="s">
        <v>360</v>
      </c>
      <c r="C121" s="3"/>
      <c r="D121" s="40"/>
      <c r="E121" s="41"/>
      <c r="F121" s="155">
        <v>1982</v>
      </c>
      <c r="G121" s="219">
        <v>98726.4</v>
      </c>
      <c r="H121" s="36" t="s">
        <v>203</v>
      </c>
      <c r="I121" s="28"/>
      <c r="J121" s="28"/>
    </row>
    <row r="122" spans="1:10" s="7" customFormat="1" ht="12.75">
      <c r="A122" s="3">
        <v>5</v>
      </c>
      <c r="B122" s="30" t="s">
        <v>361</v>
      </c>
      <c r="C122" s="3"/>
      <c r="D122" s="40"/>
      <c r="E122" s="41"/>
      <c r="F122" s="155">
        <v>1982</v>
      </c>
      <c r="G122" s="219">
        <v>175072.52</v>
      </c>
      <c r="H122" s="36" t="s">
        <v>203</v>
      </c>
      <c r="I122" s="28"/>
      <c r="J122" s="28"/>
    </row>
    <row r="123" spans="1:10" s="7" customFormat="1" ht="12.75">
      <c r="A123" s="3">
        <v>6</v>
      </c>
      <c r="B123" s="30" t="s">
        <v>362</v>
      </c>
      <c r="C123" s="3"/>
      <c r="D123" s="40"/>
      <c r="E123" s="41"/>
      <c r="F123" s="155">
        <v>1982</v>
      </c>
      <c r="G123" s="219">
        <v>7814.74</v>
      </c>
      <c r="H123" s="36" t="s">
        <v>203</v>
      </c>
      <c r="I123" s="28"/>
      <c r="J123" s="28"/>
    </row>
    <row r="124" spans="1:10" s="7" customFormat="1" ht="12.75">
      <c r="A124" s="3">
        <v>7</v>
      </c>
      <c r="B124" s="30" t="s">
        <v>363</v>
      </c>
      <c r="C124" s="3"/>
      <c r="D124" s="40"/>
      <c r="E124" s="41"/>
      <c r="F124" s="43">
        <v>1982</v>
      </c>
      <c r="G124" s="219">
        <v>778669.01</v>
      </c>
      <c r="H124" s="36" t="s">
        <v>203</v>
      </c>
      <c r="I124" s="28"/>
      <c r="J124" s="28"/>
    </row>
    <row r="125" spans="1:10" s="7" customFormat="1" ht="12.75">
      <c r="A125" s="3">
        <v>8</v>
      </c>
      <c r="B125" s="30" t="s">
        <v>364</v>
      </c>
      <c r="C125" s="3"/>
      <c r="D125" s="40"/>
      <c r="E125" s="41"/>
      <c r="F125" s="3"/>
      <c r="G125" s="219">
        <v>45973.19</v>
      </c>
      <c r="H125" s="36" t="s">
        <v>203</v>
      </c>
      <c r="I125" s="28"/>
      <c r="J125" s="28"/>
    </row>
    <row r="126" spans="1:10" s="7" customFormat="1" ht="12.75">
      <c r="A126" s="3">
        <v>9</v>
      </c>
      <c r="B126" s="30" t="s">
        <v>365</v>
      </c>
      <c r="C126" s="3"/>
      <c r="D126" s="40"/>
      <c r="E126" s="41"/>
      <c r="F126" s="3"/>
      <c r="G126" s="219">
        <v>16477.84</v>
      </c>
      <c r="H126" s="36" t="s">
        <v>203</v>
      </c>
      <c r="I126" s="28"/>
      <c r="J126" s="28"/>
    </row>
    <row r="127" spans="1:10" s="7" customFormat="1" ht="12.75">
      <c r="A127" s="3">
        <v>10</v>
      </c>
      <c r="B127" s="30" t="s">
        <v>366</v>
      </c>
      <c r="C127" s="3"/>
      <c r="D127" s="40"/>
      <c r="E127" s="41"/>
      <c r="F127" s="3"/>
      <c r="G127" s="219">
        <v>949923.12</v>
      </c>
      <c r="H127" s="36" t="s">
        <v>203</v>
      </c>
      <c r="I127" s="28"/>
      <c r="J127" s="36" t="s">
        <v>367</v>
      </c>
    </row>
    <row r="128" spans="1:10" s="7" customFormat="1" ht="13.5" thickBot="1">
      <c r="A128" s="80"/>
      <c r="B128" s="80" t="s">
        <v>0</v>
      </c>
      <c r="C128" s="80"/>
      <c r="D128" s="150"/>
      <c r="E128" s="151"/>
      <c r="F128" s="152"/>
      <c r="G128" s="153">
        <f>SUM(G118:G127)</f>
        <v>4489868.579999999</v>
      </c>
      <c r="H128" s="154"/>
      <c r="I128" s="154"/>
      <c r="J128" s="154"/>
    </row>
    <row r="129" spans="1:10" s="7" customFormat="1" ht="12.75">
      <c r="A129" s="257" t="s">
        <v>368</v>
      </c>
      <c r="B129" s="258"/>
      <c r="C129" s="258"/>
      <c r="D129" s="258"/>
      <c r="E129" s="258"/>
      <c r="F129" s="258"/>
      <c r="G129" s="258"/>
      <c r="H129" s="258"/>
      <c r="I129" s="258"/>
      <c r="J129" s="258"/>
    </row>
    <row r="130" spans="1:10" s="7" customFormat="1" ht="12.75">
      <c r="A130" s="3">
        <v>1</v>
      </c>
      <c r="B130" s="36" t="s">
        <v>369</v>
      </c>
      <c r="C130" s="3"/>
      <c r="D130" s="40"/>
      <c r="E130" s="41"/>
      <c r="F130" s="1"/>
      <c r="G130" s="220">
        <v>20198.81</v>
      </c>
      <c r="H130" s="28"/>
      <c r="I130" s="28"/>
      <c r="J130" s="28" t="s">
        <v>370</v>
      </c>
    </row>
    <row r="131" spans="1:10" s="7" customFormat="1" ht="12.75">
      <c r="A131" s="3">
        <v>2</v>
      </c>
      <c r="B131" s="36" t="s">
        <v>369</v>
      </c>
      <c r="C131" s="3"/>
      <c r="D131" s="40"/>
      <c r="E131" s="41"/>
      <c r="F131" s="1"/>
      <c r="G131" s="220">
        <v>17100.15</v>
      </c>
      <c r="H131" s="28"/>
      <c r="I131" s="28"/>
      <c r="J131" s="28" t="s">
        <v>371</v>
      </c>
    </row>
    <row r="132" spans="1:10" s="7" customFormat="1" ht="12.75">
      <c r="A132" s="3">
        <v>3</v>
      </c>
      <c r="B132" s="36" t="s">
        <v>369</v>
      </c>
      <c r="C132" s="3"/>
      <c r="D132" s="40"/>
      <c r="E132" s="41"/>
      <c r="F132" s="1"/>
      <c r="G132" s="220">
        <v>15891.35</v>
      </c>
      <c r="H132" s="28"/>
      <c r="I132" s="28"/>
      <c r="J132" s="28" t="s">
        <v>372</v>
      </c>
    </row>
    <row r="133" spans="1:10" s="7" customFormat="1" ht="12.75">
      <c r="A133" s="3">
        <v>4</v>
      </c>
      <c r="B133" s="36" t="s">
        <v>369</v>
      </c>
      <c r="C133" s="3"/>
      <c r="D133" s="40"/>
      <c r="E133" s="41"/>
      <c r="F133" s="1"/>
      <c r="G133" s="221">
        <v>13998.5</v>
      </c>
      <c r="H133" s="28"/>
      <c r="I133" s="28"/>
      <c r="J133" s="28" t="s">
        <v>373</v>
      </c>
    </row>
    <row r="134" spans="1:10" s="7" customFormat="1" ht="12.75">
      <c r="A134" s="3">
        <v>5</v>
      </c>
      <c r="B134" s="36" t="s">
        <v>369</v>
      </c>
      <c r="C134" s="3"/>
      <c r="D134" s="40"/>
      <c r="E134" s="41"/>
      <c r="F134" s="1"/>
      <c r="G134" s="222">
        <v>21048.08</v>
      </c>
      <c r="H134" s="28"/>
      <c r="I134" s="28"/>
      <c r="J134" s="28" t="s">
        <v>374</v>
      </c>
    </row>
    <row r="135" spans="1:10" s="7" customFormat="1" ht="12.75">
      <c r="A135" s="3">
        <v>6</v>
      </c>
      <c r="B135" s="36" t="s">
        <v>369</v>
      </c>
      <c r="C135" s="3"/>
      <c r="D135" s="40"/>
      <c r="E135" s="41"/>
      <c r="F135" s="1"/>
      <c r="G135" s="222">
        <v>35282.92</v>
      </c>
      <c r="H135" s="28"/>
      <c r="I135" s="28"/>
      <c r="J135" s="28" t="s">
        <v>375</v>
      </c>
    </row>
    <row r="136" spans="1:10" s="7" customFormat="1" ht="12.75">
      <c r="A136" s="3">
        <v>7</v>
      </c>
      <c r="B136" s="36" t="s">
        <v>369</v>
      </c>
      <c r="C136" s="3"/>
      <c r="D136" s="40"/>
      <c r="E136" s="41"/>
      <c r="F136" s="1"/>
      <c r="G136" s="223">
        <v>14775</v>
      </c>
      <c r="H136" s="28"/>
      <c r="I136" s="28"/>
      <c r="J136" s="28" t="s">
        <v>376</v>
      </c>
    </row>
    <row r="137" spans="1:10" s="7" customFormat="1" ht="12.75">
      <c r="A137" s="3"/>
      <c r="B137" s="36" t="s">
        <v>369</v>
      </c>
      <c r="C137" s="3"/>
      <c r="D137" s="40"/>
      <c r="E137" s="41"/>
      <c r="F137" s="1"/>
      <c r="G137" s="223">
        <v>63969.5</v>
      </c>
      <c r="H137" s="28"/>
      <c r="I137" s="28"/>
      <c r="J137" s="28" t="s">
        <v>520</v>
      </c>
    </row>
    <row r="138" spans="1:10" s="7" customFormat="1" ht="12.75">
      <c r="A138" s="3">
        <v>8</v>
      </c>
      <c r="B138" s="36" t="s">
        <v>369</v>
      </c>
      <c r="C138" s="3"/>
      <c r="D138" s="40"/>
      <c r="E138" s="41"/>
      <c r="F138" s="1"/>
      <c r="G138" s="222">
        <v>18864.87</v>
      </c>
      <c r="H138" s="28"/>
      <c r="I138" s="28"/>
      <c r="J138" s="28" t="s">
        <v>377</v>
      </c>
    </row>
    <row r="139" spans="1:10" s="7" customFormat="1" ht="12.75">
      <c r="A139" s="3">
        <v>9</v>
      </c>
      <c r="B139" s="36" t="s">
        <v>369</v>
      </c>
      <c r="C139" s="3"/>
      <c r="D139" s="40"/>
      <c r="E139" s="41"/>
      <c r="F139" s="1"/>
      <c r="G139" s="222">
        <v>20534.85</v>
      </c>
      <c r="H139" s="28"/>
      <c r="I139" s="28"/>
      <c r="J139" s="28" t="s">
        <v>378</v>
      </c>
    </row>
    <row r="140" spans="1:10" s="7" customFormat="1" ht="12.75">
      <c r="A140" s="3">
        <v>10</v>
      </c>
      <c r="B140" s="36" t="s">
        <v>369</v>
      </c>
      <c r="C140" s="3"/>
      <c r="D140" s="40"/>
      <c r="E140" s="41"/>
      <c r="F140" s="1"/>
      <c r="G140" s="222">
        <v>13125.79</v>
      </c>
      <c r="H140" s="28"/>
      <c r="I140" s="28"/>
      <c r="J140" s="28" t="s">
        <v>379</v>
      </c>
    </row>
    <row r="141" spans="1:10" s="7" customFormat="1" ht="13.5" customHeight="1">
      <c r="A141" s="3">
        <v>11</v>
      </c>
      <c r="B141" s="36" t="s">
        <v>369</v>
      </c>
      <c r="C141" s="3"/>
      <c r="D141" s="40"/>
      <c r="E141" s="41"/>
      <c r="F141" s="1"/>
      <c r="G141" s="222">
        <v>12918.16</v>
      </c>
      <c r="H141" s="28"/>
      <c r="I141" s="28"/>
      <c r="J141" s="28" t="s">
        <v>380</v>
      </c>
    </row>
    <row r="142" spans="1:10" s="7" customFormat="1" ht="13.5" customHeight="1">
      <c r="A142" s="3">
        <v>12</v>
      </c>
      <c r="B142" s="36" t="s">
        <v>369</v>
      </c>
      <c r="C142" s="3"/>
      <c r="D142" s="40"/>
      <c r="E142" s="41"/>
      <c r="F142" s="1"/>
      <c r="G142" s="222">
        <v>14068.72</v>
      </c>
      <c r="H142" s="28"/>
      <c r="I142" s="28"/>
      <c r="J142" s="28" t="s">
        <v>381</v>
      </c>
    </row>
    <row r="143" spans="1:10" s="7" customFormat="1" ht="13.5" customHeight="1">
      <c r="A143" s="3">
        <v>13</v>
      </c>
      <c r="B143" s="36" t="s">
        <v>369</v>
      </c>
      <c r="C143" s="3"/>
      <c r="D143" s="40"/>
      <c r="E143" s="41"/>
      <c r="F143" s="1"/>
      <c r="G143" s="222">
        <v>13116.02</v>
      </c>
      <c r="H143" s="28"/>
      <c r="I143" s="28"/>
      <c r="J143" s="28" t="s">
        <v>382</v>
      </c>
    </row>
    <row r="144" spans="1:10" s="7" customFormat="1" ht="13.5" customHeight="1">
      <c r="A144" s="3">
        <v>14</v>
      </c>
      <c r="B144" s="36" t="s">
        <v>369</v>
      </c>
      <c r="C144" s="3"/>
      <c r="D144" s="40"/>
      <c r="E144" s="41"/>
      <c r="F144" s="1"/>
      <c r="G144" s="222">
        <v>15716.38</v>
      </c>
      <c r="H144" s="28"/>
      <c r="I144" s="28"/>
      <c r="J144" s="28" t="s">
        <v>383</v>
      </c>
    </row>
    <row r="145" spans="1:10" s="7" customFormat="1" ht="13.5" customHeight="1">
      <c r="A145" s="3">
        <v>15</v>
      </c>
      <c r="B145" s="36" t="s">
        <v>369</v>
      </c>
      <c r="C145" s="3"/>
      <c r="D145" s="40"/>
      <c r="E145" s="41"/>
      <c r="F145" s="1"/>
      <c r="G145" s="224">
        <v>21087</v>
      </c>
      <c r="H145" s="28"/>
      <c r="I145" s="28"/>
      <c r="J145" s="28" t="s">
        <v>384</v>
      </c>
    </row>
    <row r="146" spans="1:10" s="7" customFormat="1" ht="13.5" customHeight="1">
      <c r="A146" s="3">
        <v>16</v>
      </c>
      <c r="B146" s="36" t="s">
        <v>369</v>
      </c>
      <c r="C146" s="3"/>
      <c r="D146" s="40"/>
      <c r="E146" s="41"/>
      <c r="F146" s="1"/>
      <c r="G146" s="224">
        <v>28282</v>
      </c>
      <c r="H146" s="28"/>
      <c r="I146" s="28"/>
      <c r="J146" s="28" t="s">
        <v>384</v>
      </c>
    </row>
    <row r="147" spans="1:10" s="7" customFormat="1" ht="13.5" customHeight="1">
      <c r="A147" s="3">
        <v>17</v>
      </c>
      <c r="B147" s="36" t="s">
        <v>369</v>
      </c>
      <c r="C147" s="3"/>
      <c r="D147" s="40"/>
      <c r="E147" s="41"/>
      <c r="F147" s="1"/>
      <c r="G147" s="222">
        <v>6659.23</v>
      </c>
      <c r="H147" s="28"/>
      <c r="I147" s="28"/>
      <c r="J147" s="28" t="s">
        <v>385</v>
      </c>
    </row>
    <row r="148" spans="1:10" s="7" customFormat="1" ht="13.5" customHeight="1">
      <c r="A148" s="3">
        <v>18</v>
      </c>
      <c r="B148" s="36" t="s">
        <v>369</v>
      </c>
      <c r="C148" s="3"/>
      <c r="D148" s="40"/>
      <c r="E148" s="41"/>
      <c r="F148" s="1"/>
      <c r="G148" s="222">
        <v>9178.31</v>
      </c>
      <c r="H148" s="28"/>
      <c r="I148" s="28"/>
      <c r="J148" s="28" t="s">
        <v>386</v>
      </c>
    </row>
    <row r="149" spans="1:10" s="7" customFormat="1" ht="13.5" customHeight="1">
      <c r="A149" s="3">
        <v>19</v>
      </c>
      <c r="B149" s="36" t="s">
        <v>369</v>
      </c>
      <c r="C149" s="3"/>
      <c r="D149" s="40"/>
      <c r="E149" s="41"/>
      <c r="F149" s="1"/>
      <c r="G149" s="222">
        <v>13712.07</v>
      </c>
      <c r="H149" s="28"/>
      <c r="I149" s="28"/>
      <c r="J149" s="28" t="s">
        <v>387</v>
      </c>
    </row>
    <row r="150" spans="1:10" s="7" customFormat="1" ht="13.5" customHeight="1">
      <c r="A150" s="3">
        <v>20</v>
      </c>
      <c r="B150" s="36" t="s">
        <v>369</v>
      </c>
      <c r="C150" s="3"/>
      <c r="D150" s="40"/>
      <c r="E150" s="41"/>
      <c r="F150" s="1"/>
      <c r="G150" s="222">
        <v>11780.69</v>
      </c>
      <c r="H150" s="28"/>
      <c r="I150" s="28"/>
      <c r="J150" s="28" t="s">
        <v>388</v>
      </c>
    </row>
    <row r="151" spans="1:10" s="7" customFormat="1" ht="13.5" customHeight="1">
      <c r="A151" s="3">
        <v>21</v>
      </c>
      <c r="B151" s="36" t="s">
        <v>369</v>
      </c>
      <c r="C151" s="3"/>
      <c r="D151" s="40"/>
      <c r="E151" s="41"/>
      <c r="F151" s="1"/>
      <c r="G151" s="222">
        <v>14775</v>
      </c>
      <c r="H151" s="28"/>
      <c r="I151" s="28"/>
      <c r="J151" s="28" t="s">
        <v>521</v>
      </c>
    </row>
    <row r="152" spans="1:10" s="7" customFormat="1" ht="13.5" customHeight="1">
      <c r="A152" s="3">
        <v>22</v>
      </c>
      <c r="B152" s="36" t="s">
        <v>369</v>
      </c>
      <c r="C152" s="3"/>
      <c r="D152" s="40"/>
      <c r="E152" s="41"/>
      <c r="F152" s="1"/>
      <c r="G152" s="222">
        <v>25547.93</v>
      </c>
      <c r="H152" s="28"/>
      <c r="I152" s="28"/>
      <c r="J152" s="28" t="s">
        <v>522</v>
      </c>
    </row>
    <row r="153" spans="1:10" s="7" customFormat="1" ht="13.5" customHeight="1">
      <c r="A153" s="3">
        <v>23</v>
      </c>
      <c r="B153" s="36" t="s">
        <v>369</v>
      </c>
      <c r="C153" s="3"/>
      <c r="D153" s="40"/>
      <c r="E153" s="41"/>
      <c r="F153" s="1"/>
      <c r="G153" s="222">
        <v>22908.59</v>
      </c>
      <c r="H153" s="28"/>
      <c r="I153" s="28"/>
      <c r="J153" s="28" t="s">
        <v>389</v>
      </c>
    </row>
    <row r="154" spans="1:10" s="7" customFormat="1" ht="13.5" customHeight="1">
      <c r="A154" s="3">
        <v>24</v>
      </c>
      <c r="B154" s="36" t="s">
        <v>369</v>
      </c>
      <c r="C154" s="3"/>
      <c r="D154" s="40"/>
      <c r="E154" s="41"/>
      <c r="F154" s="1"/>
      <c r="G154" s="222">
        <v>25401.47</v>
      </c>
      <c r="H154" s="28"/>
      <c r="I154" s="28"/>
      <c r="J154" s="28" t="s">
        <v>523</v>
      </c>
    </row>
    <row r="155" spans="1:10" s="7" customFormat="1" ht="13.5" customHeight="1">
      <c r="A155" s="3">
        <v>25</v>
      </c>
      <c r="B155" s="36" t="s">
        <v>369</v>
      </c>
      <c r="C155" s="3"/>
      <c r="D155" s="40"/>
      <c r="E155" s="41"/>
      <c r="F155" s="1"/>
      <c r="G155" s="222">
        <v>16590.46</v>
      </c>
      <c r="H155" s="28"/>
      <c r="I155" s="28"/>
      <c r="J155" s="28" t="s">
        <v>524</v>
      </c>
    </row>
    <row r="156" spans="1:10" s="7" customFormat="1" ht="13.5" customHeight="1">
      <c r="A156" s="3">
        <v>26</v>
      </c>
      <c r="B156" s="36" t="s">
        <v>369</v>
      </c>
      <c r="C156" s="3"/>
      <c r="D156" s="40"/>
      <c r="E156" s="41"/>
      <c r="F156" s="1"/>
      <c r="G156" s="222">
        <v>16610.25</v>
      </c>
      <c r="H156" s="28"/>
      <c r="I156" s="28"/>
      <c r="J156" s="28" t="s">
        <v>525</v>
      </c>
    </row>
    <row r="157" spans="1:10" s="7" customFormat="1" ht="13.5" customHeight="1">
      <c r="A157" s="3">
        <v>27</v>
      </c>
      <c r="B157" s="36" t="s">
        <v>369</v>
      </c>
      <c r="C157" s="3"/>
      <c r="D157" s="40"/>
      <c r="E157" s="41"/>
      <c r="F157" s="1"/>
      <c r="G157" s="222">
        <v>16610.25</v>
      </c>
      <c r="H157" s="28"/>
      <c r="I157" s="28"/>
      <c r="J157" s="28" t="s">
        <v>526</v>
      </c>
    </row>
    <row r="158" spans="1:10" s="7" customFormat="1" ht="13.5" customHeight="1">
      <c r="A158" s="3">
        <v>28</v>
      </c>
      <c r="B158" s="36" t="s">
        <v>369</v>
      </c>
      <c r="C158" s="3"/>
      <c r="D158" s="40"/>
      <c r="E158" s="41"/>
      <c r="F158" s="1"/>
      <c r="G158" s="222">
        <v>32377.34</v>
      </c>
      <c r="H158" s="28"/>
      <c r="I158" s="28"/>
      <c r="J158" s="28" t="s">
        <v>527</v>
      </c>
    </row>
    <row r="159" spans="1:10" s="7" customFormat="1" ht="13.5" customHeight="1">
      <c r="A159" s="3">
        <v>29</v>
      </c>
      <c r="B159" s="36" t="s">
        <v>369</v>
      </c>
      <c r="C159" s="3"/>
      <c r="D159" s="40"/>
      <c r="E159" s="41"/>
      <c r="F159" s="1"/>
      <c r="G159" s="222">
        <v>37362.98</v>
      </c>
      <c r="H159" s="28"/>
      <c r="I159" s="28"/>
      <c r="J159" s="28" t="s">
        <v>528</v>
      </c>
    </row>
    <row r="160" spans="1:10" s="7" customFormat="1" ht="13.5" customHeight="1">
      <c r="A160" s="3">
        <v>30</v>
      </c>
      <c r="B160" s="36" t="s">
        <v>369</v>
      </c>
      <c r="C160" s="3"/>
      <c r="D160" s="40"/>
      <c r="E160" s="41"/>
      <c r="F160" s="1"/>
      <c r="G160" s="222">
        <v>14508.98</v>
      </c>
      <c r="H160" s="28"/>
      <c r="I160" s="28"/>
      <c r="J160" s="28" t="s">
        <v>529</v>
      </c>
    </row>
    <row r="161" spans="1:10" s="7" customFormat="1" ht="13.5" customHeight="1">
      <c r="A161" s="3">
        <v>31</v>
      </c>
      <c r="B161" s="36" t="s">
        <v>369</v>
      </c>
      <c r="C161" s="3"/>
      <c r="D161" s="40"/>
      <c r="E161" s="41"/>
      <c r="F161" s="1"/>
      <c r="G161" s="222">
        <v>21021.2</v>
      </c>
      <c r="H161" s="28"/>
      <c r="I161" s="28"/>
      <c r="J161" s="28" t="s">
        <v>530</v>
      </c>
    </row>
    <row r="162" spans="1:10" s="7" customFormat="1" ht="13.5" customHeight="1">
      <c r="A162" s="3">
        <v>32</v>
      </c>
      <c r="B162" s="36" t="s">
        <v>369</v>
      </c>
      <c r="C162" s="3"/>
      <c r="D162" s="40"/>
      <c r="E162" s="41"/>
      <c r="F162" s="1"/>
      <c r="G162" s="222">
        <v>16368.42</v>
      </c>
      <c r="H162" s="28"/>
      <c r="I162" s="28"/>
      <c r="J162" s="28" t="s">
        <v>531</v>
      </c>
    </row>
    <row r="163" spans="1:10" s="7" customFormat="1" ht="13.5" customHeight="1">
      <c r="A163" s="3">
        <v>33</v>
      </c>
      <c r="B163" s="36" t="s">
        <v>369</v>
      </c>
      <c r="C163" s="3"/>
      <c r="D163" s="40"/>
      <c r="E163" s="41"/>
      <c r="F163" s="1"/>
      <c r="G163" s="222">
        <v>15966.74</v>
      </c>
      <c r="H163" s="28"/>
      <c r="I163" s="28"/>
      <c r="J163" s="28" t="s">
        <v>532</v>
      </c>
    </row>
    <row r="164" spans="1:10" s="7" customFormat="1" ht="13.5" customHeight="1">
      <c r="A164" s="3">
        <v>34</v>
      </c>
      <c r="B164" s="36" t="s">
        <v>369</v>
      </c>
      <c r="C164" s="3"/>
      <c r="D164" s="40"/>
      <c r="E164" s="41"/>
      <c r="F164" s="1"/>
      <c r="G164" s="222">
        <v>21021.2</v>
      </c>
      <c r="H164" s="28"/>
      <c r="I164" s="28"/>
      <c r="J164" s="28" t="s">
        <v>533</v>
      </c>
    </row>
    <row r="165" spans="1:10" s="7" customFormat="1" ht="13.5" customHeight="1">
      <c r="A165" s="3">
        <v>35</v>
      </c>
      <c r="B165" s="36" t="s">
        <v>369</v>
      </c>
      <c r="C165" s="3"/>
      <c r="D165" s="40"/>
      <c r="E165" s="41"/>
      <c r="F165" s="1"/>
      <c r="G165" s="222">
        <v>19138.16</v>
      </c>
      <c r="H165" s="28"/>
      <c r="I165" s="28"/>
      <c r="J165" s="28" t="s">
        <v>534</v>
      </c>
    </row>
    <row r="166" spans="1:10" s="7" customFormat="1" ht="13.5" customHeight="1">
      <c r="A166" s="3">
        <v>36</v>
      </c>
      <c r="B166" s="36" t="s">
        <v>369</v>
      </c>
      <c r="C166" s="3"/>
      <c r="D166" s="40"/>
      <c r="E166" s="41"/>
      <c r="F166" s="1"/>
      <c r="G166" s="222">
        <v>12844.07</v>
      </c>
      <c r="H166" s="28"/>
      <c r="I166" s="28"/>
      <c r="J166" s="28" t="s">
        <v>537</v>
      </c>
    </row>
    <row r="167" spans="1:10" s="7" customFormat="1" ht="13.5" customHeight="1">
      <c r="A167" s="3">
        <v>37</v>
      </c>
      <c r="B167" s="36" t="s">
        <v>369</v>
      </c>
      <c r="C167" s="3"/>
      <c r="D167" s="40"/>
      <c r="E167" s="41"/>
      <c r="F167" s="1"/>
      <c r="G167" s="222">
        <v>7880</v>
      </c>
      <c r="H167" s="28"/>
      <c r="I167" s="28"/>
      <c r="J167" s="28" t="s">
        <v>536</v>
      </c>
    </row>
    <row r="168" spans="1:10" s="7" customFormat="1" ht="13.5" customHeight="1">
      <c r="A168" s="3">
        <v>38</v>
      </c>
      <c r="B168" s="36" t="s">
        <v>369</v>
      </c>
      <c r="C168" s="3"/>
      <c r="D168" s="40"/>
      <c r="E168" s="41"/>
      <c r="F168" s="1"/>
      <c r="G168" s="222">
        <v>10835</v>
      </c>
      <c r="H168" s="28"/>
      <c r="I168" s="28"/>
      <c r="J168" s="28" t="s">
        <v>535</v>
      </c>
    </row>
    <row r="169" spans="1:10" s="7" customFormat="1" ht="13.5" customHeight="1">
      <c r="A169" s="3">
        <v>39</v>
      </c>
      <c r="B169" s="36" t="s">
        <v>369</v>
      </c>
      <c r="C169" s="3"/>
      <c r="D169" s="40"/>
      <c r="E169" s="41"/>
      <c r="F169" s="1"/>
      <c r="G169" s="222">
        <v>9850</v>
      </c>
      <c r="H169" s="28"/>
      <c r="I169" s="28"/>
      <c r="J169" s="28" t="s">
        <v>538</v>
      </c>
    </row>
    <row r="170" spans="1:10" s="7" customFormat="1" ht="13.5" customHeight="1">
      <c r="A170" s="3">
        <v>40</v>
      </c>
      <c r="B170" s="36" t="s">
        <v>369</v>
      </c>
      <c r="C170" s="3"/>
      <c r="D170" s="40"/>
      <c r="E170" s="41"/>
      <c r="F170" s="1"/>
      <c r="G170" s="222">
        <v>4230.58</v>
      </c>
      <c r="H170" s="28"/>
      <c r="I170" s="28"/>
      <c r="J170" s="28" t="s">
        <v>539</v>
      </c>
    </row>
    <row r="171" spans="1:10" s="7" customFormat="1" ht="13.5" customHeight="1">
      <c r="A171" s="3">
        <v>41</v>
      </c>
      <c r="B171" s="36" t="s">
        <v>369</v>
      </c>
      <c r="C171" s="3"/>
      <c r="D171" s="40"/>
      <c r="E171" s="41"/>
      <c r="F171" s="1"/>
      <c r="G171" s="222">
        <v>8574.43</v>
      </c>
      <c r="H171" s="28"/>
      <c r="I171" s="28"/>
      <c r="J171" s="28" t="s">
        <v>539</v>
      </c>
    </row>
    <row r="172" spans="1:10" s="7" customFormat="1" ht="13.5" customHeight="1">
      <c r="A172" s="3">
        <v>42</v>
      </c>
      <c r="B172" s="36" t="s">
        <v>369</v>
      </c>
      <c r="C172" s="3"/>
      <c r="D172" s="40"/>
      <c r="E172" s="41"/>
      <c r="F172" s="1"/>
      <c r="G172" s="222">
        <v>13806.45</v>
      </c>
      <c r="H172" s="28"/>
      <c r="I172" s="28"/>
      <c r="J172" s="28" t="s">
        <v>390</v>
      </c>
    </row>
    <row r="173" spans="1:10" s="7" customFormat="1" ht="13.5" customHeight="1">
      <c r="A173" s="3">
        <v>43</v>
      </c>
      <c r="B173" s="36" t="s">
        <v>369</v>
      </c>
      <c r="C173" s="3"/>
      <c r="D173" s="40"/>
      <c r="E173" s="41"/>
      <c r="F173" s="1"/>
      <c r="G173" s="222">
        <v>9454.07</v>
      </c>
      <c r="H173" s="28"/>
      <c r="I173" s="28"/>
      <c r="J173" s="28" t="s">
        <v>391</v>
      </c>
    </row>
    <row r="174" spans="1:10" s="7" customFormat="1" ht="13.5" customHeight="1">
      <c r="A174" s="3">
        <v>44</v>
      </c>
      <c r="B174" s="36" t="s">
        <v>369</v>
      </c>
      <c r="C174" s="3"/>
      <c r="D174" s="40"/>
      <c r="E174" s="41"/>
      <c r="F174" s="1"/>
      <c r="G174" s="222">
        <v>3594.39</v>
      </c>
      <c r="H174" s="28"/>
      <c r="I174" s="28"/>
      <c r="J174" s="28" t="s">
        <v>392</v>
      </c>
    </row>
    <row r="175" spans="1:10" s="7" customFormat="1" ht="13.5" customHeight="1">
      <c r="A175" s="3">
        <v>45</v>
      </c>
      <c r="B175" s="36" t="s">
        <v>369</v>
      </c>
      <c r="C175" s="3"/>
      <c r="D175" s="40"/>
      <c r="E175" s="41"/>
      <c r="F175" s="1"/>
      <c r="G175" s="222">
        <v>3542.95</v>
      </c>
      <c r="H175" s="28"/>
      <c r="I175" s="28"/>
      <c r="J175" s="28" t="s">
        <v>393</v>
      </c>
    </row>
    <row r="176" spans="1:10" s="7" customFormat="1" ht="13.5" customHeight="1">
      <c r="A176" s="3">
        <v>46</v>
      </c>
      <c r="B176" s="36" t="s">
        <v>369</v>
      </c>
      <c r="C176" s="3"/>
      <c r="D176" s="40"/>
      <c r="E176" s="41"/>
      <c r="F176" s="1"/>
      <c r="G176" s="222">
        <v>7048.89</v>
      </c>
      <c r="H176" s="28"/>
      <c r="I176" s="28"/>
      <c r="J176" s="28" t="s">
        <v>394</v>
      </c>
    </row>
    <row r="177" spans="1:10" s="7" customFormat="1" ht="13.5" customHeight="1">
      <c r="A177" s="3">
        <v>47</v>
      </c>
      <c r="B177" s="36" t="s">
        <v>369</v>
      </c>
      <c r="C177" s="3"/>
      <c r="D177" s="40"/>
      <c r="E177" s="41"/>
      <c r="F177" s="1"/>
      <c r="G177" s="222">
        <v>14775</v>
      </c>
      <c r="H177" s="28"/>
      <c r="I177" s="28"/>
      <c r="J177" s="28" t="s">
        <v>395</v>
      </c>
    </row>
    <row r="178" spans="1:10" s="7" customFormat="1" ht="13.5" customHeight="1">
      <c r="A178" s="3">
        <v>48</v>
      </c>
      <c r="B178" s="36" t="s">
        <v>369</v>
      </c>
      <c r="C178" s="3"/>
      <c r="D178" s="40"/>
      <c r="E178" s="41"/>
      <c r="F178" s="1"/>
      <c r="G178" s="222">
        <v>14775</v>
      </c>
      <c r="H178" s="28"/>
      <c r="I178" s="28"/>
      <c r="J178" s="28" t="s">
        <v>396</v>
      </c>
    </row>
    <row r="179" spans="1:10" s="7" customFormat="1" ht="13.5" customHeight="1">
      <c r="A179" s="3">
        <v>49</v>
      </c>
      <c r="B179" s="36" t="s">
        <v>369</v>
      </c>
      <c r="C179" s="3"/>
      <c r="D179" s="40"/>
      <c r="E179" s="41"/>
      <c r="F179" s="1"/>
      <c r="G179" s="222">
        <v>11820</v>
      </c>
      <c r="H179" s="28"/>
      <c r="I179" s="28"/>
      <c r="J179" s="28" t="s">
        <v>397</v>
      </c>
    </row>
    <row r="180" spans="1:10" s="7" customFormat="1" ht="13.5" customHeight="1">
      <c r="A180" s="3">
        <v>50</v>
      </c>
      <c r="B180" s="36" t="s">
        <v>369</v>
      </c>
      <c r="C180" s="3"/>
      <c r="D180" s="40"/>
      <c r="E180" s="41"/>
      <c r="F180" s="1"/>
      <c r="G180" s="222">
        <v>10835</v>
      </c>
      <c r="H180" s="28"/>
      <c r="I180" s="28"/>
      <c r="J180" s="28" t="s">
        <v>398</v>
      </c>
    </row>
    <row r="181" spans="1:10" s="7" customFormat="1" ht="13.5" customHeight="1">
      <c r="A181" s="3">
        <v>51</v>
      </c>
      <c r="B181" s="36" t="s">
        <v>369</v>
      </c>
      <c r="C181" s="3"/>
      <c r="D181" s="40"/>
      <c r="E181" s="41"/>
      <c r="F181" s="1"/>
      <c r="G181" s="222">
        <v>27731.98</v>
      </c>
      <c r="H181" s="28"/>
      <c r="I181" s="28"/>
      <c r="J181" s="28" t="s">
        <v>399</v>
      </c>
    </row>
    <row r="182" spans="1:10" s="7" customFormat="1" ht="13.5" customHeight="1">
      <c r="A182" s="3">
        <v>52</v>
      </c>
      <c r="B182" s="36" t="s">
        <v>369</v>
      </c>
      <c r="C182" s="3"/>
      <c r="D182" s="40"/>
      <c r="E182" s="41"/>
      <c r="F182" s="1"/>
      <c r="G182" s="222">
        <v>15975.36</v>
      </c>
      <c r="H182" s="28"/>
      <c r="I182" s="28"/>
      <c r="J182" s="28" t="s">
        <v>400</v>
      </c>
    </row>
    <row r="183" spans="1:10" s="7" customFormat="1" ht="13.5" customHeight="1">
      <c r="A183" s="3">
        <v>53</v>
      </c>
      <c r="B183" s="36" t="s">
        <v>369</v>
      </c>
      <c r="C183" s="3"/>
      <c r="D183" s="40"/>
      <c r="E183" s="41"/>
      <c r="F183" s="1"/>
      <c r="G183" s="222">
        <v>15665.15</v>
      </c>
      <c r="H183" s="28"/>
      <c r="I183" s="28"/>
      <c r="J183" s="28" t="s">
        <v>401</v>
      </c>
    </row>
    <row r="184" spans="1:10" s="7" customFormat="1" ht="13.5" customHeight="1">
      <c r="A184" s="3">
        <v>54</v>
      </c>
      <c r="B184" s="36" t="s">
        <v>369</v>
      </c>
      <c r="C184" s="3"/>
      <c r="D184" s="40"/>
      <c r="E184" s="41"/>
      <c r="F184" s="1"/>
      <c r="G184" s="222">
        <v>7880</v>
      </c>
      <c r="H184" s="28"/>
      <c r="I184" s="28"/>
      <c r="J184" s="28" t="s">
        <v>402</v>
      </c>
    </row>
    <row r="185" spans="1:10" s="7" customFormat="1" ht="13.5" customHeight="1">
      <c r="A185" s="3">
        <v>55</v>
      </c>
      <c r="B185" s="36" t="s">
        <v>369</v>
      </c>
      <c r="C185" s="3"/>
      <c r="D185" s="40"/>
      <c r="E185" s="41"/>
      <c r="F185" s="1"/>
      <c r="G185" s="222">
        <v>17831.96</v>
      </c>
      <c r="H185" s="28"/>
      <c r="I185" s="28"/>
      <c r="J185" s="28" t="s">
        <v>403</v>
      </c>
    </row>
    <row r="186" spans="1:10" s="7" customFormat="1" ht="13.5" customHeight="1">
      <c r="A186" s="3">
        <v>56</v>
      </c>
      <c r="B186" s="36" t="s">
        <v>369</v>
      </c>
      <c r="C186" s="3"/>
      <c r="D186" s="40"/>
      <c r="E186" s="41"/>
      <c r="F186" s="1"/>
      <c r="G186" s="222">
        <v>22552.44</v>
      </c>
      <c r="H186" s="28"/>
      <c r="I186" s="28"/>
      <c r="J186" s="28" t="s">
        <v>404</v>
      </c>
    </row>
    <row r="187" spans="1:10" s="7" customFormat="1" ht="13.5" customHeight="1">
      <c r="A187" s="3">
        <v>57</v>
      </c>
      <c r="B187" s="36" t="s">
        <v>369</v>
      </c>
      <c r="C187" s="3"/>
      <c r="D187" s="40"/>
      <c r="E187" s="41"/>
      <c r="F187" s="1"/>
      <c r="G187" s="222">
        <v>14390.69</v>
      </c>
      <c r="H187" s="28"/>
      <c r="I187" s="28"/>
      <c r="J187" s="28" t="s">
        <v>405</v>
      </c>
    </row>
    <row r="188" spans="1:10" s="7" customFormat="1" ht="13.5" customHeight="1">
      <c r="A188" s="3">
        <v>58</v>
      </c>
      <c r="B188" s="36" t="s">
        <v>369</v>
      </c>
      <c r="C188" s="3"/>
      <c r="D188" s="40"/>
      <c r="E188" s="41"/>
      <c r="F188" s="1"/>
      <c r="G188" s="222">
        <v>4885.35</v>
      </c>
      <c r="H188" s="28"/>
      <c r="I188" s="28"/>
      <c r="J188" s="28" t="s">
        <v>406</v>
      </c>
    </row>
    <row r="189" spans="1:10" s="7" customFormat="1" ht="13.5" customHeight="1">
      <c r="A189" s="3">
        <v>59</v>
      </c>
      <c r="B189" s="36" t="s">
        <v>369</v>
      </c>
      <c r="C189" s="3"/>
      <c r="D189" s="40"/>
      <c r="E189" s="41"/>
      <c r="F189" s="1"/>
      <c r="G189" s="222">
        <v>19179.54</v>
      </c>
      <c r="H189" s="28"/>
      <c r="I189" s="28"/>
      <c r="J189" s="28" t="s">
        <v>407</v>
      </c>
    </row>
    <row r="190" spans="1:10" s="7" customFormat="1" ht="13.5" customHeight="1">
      <c r="A190" s="3">
        <v>60</v>
      </c>
      <c r="B190" s="36" t="s">
        <v>369</v>
      </c>
      <c r="C190" s="3"/>
      <c r="D190" s="40"/>
      <c r="E190" s="41"/>
      <c r="F190" s="1"/>
      <c r="G190" s="222">
        <v>17394.27</v>
      </c>
      <c r="H190" s="28"/>
      <c r="I190" s="28"/>
      <c r="J190" s="28" t="s">
        <v>408</v>
      </c>
    </row>
    <row r="191" spans="1:10" s="7" customFormat="1" ht="13.5" customHeight="1">
      <c r="A191" s="3">
        <v>61</v>
      </c>
      <c r="B191" s="36" t="s">
        <v>369</v>
      </c>
      <c r="C191" s="3"/>
      <c r="D191" s="40"/>
      <c r="E191" s="41"/>
      <c r="F191" s="1"/>
      <c r="G191" s="222">
        <v>27580</v>
      </c>
      <c r="H191" s="28"/>
      <c r="I191" s="28"/>
      <c r="J191" s="28" t="s">
        <v>409</v>
      </c>
    </row>
    <row r="192" spans="1:10" s="7" customFormat="1" ht="13.5" customHeight="1">
      <c r="A192" s="3">
        <v>62</v>
      </c>
      <c r="B192" s="36" t="s">
        <v>369</v>
      </c>
      <c r="C192" s="3"/>
      <c r="D192" s="40"/>
      <c r="E192" s="41"/>
      <c r="F192" s="1"/>
      <c r="G192" s="222">
        <v>23151.66</v>
      </c>
      <c r="H192" s="28"/>
      <c r="I192" s="28"/>
      <c r="J192" s="28" t="s">
        <v>410</v>
      </c>
    </row>
    <row r="193" spans="1:10" s="7" customFormat="1" ht="13.5" customHeight="1">
      <c r="A193" s="3">
        <v>63</v>
      </c>
      <c r="B193" s="36" t="s">
        <v>369</v>
      </c>
      <c r="C193" s="3"/>
      <c r="D193" s="40"/>
      <c r="E193" s="41"/>
      <c r="F193" s="1"/>
      <c r="G193" s="222">
        <v>4127.35</v>
      </c>
      <c r="H193" s="28"/>
      <c r="I193" s="28"/>
      <c r="J193" s="28" t="s">
        <v>411</v>
      </c>
    </row>
    <row r="194" spans="1:10" s="7" customFormat="1" ht="13.5" customHeight="1">
      <c r="A194" s="3">
        <v>64</v>
      </c>
      <c r="B194" s="36" t="s">
        <v>369</v>
      </c>
      <c r="C194" s="3"/>
      <c r="D194" s="40"/>
      <c r="E194" s="41"/>
      <c r="F194" s="1"/>
      <c r="G194" s="222">
        <v>7196.32</v>
      </c>
      <c r="H194" s="28"/>
      <c r="I194" s="28"/>
      <c r="J194" s="28" t="s">
        <v>412</v>
      </c>
    </row>
    <row r="195" spans="1:10" s="7" customFormat="1" ht="13.5" customHeight="1">
      <c r="A195" s="3">
        <v>65</v>
      </c>
      <c r="B195" s="36" t="s">
        <v>369</v>
      </c>
      <c r="C195" s="3"/>
      <c r="D195" s="40"/>
      <c r="E195" s="41"/>
      <c r="F195" s="1"/>
      <c r="G195" s="222">
        <v>19700</v>
      </c>
      <c r="H195" s="28"/>
      <c r="I195" s="28"/>
      <c r="J195" s="28" t="s">
        <v>413</v>
      </c>
    </row>
    <row r="196" spans="1:10" s="7" customFormat="1" ht="13.5" customHeight="1">
      <c r="A196" s="3">
        <v>66</v>
      </c>
      <c r="B196" s="36" t="s">
        <v>369</v>
      </c>
      <c r="C196" s="3"/>
      <c r="D196" s="40"/>
      <c r="E196" s="41"/>
      <c r="F196" s="1"/>
      <c r="G196" s="222">
        <v>16242.65</v>
      </c>
      <c r="H196" s="28"/>
      <c r="I196" s="28"/>
      <c r="J196" s="28" t="s">
        <v>414</v>
      </c>
    </row>
    <row r="197" spans="1:10" s="7" customFormat="1" ht="13.5" customHeight="1">
      <c r="A197" s="3">
        <v>67</v>
      </c>
      <c r="B197" s="36" t="s">
        <v>369</v>
      </c>
      <c r="C197" s="3"/>
      <c r="D197" s="40"/>
      <c r="E197" s="41"/>
      <c r="F197" s="1"/>
      <c r="G197" s="222">
        <v>11615.62</v>
      </c>
      <c r="H197" s="28"/>
      <c r="I197" s="28"/>
      <c r="J197" s="28" t="s">
        <v>415</v>
      </c>
    </row>
    <row r="198" spans="1:10" s="7" customFormat="1" ht="13.5" customHeight="1">
      <c r="A198" s="3">
        <v>68</v>
      </c>
      <c r="B198" s="36" t="s">
        <v>369</v>
      </c>
      <c r="C198" s="3"/>
      <c r="D198" s="40"/>
      <c r="E198" s="41"/>
      <c r="F198" s="1"/>
      <c r="G198" s="222">
        <v>11615.62</v>
      </c>
      <c r="H198" s="28"/>
      <c r="I198" s="28"/>
      <c r="J198" s="28" t="s">
        <v>416</v>
      </c>
    </row>
    <row r="199" spans="1:10" s="7" customFormat="1" ht="13.5" customHeight="1">
      <c r="A199" s="3">
        <v>69</v>
      </c>
      <c r="B199" s="36" t="s">
        <v>369</v>
      </c>
      <c r="C199" s="3"/>
      <c r="D199" s="40"/>
      <c r="E199" s="41"/>
      <c r="F199" s="1"/>
      <c r="G199" s="222">
        <v>11096.99</v>
      </c>
      <c r="H199" s="28"/>
      <c r="I199" s="28"/>
      <c r="J199" s="28" t="s">
        <v>417</v>
      </c>
    </row>
    <row r="200" spans="1:10" s="7" customFormat="1" ht="13.5" customHeight="1">
      <c r="A200" s="3">
        <v>70</v>
      </c>
      <c r="B200" s="36" t="s">
        <v>369</v>
      </c>
      <c r="C200" s="3"/>
      <c r="D200" s="40"/>
      <c r="E200" s="41"/>
      <c r="F200" s="1"/>
      <c r="G200" s="222">
        <v>8865</v>
      </c>
      <c r="H200" s="28"/>
      <c r="I200" s="28"/>
      <c r="J200" s="28" t="s">
        <v>418</v>
      </c>
    </row>
    <row r="201" spans="1:10" s="7" customFormat="1" ht="13.5" customHeight="1">
      <c r="A201" s="3">
        <v>71</v>
      </c>
      <c r="B201" s="36" t="s">
        <v>369</v>
      </c>
      <c r="C201" s="3"/>
      <c r="D201" s="40"/>
      <c r="E201" s="41"/>
      <c r="F201" s="1"/>
      <c r="G201" s="222">
        <v>9357.34</v>
      </c>
      <c r="H201" s="28"/>
      <c r="I201" s="28"/>
      <c r="J201" s="28" t="s">
        <v>419</v>
      </c>
    </row>
    <row r="202" spans="1:10" s="7" customFormat="1" ht="13.5" customHeight="1">
      <c r="A202" s="3">
        <v>72</v>
      </c>
      <c r="B202" s="36" t="s">
        <v>369</v>
      </c>
      <c r="C202" s="3"/>
      <c r="D202" s="40"/>
      <c r="E202" s="41"/>
      <c r="F202" s="1"/>
      <c r="G202" s="222">
        <v>9357.34</v>
      </c>
      <c r="H202" s="28"/>
      <c r="I202" s="28"/>
      <c r="J202" s="28" t="s">
        <v>419</v>
      </c>
    </row>
    <row r="203" spans="1:10" s="7" customFormat="1" ht="13.5" customHeight="1">
      <c r="A203" s="3">
        <v>73</v>
      </c>
      <c r="B203" s="36" t="s">
        <v>369</v>
      </c>
      <c r="C203" s="3"/>
      <c r="D203" s="40"/>
      <c r="E203" s="41"/>
      <c r="F203" s="1"/>
      <c r="G203" s="222">
        <v>12978.99</v>
      </c>
      <c r="H203" s="28"/>
      <c r="I203" s="28"/>
      <c r="J203" s="28" t="s">
        <v>420</v>
      </c>
    </row>
    <row r="204" spans="1:10" s="7" customFormat="1" ht="13.5" customHeight="1">
      <c r="A204" s="3">
        <v>74</v>
      </c>
      <c r="B204" s="36" t="s">
        <v>369</v>
      </c>
      <c r="C204" s="3"/>
      <c r="D204" s="40"/>
      <c r="E204" s="41"/>
      <c r="F204" s="1"/>
      <c r="G204" s="222">
        <v>13169.47</v>
      </c>
      <c r="H204" s="28"/>
      <c r="I204" s="28"/>
      <c r="J204" s="28" t="s">
        <v>421</v>
      </c>
    </row>
    <row r="205" spans="1:10" s="7" customFormat="1" ht="13.5" customHeight="1">
      <c r="A205" s="3">
        <v>75</v>
      </c>
      <c r="B205" s="36" t="s">
        <v>369</v>
      </c>
      <c r="C205" s="3"/>
      <c r="D205" s="40"/>
      <c r="E205" s="41"/>
      <c r="F205" s="1"/>
      <c r="G205" s="222">
        <v>13251.1</v>
      </c>
      <c r="H205" s="28"/>
      <c r="I205" s="28"/>
      <c r="J205" s="28" t="s">
        <v>422</v>
      </c>
    </row>
    <row r="206" spans="1:10" s="7" customFormat="1" ht="13.5" customHeight="1">
      <c r="A206" s="3">
        <v>76</v>
      </c>
      <c r="B206" s="36" t="s">
        <v>369</v>
      </c>
      <c r="C206" s="3"/>
      <c r="D206" s="40"/>
      <c r="E206" s="41"/>
      <c r="F206" s="1"/>
      <c r="G206" s="222">
        <v>16691.42</v>
      </c>
      <c r="H206" s="28"/>
      <c r="I206" s="28"/>
      <c r="J206" s="28" t="s">
        <v>423</v>
      </c>
    </row>
    <row r="207" spans="1:10" s="7" customFormat="1" ht="13.5" customHeight="1">
      <c r="A207" s="3">
        <v>77</v>
      </c>
      <c r="B207" s="36" t="s">
        <v>369</v>
      </c>
      <c r="C207" s="3"/>
      <c r="D207" s="40"/>
      <c r="E207" s="41"/>
      <c r="F207" s="1"/>
      <c r="G207" s="222">
        <v>10804.19</v>
      </c>
      <c r="H207" s="28"/>
      <c r="I207" s="28"/>
      <c r="J207" s="28" t="s">
        <v>424</v>
      </c>
    </row>
    <row r="208" spans="1:10" s="7" customFormat="1" ht="13.5" customHeight="1">
      <c r="A208" s="3">
        <v>78</v>
      </c>
      <c r="B208" s="36" t="s">
        <v>369</v>
      </c>
      <c r="C208" s="3"/>
      <c r="D208" s="40"/>
      <c r="E208" s="41"/>
      <c r="F208" s="1"/>
      <c r="G208" s="222">
        <v>8527.21</v>
      </c>
      <c r="H208" s="28"/>
      <c r="I208" s="28"/>
      <c r="J208" s="28" t="s">
        <v>425</v>
      </c>
    </row>
    <row r="209" spans="1:10" s="7" customFormat="1" ht="13.5" customHeight="1">
      <c r="A209" s="3">
        <v>79</v>
      </c>
      <c r="B209" s="36" t="s">
        <v>369</v>
      </c>
      <c r="C209" s="3"/>
      <c r="D209" s="40"/>
      <c r="E209" s="41"/>
      <c r="F209" s="1"/>
      <c r="G209" s="222">
        <v>18339.89</v>
      </c>
      <c r="H209" s="28"/>
      <c r="I209" s="28"/>
      <c r="J209" s="28" t="s">
        <v>426</v>
      </c>
    </row>
    <row r="210" spans="1:10" s="7" customFormat="1" ht="13.5" customHeight="1">
      <c r="A210" s="3">
        <v>80</v>
      </c>
      <c r="B210" s="36" t="s">
        <v>369</v>
      </c>
      <c r="C210" s="3"/>
      <c r="D210" s="40"/>
      <c r="E210" s="41"/>
      <c r="F210" s="1"/>
      <c r="G210" s="223">
        <v>7880</v>
      </c>
      <c r="H210" s="28"/>
      <c r="I210" s="28"/>
      <c r="J210" s="28" t="s">
        <v>427</v>
      </c>
    </row>
    <row r="211" spans="1:10" s="7" customFormat="1" ht="13.5" customHeight="1">
      <c r="A211" s="3">
        <v>81</v>
      </c>
      <c r="B211" s="36" t="s">
        <v>369</v>
      </c>
      <c r="C211" s="3"/>
      <c r="D211" s="40"/>
      <c r="E211" s="41"/>
      <c r="F211" s="1"/>
      <c r="G211" s="222">
        <v>19700</v>
      </c>
      <c r="H211" s="28"/>
      <c r="I211" s="28"/>
      <c r="J211" s="28" t="s">
        <v>428</v>
      </c>
    </row>
    <row r="212" spans="1:10" s="7" customFormat="1" ht="13.5" customHeight="1">
      <c r="A212" s="3">
        <v>82</v>
      </c>
      <c r="B212" s="36" t="s">
        <v>369</v>
      </c>
      <c r="C212" s="3"/>
      <c r="D212" s="40"/>
      <c r="E212" s="41"/>
      <c r="F212" s="1"/>
      <c r="G212" s="222">
        <v>14775</v>
      </c>
      <c r="H212" s="28"/>
      <c r="I212" s="28"/>
      <c r="J212" s="28" t="s">
        <v>429</v>
      </c>
    </row>
    <row r="213" spans="1:10" s="7" customFormat="1" ht="13.5" customHeight="1">
      <c r="A213" s="3"/>
      <c r="B213" s="3" t="s">
        <v>0</v>
      </c>
      <c r="C213" s="3"/>
      <c r="D213" s="40"/>
      <c r="E213" s="41"/>
      <c r="F213" s="1"/>
      <c r="G213" s="133">
        <f>SUM(G130:G212)</f>
        <v>1320893.0999999999</v>
      </c>
      <c r="H213" s="28"/>
      <c r="I213" s="28"/>
      <c r="J213" s="28"/>
    </row>
    <row r="214" spans="1:10" s="7" customFormat="1" ht="13.5" customHeight="1">
      <c r="A214" s="80"/>
      <c r="B214" s="80"/>
      <c r="C214" s="80"/>
      <c r="D214" s="150"/>
      <c r="E214" s="225"/>
      <c r="F214" s="226"/>
      <c r="G214" s="227"/>
      <c r="H214" s="154"/>
      <c r="I214" s="154"/>
      <c r="J214" s="154"/>
    </row>
    <row r="215" spans="1:10" s="7" customFormat="1" ht="13.5" customHeight="1">
      <c r="A215" s="80"/>
      <c r="B215" s="80"/>
      <c r="C215" s="80"/>
      <c r="D215" s="150"/>
      <c r="E215" s="151"/>
      <c r="F215" s="152"/>
      <c r="G215" s="153"/>
      <c r="H215" s="154"/>
      <c r="I215" s="154"/>
      <c r="J215" s="154"/>
    </row>
    <row r="216" spans="1:10" s="7" customFormat="1" ht="13.5" thickBot="1">
      <c r="A216" s="80"/>
      <c r="B216" s="80"/>
      <c r="C216" s="80"/>
      <c r="D216" s="150"/>
      <c r="E216" s="228"/>
      <c r="F216" s="229"/>
      <c r="G216" s="230"/>
      <c r="H216" s="154"/>
      <c r="I216" s="154"/>
      <c r="J216" s="154"/>
    </row>
    <row r="217" spans="1:10" s="7" customFormat="1" ht="13.5" thickBot="1">
      <c r="A217" s="11"/>
      <c r="B217" s="42"/>
      <c r="E217" s="260" t="s">
        <v>56</v>
      </c>
      <c r="F217" s="261"/>
      <c r="G217" s="97">
        <f>SUM(G40,G112,G116,G128,G213)</f>
        <v>40111941.52</v>
      </c>
      <c r="H217" s="11"/>
      <c r="I217" s="11"/>
      <c r="J217" s="15"/>
    </row>
    <row r="218" spans="1:10" s="7" customFormat="1" ht="12.75">
      <c r="A218" s="11"/>
      <c r="B218" s="11"/>
      <c r="C218" s="13"/>
      <c r="D218" s="33"/>
      <c r="E218" s="34"/>
      <c r="F218" s="11"/>
      <c r="G218" s="11"/>
      <c r="H218" s="11"/>
      <c r="I218" s="11"/>
      <c r="J218" s="15"/>
    </row>
    <row r="219" spans="1:10" s="7" customFormat="1" ht="12.75">
      <c r="A219" s="11"/>
      <c r="B219" s="11"/>
      <c r="C219" s="13"/>
      <c r="D219" s="33"/>
      <c r="E219" s="34"/>
      <c r="F219" s="11"/>
      <c r="G219" s="11"/>
      <c r="H219" s="11"/>
      <c r="I219" s="11"/>
      <c r="J219" s="15"/>
    </row>
    <row r="220" spans="1:10" s="7" customFormat="1" ht="12.75">
      <c r="A220" s="11"/>
      <c r="B220" s="11"/>
      <c r="C220" s="13"/>
      <c r="D220" s="33"/>
      <c r="E220" s="34"/>
      <c r="F220" s="11"/>
      <c r="G220" s="11"/>
      <c r="H220" s="11"/>
      <c r="I220" s="11"/>
      <c r="J220" s="15"/>
    </row>
    <row r="221" ht="12.75" customHeight="1"/>
    <row r="222" spans="1:10" s="7" customFormat="1" ht="12.75">
      <c r="A222" s="11"/>
      <c r="B222" s="11"/>
      <c r="C222" s="13"/>
      <c r="D222" s="33"/>
      <c r="E222" s="34"/>
      <c r="F222" s="11"/>
      <c r="G222" s="11"/>
      <c r="H222" s="11"/>
      <c r="I222" s="11"/>
      <c r="J222" s="15"/>
    </row>
    <row r="223" spans="1:10" s="7" customFormat="1" ht="12.75">
      <c r="A223" s="11"/>
      <c r="B223" s="11"/>
      <c r="C223" s="13"/>
      <c r="D223" s="33"/>
      <c r="E223" s="34"/>
      <c r="F223" s="11"/>
      <c r="G223" s="11"/>
      <c r="H223" s="11"/>
      <c r="I223" s="11"/>
      <c r="J223" s="15"/>
    </row>
    <row r="225" ht="21.75" customHeight="1"/>
  </sheetData>
  <sheetProtection/>
  <mergeCells count="18">
    <mergeCell ref="E217:F217"/>
    <mergeCell ref="I4:I5"/>
    <mergeCell ref="J4:J5"/>
    <mergeCell ref="A41:G41"/>
    <mergeCell ref="A113:E113"/>
    <mergeCell ref="A6:E6"/>
    <mergeCell ref="A40:C40"/>
    <mergeCell ref="E4:E5"/>
    <mergeCell ref="A4:A5"/>
    <mergeCell ref="B4:B5"/>
    <mergeCell ref="A117:E117"/>
    <mergeCell ref="A129:J129"/>
    <mergeCell ref="H4:H5"/>
    <mergeCell ref="A112:C112"/>
    <mergeCell ref="F4:F5"/>
    <mergeCell ref="G4:G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7" r:id="rId1"/>
  <headerFooter alignWithMargins="0">
    <oddFooter>&amp;CStrona &amp;P z &amp;N</oddFooter>
  </headerFooter>
  <rowBreaks count="4" manualBreakCount="4">
    <brk id="40" max="9" man="1"/>
    <brk id="69" max="9" man="1"/>
    <brk id="100" max="9" man="1"/>
    <brk id="1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15"/>
  <sheetViews>
    <sheetView zoomScale="110" zoomScaleNormal="110" zoomScaleSheetLayoutView="75" zoomScalePageLayoutView="0" workbookViewId="0" topLeftCell="A160">
      <selection activeCell="D197" sqref="D197"/>
    </sheetView>
  </sheetViews>
  <sheetFormatPr defaultColWidth="9.140625" defaultRowHeight="12.75"/>
  <cols>
    <col min="1" max="1" width="5.57421875" style="11" customWidth="1"/>
    <col min="2" max="2" width="47.57421875" style="26" customWidth="1"/>
    <col min="3" max="3" width="15.421875" style="13" customWidth="1"/>
    <col min="4" max="4" width="18.421875" style="33" customWidth="1"/>
    <col min="5" max="5" width="12.140625" style="0" bestFit="1" customWidth="1"/>
    <col min="6" max="6" width="11.140625" style="0" customWidth="1"/>
  </cols>
  <sheetData>
    <row r="1" spans="1:4" ht="12.75">
      <c r="A1" s="25" t="s">
        <v>76</v>
      </c>
      <c r="D1" s="51"/>
    </row>
    <row r="2" ht="13.5" thickBot="1"/>
    <row r="3" spans="1:4" ht="12.75">
      <c r="A3" s="272" t="s">
        <v>6</v>
      </c>
      <c r="B3" s="273"/>
      <c r="C3" s="273"/>
      <c r="D3" s="274"/>
    </row>
    <row r="4" spans="1:4" ht="26.25" thickBot="1">
      <c r="A4" s="189" t="s">
        <v>30</v>
      </c>
      <c r="B4" s="93" t="s">
        <v>38</v>
      </c>
      <c r="C4" s="93" t="s">
        <v>39</v>
      </c>
      <c r="D4" s="190" t="s">
        <v>40</v>
      </c>
    </row>
    <row r="5" spans="1:4" ht="12.75" customHeight="1">
      <c r="A5" s="275" t="s">
        <v>77</v>
      </c>
      <c r="B5" s="276"/>
      <c r="C5" s="276"/>
      <c r="D5" s="277"/>
    </row>
    <row r="6" spans="1:4" s="15" customFormat="1" ht="12.75">
      <c r="A6" s="170">
        <v>1</v>
      </c>
      <c r="B6" s="82" t="s">
        <v>78</v>
      </c>
      <c r="C6" s="83">
        <v>2007</v>
      </c>
      <c r="D6" s="191">
        <v>2059.36</v>
      </c>
    </row>
    <row r="7" spans="1:4" s="15" customFormat="1" ht="12.75">
      <c r="A7" s="170">
        <v>2</v>
      </c>
      <c r="B7" s="82" t="s">
        <v>79</v>
      </c>
      <c r="C7" s="83">
        <v>2007</v>
      </c>
      <c r="D7" s="192">
        <v>2019</v>
      </c>
    </row>
    <row r="8" spans="1:4" s="15" customFormat="1" ht="12.75">
      <c r="A8" s="170">
        <v>3</v>
      </c>
      <c r="B8" s="102" t="s">
        <v>80</v>
      </c>
      <c r="C8" s="83">
        <v>2007</v>
      </c>
      <c r="D8" s="193">
        <v>280.6</v>
      </c>
    </row>
    <row r="9" spans="1:4" s="15" customFormat="1" ht="12.75">
      <c r="A9" s="170">
        <v>4</v>
      </c>
      <c r="B9" s="102" t="s">
        <v>81</v>
      </c>
      <c r="C9" s="83">
        <v>2008</v>
      </c>
      <c r="D9" s="193">
        <v>2050</v>
      </c>
    </row>
    <row r="10" spans="1:4" s="15" customFormat="1" ht="12.75">
      <c r="A10" s="170">
        <v>5</v>
      </c>
      <c r="B10" s="103" t="s">
        <v>82</v>
      </c>
      <c r="C10" s="83">
        <v>2008</v>
      </c>
      <c r="D10" s="193">
        <v>12868.52</v>
      </c>
    </row>
    <row r="11" spans="1:4" s="15" customFormat="1" ht="12.75">
      <c r="A11" s="170">
        <v>6</v>
      </c>
      <c r="B11" s="90" t="s">
        <v>78</v>
      </c>
      <c r="C11" s="83">
        <v>2008</v>
      </c>
      <c r="D11" s="193">
        <v>2160.62</v>
      </c>
    </row>
    <row r="12" spans="1:4" s="15" customFormat="1" ht="12.75">
      <c r="A12" s="170">
        <v>7</v>
      </c>
      <c r="B12" s="90" t="s">
        <v>78</v>
      </c>
      <c r="C12" s="83">
        <v>2008</v>
      </c>
      <c r="D12" s="193">
        <v>2160.62</v>
      </c>
    </row>
    <row r="13" spans="1:4" s="15" customFormat="1" ht="12.75">
      <c r="A13" s="170">
        <v>8</v>
      </c>
      <c r="B13" s="90" t="s">
        <v>78</v>
      </c>
      <c r="C13" s="83">
        <v>2008</v>
      </c>
      <c r="D13" s="193">
        <v>2160.62</v>
      </c>
    </row>
    <row r="14" spans="1:4" s="15" customFormat="1" ht="12.75">
      <c r="A14" s="170">
        <v>9</v>
      </c>
      <c r="B14" s="90" t="s">
        <v>78</v>
      </c>
      <c r="C14" s="83">
        <v>2008</v>
      </c>
      <c r="D14" s="193">
        <v>2160.62</v>
      </c>
    </row>
    <row r="15" spans="1:4" s="15" customFormat="1" ht="12.75">
      <c r="A15" s="170">
        <v>10</v>
      </c>
      <c r="B15" s="90" t="s">
        <v>78</v>
      </c>
      <c r="C15" s="83">
        <v>2008</v>
      </c>
      <c r="D15" s="193">
        <v>2160.62</v>
      </c>
    </row>
    <row r="16" spans="1:4" s="15" customFormat="1" ht="12.75">
      <c r="A16" s="170">
        <v>11</v>
      </c>
      <c r="B16" s="90" t="s">
        <v>78</v>
      </c>
      <c r="C16" s="83">
        <v>2008</v>
      </c>
      <c r="D16" s="193">
        <v>2160.62</v>
      </c>
    </row>
    <row r="17" spans="1:4" s="15" customFormat="1" ht="12.75">
      <c r="A17" s="170">
        <v>12</v>
      </c>
      <c r="B17" s="90" t="s">
        <v>78</v>
      </c>
      <c r="C17" s="83">
        <v>2008</v>
      </c>
      <c r="D17" s="193">
        <v>2160.62</v>
      </c>
    </row>
    <row r="18" spans="1:4" s="15" customFormat="1" ht="12.75">
      <c r="A18" s="170">
        <v>13</v>
      </c>
      <c r="B18" s="90" t="s">
        <v>78</v>
      </c>
      <c r="C18" s="83">
        <v>2008</v>
      </c>
      <c r="D18" s="193">
        <v>2160.62</v>
      </c>
    </row>
    <row r="19" spans="1:4" s="15" customFormat="1" ht="12.75">
      <c r="A19" s="170">
        <v>14</v>
      </c>
      <c r="B19" s="90" t="s">
        <v>78</v>
      </c>
      <c r="C19" s="83">
        <v>2008</v>
      </c>
      <c r="D19" s="193">
        <v>2160.62</v>
      </c>
    </row>
    <row r="20" spans="1:4" s="15" customFormat="1" ht="12.75">
      <c r="A20" s="170">
        <v>15</v>
      </c>
      <c r="B20" s="90" t="s">
        <v>83</v>
      </c>
      <c r="C20" s="83">
        <v>2008</v>
      </c>
      <c r="D20" s="193">
        <v>567.3</v>
      </c>
    </row>
    <row r="21" spans="1:4" s="15" customFormat="1" ht="12.75">
      <c r="A21" s="170">
        <v>16</v>
      </c>
      <c r="B21" s="90" t="s">
        <v>84</v>
      </c>
      <c r="C21" s="83">
        <v>2008</v>
      </c>
      <c r="D21" s="193">
        <v>783.24</v>
      </c>
    </row>
    <row r="22" spans="1:4" s="15" customFormat="1" ht="12.75">
      <c r="A22" s="170">
        <v>17</v>
      </c>
      <c r="B22" s="102" t="s">
        <v>85</v>
      </c>
      <c r="C22" s="83">
        <v>2009</v>
      </c>
      <c r="D22" s="193">
        <v>7070</v>
      </c>
    </row>
    <row r="23" spans="1:4" s="15" customFormat="1" ht="12.75">
      <c r="A23" s="170">
        <v>18</v>
      </c>
      <c r="B23" s="103" t="s">
        <v>86</v>
      </c>
      <c r="C23" s="106">
        <v>2009</v>
      </c>
      <c r="D23" s="193">
        <v>997</v>
      </c>
    </row>
    <row r="24" spans="1:4" s="15" customFormat="1" ht="12.75">
      <c r="A24" s="170">
        <v>19</v>
      </c>
      <c r="B24" s="103" t="s">
        <v>87</v>
      </c>
      <c r="C24" s="83">
        <v>2009</v>
      </c>
      <c r="D24" s="193">
        <v>442</v>
      </c>
    </row>
    <row r="25" spans="1:4" s="15" customFormat="1" ht="12.75">
      <c r="A25" s="170">
        <v>20</v>
      </c>
      <c r="B25" s="103" t="s">
        <v>87</v>
      </c>
      <c r="C25" s="83">
        <v>2009</v>
      </c>
      <c r="D25" s="193">
        <v>442</v>
      </c>
    </row>
    <row r="26" spans="1:4" s="15" customFormat="1" ht="12.75">
      <c r="A26" s="170">
        <v>21</v>
      </c>
      <c r="B26" s="104" t="s">
        <v>78</v>
      </c>
      <c r="C26" s="83">
        <v>2009</v>
      </c>
      <c r="D26" s="193">
        <v>3200</v>
      </c>
    </row>
    <row r="27" spans="1:4" s="15" customFormat="1" ht="12.75">
      <c r="A27" s="170">
        <v>22</v>
      </c>
      <c r="B27" s="103" t="s">
        <v>88</v>
      </c>
      <c r="C27" s="83">
        <v>2009</v>
      </c>
      <c r="D27" s="193">
        <v>424</v>
      </c>
    </row>
    <row r="28" spans="1:4" s="15" customFormat="1" ht="12.75">
      <c r="A28" s="170">
        <v>23</v>
      </c>
      <c r="B28" s="105" t="s">
        <v>78</v>
      </c>
      <c r="C28" s="83">
        <v>2009</v>
      </c>
      <c r="D28" s="193">
        <v>3200</v>
      </c>
    </row>
    <row r="29" spans="1:4" s="15" customFormat="1" ht="12.75">
      <c r="A29" s="170">
        <v>24</v>
      </c>
      <c r="B29" s="102" t="s">
        <v>89</v>
      </c>
      <c r="C29" s="83">
        <v>2009</v>
      </c>
      <c r="D29" s="193">
        <v>659</v>
      </c>
    </row>
    <row r="30" spans="1:4" s="15" customFormat="1" ht="12.75">
      <c r="A30" s="170">
        <v>25</v>
      </c>
      <c r="B30" s="102" t="s">
        <v>90</v>
      </c>
      <c r="C30" s="83">
        <v>2009</v>
      </c>
      <c r="D30" s="193">
        <v>659</v>
      </c>
    </row>
    <row r="31" spans="1:4" s="15" customFormat="1" ht="12.75">
      <c r="A31" s="170">
        <v>26</v>
      </c>
      <c r="B31" s="102" t="s">
        <v>90</v>
      </c>
      <c r="C31" s="83">
        <v>2009</v>
      </c>
      <c r="D31" s="193">
        <v>659</v>
      </c>
    </row>
    <row r="32" spans="1:4" s="15" customFormat="1" ht="12.75">
      <c r="A32" s="170">
        <v>27</v>
      </c>
      <c r="B32" s="102" t="s">
        <v>78</v>
      </c>
      <c r="C32" s="83">
        <v>2009</v>
      </c>
      <c r="D32" s="193">
        <v>2562</v>
      </c>
    </row>
    <row r="33" spans="1:4" s="15" customFormat="1" ht="12.75">
      <c r="A33" s="170">
        <v>28</v>
      </c>
      <c r="B33" s="102" t="s">
        <v>78</v>
      </c>
      <c r="C33" s="83">
        <v>2010</v>
      </c>
      <c r="D33" s="193">
        <v>3123.2</v>
      </c>
    </row>
    <row r="34" spans="1:4" s="15" customFormat="1" ht="12.75">
      <c r="A34" s="170">
        <v>29</v>
      </c>
      <c r="B34" s="90" t="s">
        <v>81</v>
      </c>
      <c r="C34" s="83">
        <v>2010</v>
      </c>
      <c r="D34" s="194">
        <v>2413</v>
      </c>
    </row>
    <row r="35" spans="1:4" s="15" customFormat="1" ht="12.75">
      <c r="A35" s="170">
        <v>30</v>
      </c>
      <c r="B35" s="90" t="s">
        <v>91</v>
      </c>
      <c r="C35" s="83">
        <v>2010</v>
      </c>
      <c r="D35" s="193">
        <v>3123.2</v>
      </c>
    </row>
    <row r="36" spans="1:4" s="15" customFormat="1" ht="12.75">
      <c r="A36" s="170">
        <v>31</v>
      </c>
      <c r="B36" s="90" t="s">
        <v>91</v>
      </c>
      <c r="C36" s="83">
        <v>2010</v>
      </c>
      <c r="D36" s="193">
        <v>3123.2</v>
      </c>
    </row>
    <row r="37" spans="1:4" s="15" customFormat="1" ht="12.75">
      <c r="A37" s="170">
        <v>32</v>
      </c>
      <c r="B37" s="90" t="s">
        <v>92</v>
      </c>
      <c r="C37" s="83">
        <v>2010</v>
      </c>
      <c r="D37" s="193">
        <v>579.5</v>
      </c>
    </row>
    <row r="38" spans="1:4" s="15" customFormat="1" ht="12.75">
      <c r="A38" s="170">
        <v>33</v>
      </c>
      <c r="B38" s="90" t="s">
        <v>93</v>
      </c>
      <c r="C38" s="83">
        <v>2010</v>
      </c>
      <c r="D38" s="193">
        <v>579.5</v>
      </c>
    </row>
    <row r="39" spans="1:4" s="15" customFormat="1" ht="12.75">
      <c r="A39" s="170">
        <v>34</v>
      </c>
      <c r="B39" s="90" t="s">
        <v>78</v>
      </c>
      <c r="C39" s="83">
        <v>2011</v>
      </c>
      <c r="D39" s="193">
        <v>3092.5</v>
      </c>
    </row>
    <row r="40" spans="1:4" s="15" customFormat="1" ht="12.75">
      <c r="A40" s="170">
        <v>35</v>
      </c>
      <c r="B40" s="90" t="s">
        <v>78</v>
      </c>
      <c r="C40" s="83">
        <v>2011</v>
      </c>
      <c r="D40" s="193">
        <v>3092.5</v>
      </c>
    </row>
    <row r="41" spans="1:4" s="15" customFormat="1" ht="12.75">
      <c r="A41" s="170">
        <v>36</v>
      </c>
      <c r="B41" s="90" t="s">
        <v>78</v>
      </c>
      <c r="C41" s="106">
        <v>2011</v>
      </c>
      <c r="D41" s="193">
        <v>3092.5</v>
      </c>
    </row>
    <row r="42" spans="1:4" s="15" customFormat="1" ht="12.75">
      <c r="A42" s="170"/>
      <c r="B42" s="21" t="s">
        <v>0</v>
      </c>
      <c r="C42" s="2"/>
      <c r="D42" s="172">
        <f>SUM(D6:D41)</f>
        <v>82606.69999999998</v>
      </c>
    </row>
    <row r="43" spans="1:4" ht="13.5" customHeight="1">
      <c r="A43" s="262" t="s">
        <v>97</v>
      </c>
      <c r="B43" s="256"/>
      <c r="C43" s="256"/>
      <c r="D43" s="263"/>
    </row>
    <row r="44" spans="1:4" s="20" customFormat="1" ht="12.75">
      <c r="A44" s="170">
        <v>1</v>
      </c>
      <c r="B44" s="82" t="s">
        <v>98</v>
      </c>
      <c r="C44" s="83">
        <v>2007</v>
      </c>
      <c r="D44" s="195">
        <v>629</v>
      </c>
    </row>
    <row r="45" spans="1:4" s="20" customFormat="1" ht="12.75">
      <c r="A45" s="170">
        <v>2</v>
      </c>
      <c r="B45" s="82" t="s">
        <v>99</v>
      </c>
      <c r="C45" s="83">
        <v>2008</v>
      </c>
      <c r="D45" s="195">
        <v>2898</v>
      </c>
    </row>
    <row r="46" spans="1:4" s="20" customFormat="1" ht="12.75">
      <c r="A46" s="170">
        <v>3</v>
      </c>
      <c r="B46" s="82" t="s">
        <v>100</v>
      </c>
      <c r="C46" s="83">
        <v>2008</v>
      </c>
      <c r="D46" s="195">
        <v>2503</v>
      </c>
    </row>
    <row r="47" spans="1:4" s="20" customFormat="1" ht="12.75">
      <c r="A47" s="170">
        <v>4</v>
      </c>
      <c r="B47" s="82" t="s">
        <v>100</v>
      </c>
      <c r="C47" s="83">
        <v>2008</v>
      </c>
      <c r="D47" s="195">
        <v>2503</v>
      </c>
    </row>
    <row r="48" spans="1:4" s="20" customFormat="1" ht="12.75">
      <c r="A48" s="170">
        <v>5</v>
      </c>
      <c r="B48" s="82" t="s">
        <v>100</v>
      </c>
      <c r="C48" s="83">
        <v>2008</v>
      </c>
      <c r="D48" s="195">
        <v>2503</v>
      </c>
    </row>
    <row r="49" spans="1:4" s="20" customFormat="1" ht="12.75">
      <c r="A49" s="170">
        <v>6</v>
      </c>
      <c r="B49" s="82" t="s">
        <v>100</v>
      </c>
      <c r="C49" s="83">
        <v>2008</v>
      </c>
      <c r="D49" s="195">
        <v>2503</v>
      </c>
    </row>
    <row r="50" spans="1:4" s="20" customFormat="1" ht="12.75">
      <c r="A50" s="170">
        <v>7</v>
      </c>
      <c r="B50" s="82" t="s">
        <v>100</v>
      </c>
      <c r="C50" s="83">
        <v>2008</v>
      </c>
      <c r="D50" s="195">
        <v>2503</v>
      </c>
    </row>
    <row r="51" spans="1:4" s="20" customFormat="1" ht="12.75">
      <c r="A51" s="170">
        <v>8</v>
      </c>
      <c r="B51" s="82" t="s">
        <v>100</v>
      </c>
      <c r="C51" s="83">
        <v>2008</v>
      </c>
      <c r="D51" s="195">
        <v>2503</v>
      </c>
    </row>
    <row r="52" spans="1:4" s="20" customFormat="1" ht="12.75">
      <c r="A52" s="170">
        <v>9</v>
      </c>
      <c r="B52" s="82" t="s">
        <v>100</v>
      </c>
      <c r="C52" s="83">
        <v>2008</v>
      </c>
      <c r="D52" s="195">
        <v>2503</v>
      </c>
    </row>
    <row r="53" spans="1:4" s="20" customFormat="1" ht="12.75">
      <c r="A53" s="170">
        <v>10</v>
      </c>
      <c r="B53" s="82" t="s">
        <v>100</v>
      </c>
      <c r="C53" s="83">
        <v>2008</v>
      </c>
      <c r="D53" s="195">
        <v>2503</v>
      </c>
    </row>
    <row r="54" spans="1:4" s="20" customFormat="1" ht="12.75">
      <c r="A54" s="170">
        <v>11</v>
      </c>
      <c r="B54" s="82" t="s">
        <v>100</v>
      </c>
      <c r="C54" s="83">
        <v>2008</v>
      </c>
      <c r="D54" s="195">
        <v>2503</v>
      </c>
    </row>
    <row r="55" spans="1:4" s="20" customFormat="1" ht="12.75">
      <c r="A55" s="170">
        <v>12</v>
      </c>
      <c r="B55" s="82" t="s">
        <v>101</v>
      </c>
      <c r="C55" s="83">
        <v>2008</v>
      </c>
      <c r="D55" s="195">
        <v>2593</v>
      </c>
    </row>
    <row r="56" spans="1:4" s="20" customFormat="1" ht="12.75">
      <c r="A56" s="170">
        <v>13</v>
      </c>
      <c r="B56" s="82" t="s">
        <v>90</v>
      </c>
      <c r="C56" s="83">
        <v>2008</v>
      </c>
      <c r="D56" s="195">
        <v>680</v>
      </c>
    </row>
    <row r="57" spans="1:4" s="20" customFormat="1" ht="12.75">
      <c r="A57" s="170">
        <v>14</v>
      </c>
      <c r="B57" s="109" t="s">
        <v>102</v>
      </c>
      <c r="C57" s="110">
        <v>2009</v>
      </c>
      <c r="D57" s="196">
        <v>1830</v>
      </c>
    </row>
    <row r="58" spans="1:4" s="20" customFormat="1" ht="12.75">
      <c r="A58" s="170">
        <v>15</v>
      </c>
      <c r="B58" s="45" t="s">
        <v>103</v>
      </c>
      <c r="C58" s="73">
        <v>2009</v>
      </c>
      <c r="D58" s="197">
        <v>1031</v>
      </c>
    </row>
    <row r="59" spans="1:4" s="20" customFormat="1" ht="13.5" customHeight="1">
      <c r="A59" s="170"/>
      <c r="B59" s="21" t="s">
        <v>0</v>
      </c>
      <c r="C59" s="2"/>
      <c r="D59" s="174">
        <f>SUM(D44:D58)</f>
        <v>32188</v>
      </c>
    </row>
    <row r="60" spans="1:4" s="20" customFormat="1" ht="13.5" customHeight="1">
      <c r="A60" s="262" t="s">
        <v>106</v>
      </c>
      <c r="B60" s="256"/>
      <c r="C60" s="256"/>
      <c r="D60" s="263"/>
    </row>
    <row r="61" spans="1:4" s="20" customFormat="1" ht="12.75" customHeight="1">
      <c r="A61" s="198">
        <v>1</v>
      </c>
      <c r="B61" s="101" t="s">
        <v>107</v>
      </c>
      <c r="C61" s="108">
        <v>2008</v>
      </c>
      <c r="D61" s="176">
        <v>1822</v>
      </c>
    </row>
    <row r="62" spans="1:4" s="20" customFormat="1" ht="12.75" customHeight="1">
      <c r="A62" s="198">
        <v>2</v>
      </c>
      <c r="B62" s="101" t="s">
        <v>107</v>
      </c>
      <c r="C62" s="108">
        <v>2008</v>
      </c>
      <c r="D62" s="176">
        <v>1822</v>
      </c>
    </row>
    <row r="63" spans="1:4" s="20" customFormat="1" ht="13.5" customHeight="1">
      <c r="A63" s="175"/>
      <c r="B63" s="259" t="s">
        <v>0</v>
      </c>
      <c r="C63" s="259" t="s">
        <v>9</v>
      </c>
      <c r="D63" s="174">
        <f>SUM(D61:D62)</f>
        <v>3644</v>
      </c>
    </row>
    <row r="64" spans="1:4" s="20" customFormat="1" ht="13.5" customHeight="1">
      <c r="A64" s="262" t="s">
        <v>108</v>
      </c>
      <c r="B64" s="256"/>
      <c r="C64" s="256"/>
      <c r="D64" s="263"/>
    </row>
    <row r="65" spans="1:4" s="20" customFormat="1" ht="13.5" customHeight="1">
      <c r="A65" s="170">
        <v>1</v>
      </c>
      <c r="B65" s="101" t="s">
        <v>110</v>
      </c>
      <c r="C65" s="108">
        <v>2007</v>
      </c>
      <c r="D65" s="176">
        <v>1099</v>
      </c>
    </row>
    <row r="66" spans="1:4" s="20" customFormat="1" ht="13.5" customHeight="1">
      <c r="A66" s="170">
        <v>2</v>
      </c>
      <c r="B66" s="101" t="s">
        <v>111</v>
      </c>
      <c r="C66" s="108">
        <v>2008</v>
      </c>
      <c r="D66" s="176">
        <v>2898</v>
      </c>
    </row>
    <row r="67" spans="1:4" s="20" customFormat="1" ht="13.5" customHeight="1">
      <c r="A67" s="170">
        <v>3</v>
      </c>
      <c r="B67" s="101" t="s">
        <v>78</v>
      </c>
      <c r="C67" s="108">
        <v>2008</v>
      </c>
      <c r="D67" s="176">
        <v>2503</v>
      </c>
    </row>
    <row r="68" spans="1:4" s="20" customFormat="1" ht="13.5" customHeight="1">
      <c r="A68" s="170">
        <v>4</v>
      </c>
      <c r="B68" s="101" t="s">
        <v>78</v>
      </c>
      <c r="C68" s="108">
        <v>2008</v>
      </c>
      <c r="D68" s="176">
        <v>2503</v>
      </c>
    </row>
    <row r="69" spans="1:4" s="20" customFormat="1" ht="13.5" customHeight="1">
      <c r="A69" s="170">
        <v>5</v>
      </c>
      <c r="B69" s="101" t="s">
        <v>78</v>
      </c>
      <c r="C69" s="108">
        <v>2008</v>
      </c>
      <c r="D69" s="176">
        <v>2503</v>
      </c>
    </row>
    <row r="70" spans="1:4" s="20" customFormat="1" ht="13.5" customHeight="1">
      <c r="A70" s="170">
        <v>6</v>
      </c>
      <c r="B70" s="101" t="s">
        <v>78</v>
      </c>
      <c r="C70" s="108">
        <v>2008</v>
      </c>
      <c r="D70" s="176">
        <v>2503</v>
      </c>
    </row>
    <row r="71" spans="1:4" s="20" customFormat="1" ht="13.5" customHeight="1">
      <c r="A71" s="170">
        <v>7</v>
      </c>
      <c r="B71" s="101" t="s">
        <v>78</v>
      </c>
      <c r="C71" s="108">
        <v>2008</v>
      </c>
      <c r="D71" s="176">
        <v>2503</v>
      </c>
    </row>
    <row r="72" spans="1:4" s="20" customFormat="1" ht="13.5" customHeight="1">
      <c r="A72" s="170">
        <v>8</v>
      </c>
      <c r="B72" s="101" t="s">
        <v>78</v>
      </c>
      <c r="C72" s="108">
        <v>2008</v>
      </c>
      <c r="D72" s="176">
        <v>2503</v>
      </c>
    </row>
    <row r="73" spans="1:4" s="20" customFormat="1" ht="13.5" customHeight="1">
      <c r="A73" s="170">
        <v>9</v>
      </c>
      <c r="B73" s="101" t="s">
        <v>78</v>
      </c>
      <c r="C73" s="108">
        <v>2008</v>
      </c>
      <c r="D73" s="176">
        <v>2503</v>
      </c>
    </row>
    <row r="74" spans="1:4" s="20" customFormat="1" ht="13.5" customHeight="1">
      <c r="A74" s="170">
        <v>10</v>
      </c>
      <c r="B74" s="101" t="s">
        <v>78</v>
      </c>
      <c r="C74" s="108">
        <v>2008</v>
      </c>
      <c r="D74" s="176">
        <v>2503</v>
      </c>
    </row>
    <row r="75" spans="1:4" s="20" customFormat="1" ht="13.5" customHeight="1">
      <c r="A75" s="170">
        <v>11</v>
      </c>
      <c r="B75" s="101" t="s">
        <v>78</v>
      </c>
      <c r="C75" s="108">
        <v>2008</v>
      </c>
      <c r="D75" s="176">
        <v>2503</v>
      </c>
    </row>
    <row r="76" spans="1:4" s="20" customFormat="1" ht="13.5" customHeight="1">
      <c r="A76" s="170">
        <v>12</v>
      </c>
      <c r="B76" s="101" t="s">
        <v>112</v>
      </c>
      <c r="C76" s="108">
        <v>2008</v>
      </c>
      <c r="D76" s="176">
        <v>2593</v>
      </c>
    </row>
    <row r="77" spans="1:4" s="20" customFormat="1" ht="13.5" customHeight="1">
      <c r="A77" s="170">
        <v>13</v>
      </c>
      <c r="B77" s="101" t="s">
        <v>113</v>
      </c>
      <c r="C77" s="108">
        <v>2008</v>
      </c>
      <c r="D77" s="176">
        <v>680</v>
      </c>
    </row>
    <row r="78" spans="1:4" s="20" customFormat="1" ht="13.5" customHeight="1">
      <c r="A78" s="170">
        <v>14</v>
      </c>
      <c r="B78" s="107" t="s">
        <v>114</v>
      </c>
      <c r="C78" s="108">
        <v>2010</v>
      </c>
      <c r="D78" s="199">
        <v>525</v>
      </c>
    </row>
    <row r="79" spans="1:4" s="15" customFormat="1" ht="12.75">
      <c r="A79" s="280" t="s">
        <v>0</v>
      </c>
      <c r="B79" s="259" t="s">
        <v>9</v>
      </c>
      <c r="C79" s="2"/>
      <c r="D79" s="174">
        <f>SUM(D65:D78)</f>
        <v>30322</v>
      </c>
    </row>
    <row r="80" spans="1:4" s="15" customFormat="1" ht="12.75" customHeight="1">
      <c r="A80" s="262" t="s">
        <v>118</v>
      </c>
      <c r="B80" s="256"/>
      <c r="C80" s="256"/>
      <c r="D80" s="263"/>
    </row>
    <row r="81" spans="1:4" s="15" customFormat="1" ht="12.75">
      <c r="A81" s="170">
        <v>1</v>
      </c>
      <c r="B81" s="101" t="s">
        <v>120</v>
      </c>
      <c r="C81" s="108">
        <v>2007</v>
      </c>
      <c r="D81" s="176">
        <v>519</v>
      </c>
    </row>
    <row r="82" spans="1:4" s="15" customFormat="1" ht="12.75">
      <c r="A82" s="170">
        <v>2</v>
      </c>
      <c r="B82" s="101" t="s">
        <v>102</v>
      </c>
      <c r="C82" s="108">
        <v>2007</v>
      </c>
      <c r="D82" s="176">
        <v>1769</v>
      </c>
    </row>
    <row r="83" spans="1:4" s="15" customFormat="1" ht="12.75">
      <c r="A83" s="170">
        <v>3</v>
      </c>
      <c r="B83" s="101" t="s">
        <v>78</v>
      </c>
      <c r="C83" s="108">
        <v>2006</v>
      </c>
      <c r="D83" s="176">
        <v>500</v>
      </c>
    </row>
    <row r="84" spans="1:4" s="15" customFormat="1" ht="12.75">
      <c r="A84" s="170">
        <v>4</v>
      </c>
      <c r="B84" s="101" t="s">
        <v>78</v>
      </c>
      <c r="C84" s="108">
        <v>2007</v>
      </c>
      <c r="D84" s="176">
        <v>5160</v>
      </c>
    </row>
    <row r="85" spans="1:4" s="15" customFormat="1" ht="12.75">
      <c r="A85" s="170">
        <v>5</v>
      </c>
      <c r="B85" s="101" t="s">
        <v>121</v>
      </c>
      <c r="C85" s="108">
        <v>2007</v>
      </c>
      <c r="D85" s="176">
        <v>2476</v>
      </c>
    </row>
    <row r="86" spans="1:4" s="15" customFormat="1" ht="12.75">
      <c r="A86" s="170">
        <v>6</v>
      </c>
      <c r="B86" s="101" t="s">
        <v>121</v>
      </c>
      <c r="C86" s="108">
        <v>2007</v>
      </c>
      <c r="D86" s="176">
        <v>2476</v>
      </c>
    </row>
    <row r="87" spans="1:4" s="15" customFormat="1" ht="12.75">
      <c r="A87" s="170">
        <v>7</v>
      </c>
      <c r="B87" s="101" t="s">
        <v>121</v>
      </c>
      <c r="C87" s="108">
        <v>2007</v>
      </c>
      <c r="D87" s="176">
        <v>2476</v>
      </c>
    </row>
    <row r="88" spans="1:4" s="15" customFormat="1" ht="12.75">
      <c r="A88" s="170">
        <v>8</v>
      </c>
      <c r="B88" s="101" t="s">
        <v>121</v>
      </c>
      <c r="C88" s="108">
        <v>2007</v>
      </c>
      <c r="D88" s="176">
        <v>2476</v>
      </c>
    </row>
    <row r="89" spans="1:4" s="15" customFormat="1" ht="12.75">
      <c r="A89" s="170">
        <v>9</v>
      </c>
      <c r="B89" s="101" t="s">
        <v>121</v>
      </c>
      <c r="C89" s="108">
        <v>2007</v>
      </c>
      <c r="D89" s="176">
        <v>2476</v>
      </c>
    </row>
    <row r="90" spans="1:4" s="15" customFormat="1" ht="12.75">
      <c r="A90" s="170">
        <v>10</v>
      </c>
      <c r="B90" s="101" t="s">
        <v>121</v>
      </c>
      <c r="C90" s="108">
        <v>2007</v>
      </c>
      <c r="D90" s="176">
        <v>2476</v>
      </c>
    </row>
    <row r="91" spans="1:4" s="15" customFormat="1" ht="12.75">
      <c r="A91" s="170">
        <v>11</v>
      </c>
      <c r="B91" s="101" t="s">
        <v>121</v>
      </c>
      <c r="C91" s="108">
        <v>2007</v>
      </c>
      <c r="D91" s="176">
        <v>2476</v>
      </c>
    </row>
    <row r="92" spans="1:4" s="15" customFormat="1" ht="12.75">
      <c r="A92" s="170">
        <v>12</v>
      </c>
      <c r="B92" s="101" t="s">
        <v>121</v>
      </c>
      <c r="C92" s="108">
        <v>2007</v>
      </c>
      <c r="D92" s="176">
        <v>2476</v>
      </c>
    </row>
    <row r="93" spans="1:4" s="15" customFormat="1" ht="12.75">
      <c r="A93" s="170">
        <v>13</v>
      </c>
      <c r="B93" s="101" t="s">
        <v>121</v>
      </c>
      <c r="C93" s="108">
        <v>2007</v>
      </c>
      <c r="D93" s="176">
        <v>2476</v>
      </c>
    </row>
    <row r="94" spans="1:4" s="15" customFormat="1" ht="12.75">
      <c r="A94" s="170">
        <v>14</v>
      </c>
      <c r="B94" s="101" t="s">
        <v>122</v>
      </c>
      <c r="C94" s="108">
        <v>2007</v>
      </c>
      <c r="D94" s="176">
        <v>2576</v>
      </c>
    </row>
    <row r="95" spans="1:4" s="15" customFormat="1" ht="12.75">
      <c r="A95" s="170">
        <v>15</v>
      </c>
      <c r="B95" s="101" t="s">
        <v>90</v>
      </c>
      <c r="C95" s="108">
        <v>2007</v>
      </c>
      <c r="D95" s="176">
        <v>765</v>
      </c>
    </row>
    <row r="96" spans="1:4" s="15" customFormat="1" ht="12.75">
      <c r="A96" s="170">
        <v>16</v>
      </c>
      <c r="B96" s="101" t="s">
        <v>78</v>
      </c>
      <c r="C96" s="108">
        <v>2008</v>
      </c>
      <c r="D96" s="176">
        <v>2909</v>
      </c>
    </row>
    <row r="97" spans="1:4" s="15" customFormat="1" ht="12.75">
      <c r="A97" s="170">
        <v>17</v>
      </c>
      <c r="B97" s="101" t="s">
        <v>78</v>
      </c>
      <c r="C97" s="108">
        <v>2008</v>
      </c>
      <c r="D97" s="176">
        <v>2909</v>
      </c>
    </row>
    <row r="98" spans="1:4" s="15" customFormat="1" ht="12.75">
      <c r="A98" s="170">
        <v>18</v>
      </c>
      <c r="B98" s="101" t="s">
        <v>78</v>
      </c>
      <c r="C98" s="108">
        <v>2008</v>
      </c>
      <c r="D98" s="176">
        <v>2909</v>
      </c>
    </row>
    <row r="99" spans="1:4" s="15" customFormat="1" ht="12.75">
      <c r="A99" s="170">
        <v>19</v>
      </c>
      <c r="B99" s="101" t="s">
        <v>78</v>
      </c>
      <c r="C99" s="108">
        <v>2008</v>
      </c>
      <c r="D99" s="176">
        <v>2909</v>
      </c>
    </row>
    <row r="100" spans="1:4" s="15" customFormat="1" ht="12.75">
      <c r="A100" s="170">
        <v>20</v>
      </c>
      <c r="B100" s="101" t="s">
        <v>123</v>
      </c>
      <c r="C100" s="108">
        <v>2008</v>
      </c>
      <c r="D100" s="176">
        <v>1355</v>
      </c>
    </row>
    <row r="101" spans="1:4" s="15" customFormat="1" ht="12.75">
      <c r="A101" s="170">
        <v>21</v>
      </c>
      <c r="B101" s="111" t="s">
        <v>124</v>
      </c>
      <c r="C101" s="112">
        <v>2009</v>
      </c>
      <c r="D101" s="200">
        <v>1049</v>
      </c>
    </row>
    <row r="102" spans="1:4" ht="12.75">
      <c r="A102" s="170"/>
      <c r="B102" s="259" t="s">
        <v>28</v>
      </c>
      <c r="C102" s="259"/>
      <c r="D102" s="172">
        <f>SUM(D81:D101)</f>
        <v>47613</v>
      </c>
    </row>
    <row r="103" spans="1:4" ht="12.75">
      <c r="A103" s="262" t="s">
        <v>128</v>
      </c>
      <c r="B103" s="256"/>
      <c r="C103" s="256"/>
      <c r="D103" s="263"/>
    </row>
    <row r="104" spans="1:4" ht="12.75">
      <c r="A104" s="170">
        <v>1</v>
      </c>
      <c r="B104" s="101" t="s">
        <v>102</v>
      </c>
      <c r="C104" s="108">
        <v>2008</v>
      </c>
      <c r="D104" s="176">
        <v>2440</v>
      </c>
    </row>
    <row r="105" spans="1:4" s="22" customFormat="1" ht="12.75">
      <c r="A105" s="170"/>
      <c r="B105" s="21" t="s">
        <v>0</v>
      </c>
      <c r="C105" s="2"/>
      <c r="D105" s="174">
        <f>SUM(D104:D104)</f>
        <v>2440</v>
      </c>
    </row>
    <row r="106" spans="1:4" s="7" customFormat="1" ht="12.75">
      <c r="A106" s="262" t="s">
        <v>129</v>
      </c>
      <c r="B106" s="256"/>
      <c r="C106" s="256"/>
      <c r="D106" s="263"/>
    </row>
    <row r="107" spans="1:4" ht="12.75">
      <c r="A107" s="170">
        <v>1</v>
      </c>
      <c r="B107" s="101" t="s">
        <v>130</v>
      </c>
      <c r="C107" s="108">
        <v>2008</v>
      </c>
      <c r="D107" s="176">
        <v>1854</v>
      </c>
    </row>
    <row r="108" spans="1:4" ht="12.75">
      <c r="A108" s="170">
        <v>2</v>
      </c>
      <c r="B108" s="107" t="s">
        <v>78</v>
      </c>
      <c r="C108" s="108">
        <v>2011</v>
      </c>
      <c r="D108" s="176">
        <v>7410</v>
      </c>
    </row>
    <row r="109" spans="1:6" s="7" customFormat="1" ht="12.75">
      <c r="A109" s="278" t="s">
        <v>0</v>
      </c>
      <c r="B109" s="279"/>
      <c r="C109" s="31"/>
      <c r="D109" s="178">
        <f>SUM(D107:D108)</f>
        <v>9264</v>
      </c>
      <c r="F109" s="16"/>
    </row>
    <row r="110" spans="1:6" s="7" customFormat="1" ht="12.75">
      <c r="A110" s="262" t="s">
        <v>132</v>
      </c>
      <c r="B110" s="256"/>
      <c r="C110" s="256"/>
      <c r="D110" s="263"/>
      <c r="F110" s="16"/>
    </row>
    <row r="111" spans="1:6" s="7" customFormat="1" ht="12.75">
      <c r="A111" s="170">
        <v>1</v>
      </c>
      <c r="B111" s="101" t="s">
        <v>133</v>
      </c>
      <c r="C111" s="108">
        <v>2009</v>
      </c>
      <c r="D111" s="173">
        <v>3500</v>
      </c>
      <c r="F111" s="16"/>
    </row>
    <row r="112" spans="1:4" s="15" customFormat="1" ht="12.75">
      <c r="A112" s="170"/>
      <c r="B112" s="21" t="s">
        <v>0</v>
      </c>
      <c r="C112" s="2"/>
      <c r="D112" s="174">
        <f>SUM(D111:D111)</f>
        <v>3500</v>
      </c>
    </row>
    <row r="113" spans="1:4" s="15" customFormat="1" ht="12.75">
      <c r="A113" s="262" t="s">
        <v>134</v>
      </c>
      <c r="B113" s="256"/>
      <c r="C113" s="256"/>
      <c r="D113" s="263"/>
    </row>
    <row r="114" spans="1:4" s="15" customFormat="1" ht="12.75">
      <c r="A114" s="170">
        <v>1</v>
      </c>
      <c r="B114" s="101" t="s">
        <v>78</v>
      </c>
      <c r="C114" s="108">
        <v>2009</v>
      </c>
      <c r="D114" s="176">
        <v>2800</v>
      </c>
    </row>
    <row r="115" spans="1:4" s="15" customFormat="1" ht="12.75">
      <c r="A115" s="170">
        <v>2</v>
      </c>
      <c r="B115" s="101" t="s">
        <v>78</v>
      </c>
      <c r="C115" s="108">
        <v>2009</v>
      </c>
      <c r="D115" s="176">
        <v>2800</v>
      </c>
    </row>
    <row r="116" spans="1:4" s="15" customFormat="1" ht="17.25" customHeight="1">
      <c r="A116" s="170"/>
      <c r="B116" s="21" t="s">
        <v>0</v>
      </c>
      <c r="C116" s="2"/>
      <c r="D116" s="180">
        <f>SUM(D114:D115)</f>
        <v>5600</v>
      </c>
    </row>
    <row r="117" spans="1:4" s="15" customFormat="1" ht="16.5" customHeight="1">
      <c r="A117" s="262" t="s">
        <v>137</v>
      </c>
      <c r="B117" s="256"/>
      <c r="C117" s="256"/>
      <c r="D117" s="263"/>
    </row>
    <row r="118" spans="1:4" s="15" customFormat="1" ht="15.75" customHeight="1">
      <c r="A118" s="170">
        <v>1</v>
      </c>
      <c r="B118" s="156" t="s">
        <v>445</v>
      </c>
      <c r="C118" s="147">
        <v>2008</v>
      </c>
      <c r="D118" s="201">
        <v>23564.3</v>
      </c>
    </row>
    <row r="119" spans="1:4" s="7" customFormat="1" ht="12.75">
      <c r="A119" s="182"/>
      <c r="B119" s="24" t="s">
        <v>0</v>
      </c>
      <c r="C119" s="23"/>
      <c r="D119" s="183">
        <f>SUM(D118:D118)</f>
        <v>23564.3</v>
      </c>
    </row>
    <row r="120" spans="1:4" s="15" customFormat="1" ht="16.5" customHeight="1">
      <c r="A120" s="262" t="s">
        <v>138</v>
      </c>
      <c r="B120" s="256"/>
      <c r="C120" s="256"/>
      <c r="D120" s="263"/>
    </row>
    <row r="121" spans="1:4" s="15" customFormat="1" ht="15.75" customHeight="1">
      <c r="A121" s="170">
        <v>1</v>
      </c>
      <c r="B121" s="140" t="s">
        <v>341</v>
      </c>
      <c r="C121" s="160">
        <v>2010</v>
      </c>
      <c r="D121" s="202">
        <v>390</v>
      </c>
    </row>
    <row r="122" spans="1:4" s="15" customFormat="1" ht="12.75">
      <c r="A122" s="170">
        <v>2</v>
      </c>
      <c r="B122" s="45" t="s">
        <v>102</v>
      </c>
      <c r="C122" s="160">
        <v>2009</v>
      </c>
      <c r="D122" s="202">
        <v>2000</v>
      </c>
    </row>
    <row r="123" spans="1:4" s="15" customFormat="1" ht="12.75">
      <c r="A123" s="170">
        <v>3</v>
      </c>
      <c r="B123" s="52" t="s">
        <v>78</v>
      </c>
      <c r="C123" s="160">
        <v>2009</v>
      </c>
      <c r="D123" s="202">
        <v>1492</v>
      </c>
    </row>
    <row r="124" spans="1:4" s="15" customFormat="1" ht="12.75">
      <c r="A124" s="170">
        <v>4</v>
      </c>
      <c r="B124" s="52" t="s">
        <v>78</v>
      </c>
      <c r="C124" s="160">
        <v>2009</v>
      </c>
      <c r="D124" s="202">
        <v>1839</v>
      </c>
    </row>
    <row r="125" spans="1:4" s="15" customFormat="1" ht="12.75">
      <c r="A125" s="170">
        <v>5</v>
      </c>
      <c r="B125" s="52" t="s">
        <v>78</v>
      </c>
      <c r="C125" s="161">
        <v>2008</v>
      </c>
      <c r="D125" s="203">
        <v>3400</v>
      </c>
    </row>
    <row r="126" spans="1:4" s="15" customFormat="1" ht="12.75">
      <c r="A126" s="170">
        <v>6</v>
      </c>
      <c r="B126" s="52" t="s">
        <v>102</v>
      </c>
      <c r="C126" s="161">
        <v>2008</v>
      </c>
      <c r="D126" s="203">
        <v>6763</v>
      </c>
    </row>
    <row r="127" spans="1:4" s="15" customFormat="1" ht="12.75">
      <c r="A127" s="170">
        <v>7</v>
      </c>
      <c r="B127" s="52" t="s">
        <v>78</v>
      </c>
      <c r="C127" s="161">
        <v>2007</v>
      </c>
      <c r="D127" s="204">
        <v>3520</v>
      </c>
    </row>
    <row r="128" spans="1:4" s="15" customFormat="1" ht="12.75">
      <c r="A128" s="170">
        <v>8</v>
      </c>
      <c r="B128" s="52" t="s">
        <v>78</v>
      </c>
      <c r="C128" s="161">
        <v>2007</v>
      </c>
      <c r="D128" s="203">
        <v>2070</v>
      </c>
    </row>
    <row r="129" spans="1:4" s="15" customFormat="1" ht="12.75">
      <c r="A129" s="170">
        <v>9</v>
      </c>
      <c r="B129" s="52" t="s">
        <v>78</v>
      </c>
      <c r="C129" s="161">
        <v>2006</v>
      </c>
      <c r="D129" s="203">
        <v>1128</v>
      </c>
    </row>
    <row r="130" spans="1:4" s="15" customFormat="1" ht="12.75">
      <c r="A130" s="170">
        <v>10</v>
      </c>
      <c r="B130" s="52" t="s">
        <v>78</v>
      </c>
      <c r="C130" s="161">
        <v>2006</v>
      </c>
      <c r="D130" s="203">
        <v>1667</v>
      </c>
    </row>
    <row r="131" spans="1:4" s="15" customFormat="1" ht="12.75">
      <c r="A131" s="170">
        <v>11</v>
      </c>
      <c r="B131" s="52" t="s">
        <v>78</v>
      </c>
      <c r="C131" s="161">
        <v>2006</v>
      </c>
      <c r="D131" s="203">
        <v>2362</v>
      </c>
    </row>
    <row r="132" spans="1:4" s="15" customFormat="1" ht="12.75">
      <c r="A132" s="170">
        <v>12</v>
      </c>
      <c r="B132" s="52" t="s">
        <v>102</v>
      </c>
      <c r="C132" s="161">
        <v>2006</v>
      </c>
      <c r="D132" s="203">
        <v>2000</v>
      </c>
    </row>
    <row r="133" spans="1:4" s="7" customFormat="1" ht="12.75">
      <c r="A133" s="182"/>
      <c r="B133" s="24" t="s">
        <v>0</v>
      </c>
      <c r="C133" s="23"/>
      <c r="D133" s="183">
        <f>SUM(D121:D132)</f>
        <v>28631</v>
      </c>
    </row>
    <row r="134" spans="1:4" s="15" customFormat="1" ht="16.5" customHeight="1">
      <c r="A134" s="262" t="s">
        <v>139</v>
      </c>
      <c r="B134" s="256"/>
      <c r="C134" s="256"/>
      <c r="D134" s="263"/>
    </row>
    <row r="135" spans="1:4" s="15" customFormat="1" ht="15.75" customHeight="1">
      <c r="A135" s="170">
        <v>1</v>
      </c>
      <c r="B135" s="82" t="s">
        <v>78</v>
      </c>
      <c r="C135" s="83">
        <v>2009</v>
      </c>
      <c r="D135" s="184">
        <v>963</v>
      </c>
    </row>
    <row r="136" spans="1:4" s="15" customFormat="1" ht="12.75">
      <c r="A136" s="170">
        <v>2</v>
      </c>
      <c r="B136" s="102" t="s">
        <v>78</v>
      </c>
      <c r="C136" s="83">
        <v>2011</v>
      </c>
      <c r="D136" s="184">
        <v>1469</v>
      </c>
    </row>
    <row r="137" spans="1:4" s="7" customFormat="1" ht="13.5" thickBot="1">
      <c r="A137" s="185"/>
      <c r="B137" s="186" t="s">
        <v>0</v>
      </c>
      <c r="C137" s="187"/>
      <c r="D137" s="188">
        <f>SUM(D135:D136)</f>
        <v>2432</v>
      </c>
    </row>
    <row r="138" spans="1:4" s="15" customFormat="1" ht="13.5" thickBot="1">
      <c r="A138" s="166"/>
      <c r="B138" s="167"/>
      <c r="C138" s="168"/>
      <c r="D138" s="169"/>
    </row>
    <row r="139" spans="1:4" s="15" customFormat="1" ht="12.75">
      <c r="A139" s="272" t="s">
        <v>7</v>
      </c>
      <c r="B139" s="273"/>
      <c r="C139" s="273"/>
      <c r="D139" s="274"/>
    </row>
    <row r="140" spans="1:4" s="15" customFormat="1" ht="26.25" thickBot="1">
      <c r="A140" s="189" t="s">
        <v>30</v>
      </c>
      <c r="B140" s="93" t="s">
        <v>38</v>
      </c>
      <c r="C140" s="93" t="s">
        <v>39</v>
      </c>
      <c r="D140" s="190" t="s">
        <v>40</v>
      </c>
    </row>
    <row r="141" spans="1:4" ht="12.75">
      <c r="A141" s="269" t="s">
        <v>77</v>
      </c>
      <c r="B141" s="270"/>
      <c r="C141" s="270"/>
      <c r="D141" s="271"/>
    </row>
    <row r="142" spans="1:4" s="15" customFormat="1" ht="12.75">
      <c r="A142" s="170">
        <v>1</v>
      </c>
      <c r="B142" s="101" t="s">
        <v>94</v>
      </c>
      <c r="C142" s="108">
        <v>2007</v>
      </c>
      <c r="D142" s="171">
        <v>2928</v>
      </c>
    </row>
    <row r="143" spans="1:4" s="15" customFormat="1" ht="12.75">
      <c r="A143" s="170">
        <v>2</v>
      </c>
      <c r="B143" s="107" t="s">
        <v>96</v>
      </c>
      <c r="C143" s="108">
        <v>2008</v>
      </c>
      <c r="D143" s="171">
        <v>3491.64</v>
      </c>
    </row>
    <row r="144" spans="1:4" s="15" customFormat="1" ht="12.75">
      <c r="A144" s="170">
        <v>3</v>
      </c>
      <c r="B144" s="107" t="s">
        <v>95</v>
      </c>
      <c r="C144" s="108">
        <v>2009</v>
      </c>
      <c r="D144" s="171">
        <v>2891.4</v>
      </c>
    </row>
    <row r="145" spans="1:4" s="15" customFormat="1" ht="12.75">
      <c r="A145" s="170"/>
      <c r="B145" s="21" t="s">
        <v>0</v>
      </c>
      <c r="C145" s="2"/>
      <c r="D145" s="172">
        <f>SUM(D142:D144)</f>
        <v>9311.039999999999</v>
      </c>
    </row>
    <row r="146" spans="1:4" ht="13.5" customHeight="1">
      <c r="A146" s="262" t="s">
        <v>97</v>
      </c>
      <c r="B146" s="256"/>
      <c r="C146" s="256"/>
      <c r="D146" s="263"/>
    </row>
    <row r="147" spans="1:4" s="20" customFormat="1" ht="12.75">
      <c r="A147" s="170">
        <v>1</v>
      </c>
      <c r="B147" s="101" t="s">
        <v>104</v>
      </c>
      <c r="C147" s="108">
        <v>2008</v>
      </c>
      <c r="D147" s="173">
        <v>3282</v>
      </c>
    </row>
    <row r="148" spans="1:4" s="20" customFormat="1" ht="12.75">
      <c r="A148" s="170">
        <v>2</v>
      </c>
      <c r="B148" s="101" t="s">
        <v>105</v>
      </c>
      <c r="C148" s="108">
        <v>2008</v>
      </c>
      <c r="D148" s="173">
        <v>1842</v>
      </c>
    </row>
    <row r="149" spans="1:4" s="20" customFormat="1" ht="13.5" customHeight="1">
      <c r="A149" s="170"/>
      <c r="B149" s="21" t="s">
        <v>0</v>
      </c>
      <c r="C149" s="2"/>
      <c r="D149" s="174">
        <f>SUM(D147:D148)</f>
        <v>5124</v>
      </c>
    </row>
    <row r="150" spans="1:4" s="20" customFormat="1" ht="13.5" customHeight="1">
      <c r="A150" s="262" t="s">
        <v>106</v>
      </c>
      <c r="B150" s="256"/>
      <c r="C150" s="256"/>
      <c r="D150" s="263"/>
    </row>
    <row r="151" spans="1:4" s="20" customFormat="1" ht="13.5" customHeight="1">
      <c r="A151" s="266" t="s">
        <v>479</v>
      </c>
      <c r="B151" s="267"/>
      <c r="C151" s="267"/>
      <c r="D151" s="268"/>
    </row>
    <row r="152" spans="1:4" s="20" customFormat="1" ht="13.5" customHeight="1">
      <c r="A152" s="175"/>
      <c r="B152" s="259" t="s">
        <v>0</v>
      </c>
      <c r="C152" s="259" t="s">
        <v>9</v>
      </c>
      <c r="D152" s="174">
        <f>SUM(D151:D151)</f>
        <v>0</v>
      </c>
    </row>
    <row r="153" spans="1:4" s="20" customFormat="1" ht="13.5" customHeight="1">
      <c r="A153" s="262" t="s">
        <v>109</v>
      </c>
      <c r="B153" s="256"/>
      <c r="C153" s="256"/>
      <c r="D153" s="263"/>
    </row>
    <row r="154" spans="1:4" s="20" customFormat="1" ht="13.5" customHeight="1">
      <c r="A154" s="170">
        <v>1</v>
      </c>
      <c r="B154" s="107" t="s">
        <v>115</v>
      </c>
      <c r="C154" s="108">
        <v>2008</v>
      </c>
      <c r="D154" s="176">
        <v>3282</v>
      </c>
    </row>
    <row r="155" spans="1:4" s="20" customFormat="1" ht="13.5" customHeight="1">
      <c r="A155" s="170">
        <v>2</v>
      </c>
      <c r="B155" s="107" t="s">
        <v>116</v>
      </c>
      <c r="C155" s="108">
        <v>2008</v>
      </c>
      <c r="D155" s="176">
        <v>1842</v>
      </c>
    </row>
    <row r="156" spans="1:4" s="20" customFormat="1" ht="13.5" customHeight="1">
      <c r="A156" s="170">
        <v>3</v>
      </c>
      <c r="B156" s="107" t="s">
        <v>117</v>
      </c>
      <c r="C156" s="108">
        <v>2011</v>
      </c>
      <c r="D156" s="176">
        <v>1197</v>
      </c>
    </row>
    <row r="157" spans="1:4" s="15" customFormat="1" ht="12.75">
      <c r="A157" s="280" t="s">
        <v>0</v>
      </c>
      <c r="B157" s="259" t="s">
        <v>9</v>
      </c>
      <c r="C157" s="2"/>
      <c r="D157" s="174">
        <f>SUM(D154:D156)</f>
        <v>6321</v>
      </c>
    </row>
    <row r="158" spans="1:4" s="15" customFormat="1" ht="12.75" customHeight="1">
      <c r="A158" s="262" t="s">
        <v>119</v>
      </c>
      <c r="B158" s="256"/>
      <c r="C158" s="256"/>
      <c r="D158" s="263"/>
    </row>
    <row r="159" spans="1:4" s="15" customFormat="1" ht="12.75">
      <c r="A159" s="170">
        <v>1</v>
      </c>
      <c r="B159" s="101" t="s">
        <v>115</v>
      </c>
      <c r="C159" s="108">
        <v>2007</v>
      </c>
      <c r="D159" s="173">
        <v>3715</v>
      </c>
    </row>
    <row r="160" spans="1:4" s="15" customFormat="1" ht="12.75">
      <c r="A160" s="170">
        <v>2</v>
      </c>
      <c r="B160" s="101" t="s">
        <v>105</v>
      </c>
      <c r="C160" s="108">
        <v>2007</v>
      </c>
      <c r="D160" s="173">
        <v>2464</v>
      </c>
    </row>
    <row r="161" spans="1:4" s="15" customFormat="1" ht="12.75">
      <c r="A161" s="170">
        <v>3</v>
      </c>
      <c r="B161" s="101" t="s">
        <v>125</v>
      </c>
      <c r="C161" s="108">
        <v>2007</v>
      </c>
      <c r="D161" s="173">
        <v>2420</v>
      </c>
    </row>
    <row r="162" spans="1:4" s="15" customFormat="1" ht="12.75">
      <c r="A162" s="170">
        <v>4</v>
      </c>
      <c r="B162" s="101" t="s">
        <v>125</v>
      </c>
      <c r="C162" s="108">
        <v>2008</v>
      </c>
      <c r="D162" s="173">
        <v>1500</v>
      </c>
    </row>
    <row r="163" spans="1:4" s="15" customFormat="1" ht="12.75">
      <c r="A163" s="170">
        <v>5</v>
      </c>
      <c r="B163" s="113" t="s">
        <v>125</v>
      </c>
      <c r="C163" s="114">
        <v>2009</v>
      </c>
      <c r="D163" s="177">
        <v>1960</v>
      </c>
    </row>
    <row r="164" spans="1:4" s="15" customFormat="1" ht="12.75">
      <c r="A164" s="170">
        <v>6</v>
      </c>
      <c r="B164" s="113" t="s">
        <v>126</v>
      </c>
      <c r="C164" s="114">
        <v>2011</v>
      </c>
      <c r="D164" s="177">
        <v>999</v>
      </c>
    </row>
    <row r="165" spans="1:4" s="15" customFormat="1" ht="12.75">
      <c r="A165" s="170">
        <v>7</v>
      </c>
      <c r="B165" s="113" t="s">
        <v>126</v>
      </c>
      <c r="C165" s="114">
        <v>2011</v>
      </c>
      <c r="D165" s="177">
        <v>899</v>
      </c>
    </row>
    <row r="166" spans="1:4" ht="12.75">
      <c r="A166" s="170"/>
      <c r="B166" s="259" t="s">
        <v>28</v>
      </c>
      <c r="C166" s="259"/>
      <c r="D166" s="172">
        <f>SUM(D159:D165)</f>
        <v>13957</v>
      </c>
    </row>
    <row r="167" spans="1:4" ht="12.75">
      <c r="A167" s="262" t="s">
        <v>127</v>
      </c>
      <c r="B167" s="256"/>
      <c r="C167" s="256"/>
      <c r="D167" s="263"/>
    </row>
    <row r="168" spans="1:4" s="20" customFormat="1" ht="13.5" customHeight="1">
      <c r="A168" s="266" t="s">
        <v>479</v>
      </c>
      <c r="B168" s="267"/>
      <c r="C168" s="267"/>
      <c r="D168" s="268"/>
    </row>
    <row r="169" spans="1:4" s="22" customFormat="1" ht="12.75">
      <c r="A169" s="170"/>
      <c r="B169" s="21" t="s">
        <v>0</v>
      </c>
      <c r="C169" s="2"/>
      <c r="D169" s="174">
        <f>SUM(D168:D168)</f>
        <v>0</v>
      </c>
    </row>
    <row r="170" spans="1:4" s="7" customFormat="1" ht="12.75">
      <c r="A170" s="262" t="s">
        <v>129</v>
      </c>
      <c r="B170" s="256"/>
      <c r="C170" s="256"/>
      <c r="D170" s="263"/>
    </row>
    <row r="171" spans="1:4" ht="12.75">
      <c r="A171" s="170">
        <v>1</v>
      </c>
      <c r="B171" s="101" t="s">
        <v>131</v>
      </c>
      <c r="C171" s="108">
        <v>2009</v>
      </c>
      <c r="D171" s="173">
        <v>1980</v>
      </c>
    </row>
    <row r="172" spans="1:6" s="7" customFormat="1" ht="12.75">
      <c r="A172" s="278" t="s">
        <v>0</v>
      </c>
      <c r="B172" s="279"/>
      <c r="C172" s="31"/>
      <c r="D172" s="178">
        <f>SUM(D171:D171)</f>
        <v>1980</v>
      </c>
      <c r="F172" s="16"/>
    </row>
    <row r="173" spans="1:6" s="7" customFormat="1" ht="12.75">
      <c r="A173" s="262" t="s">
        <v>132</v>
      </c>
      <c r="B173" s="256"/>
      <c r="C173" s="256"/>
      <c r="D173" s="263"/>
      <c r="F173" s="16"/>
    </row>
    <row r="174" spans="1:4" s="20" customFormat="1" ht="13.5" customHeight="1">
      <c r="A174" s="266" t="s">
        <v>479</v>
      </c>
      <c r="B174" s="267"/>
      <c r="C174" s="267"/>
      <c r="D174" s="268"/>
    </row>
    <row r="175" spans="1:4" s="15" customFormat="1" ht="12.75">
      <c r="A175" s="170"/>
      <c r="B175" s="21" t="s">
        <v>0</v>
      </c>
      <c r="C175" s="2"/>
      <c r="D175" s="174">
        <f>SUM(D174:D174)</f>
        <v>0</v>
      </c>
    </row>
    <row r="176" spans="1:4" s="15" customFormat="1" ht="12.75">
      <c r="A176" s="262" t="s">
        <v>134</v>
      </c>
      <c r="B176" s="256"/>
      <c r="C176" s="256"/>
      <c r="D176" s="263"/>
    </row>
    <row r="177" spans="1:4" s="15" customFormat="1" ht="12.75">
      <c r="A177" s="170">
        <v>1</v>
      </c>
      <c r="B177" s="115" t="s">
        <v>135</v>
      </c>
      <c r="C177" s="108">
        <v>2009</v>
      </c>
      <c r="D177" s="179">
        <v>950</v>
      </c>
    </row>
    <row r="178" spans="1:4" s="15" customFormat="1" ht="12.75">
      <c r="A178" s="170">
        <v>2</v>
      </c>
      <c r="B178" s="115" t="s">
        <v>136</v>
      </c>
      <c r="C178" s="108">
        <v>2009</v>
      </c>
      <c r="D178" s="179">
        <v>3500</v>
      </c>
    </row>
    <row r="179" spans="1:4" s="15" customFormat="1" ht="17.25" customHeight="1">
      <c r="A179" s="170"/>
      <c r="B179" s="21" t="s">
        <v>0</v>
      </c>
      <c r="C179" s="2"/>
      <c r="D179" s="180">
        <f>SUM(D177:D178)</f>
        <v>4450</v>
      </c>
    </row>
    <row r="180" spans="1:4" s="15" customFormat="1" ht="16.5" customHeight="1">
      <c r="A180" s="262" t="s">
        <v>137</v>
      </c>
      <c r="B180" s="256"/>
      <c r="C180" s="256"/>
      <c r="D180" s="263"/>
    </row>
    <row r="181" spans="1:4" s="15" customFormat="1" ht="15.75" customHeight="1">
      <c r="A181" s="170">
        <v>1</v>
      </c>
      <c r="B181" s="162" t="s">
        <v>446</v>
      </c>
      <c r="C181" s="108">
        <v>2008</v>
      </c>
      <c r="D181" s="181">
        <v>1699</v>
      </c>
    </row>
    <row r="182" spans="1:4" s="7" customFormat="1" ht="12.75">
      <c r="A182" s="182"/>
      <c r="B182" s="24" t="s">
        <v>0</v>
      </c>
      <c r="C182" s="23"/>
      <c r="D182" s="183">
        <f>SUM(D181:D181)</f>
        <v>1699</v>
      </c>
    </row>
    <row r="183" spans="1:4" s="15" customFormat="1" ht="16.5" customHeight="1">
      <c r="A183" s="262" t="s">
        <v>138</v>
      </c>
      <c r="B183" s="256"/>
      <c r="C183" s="256"/>
      <c r="D183" s="263"/>
    </row>
    <row r="184" spans="1:4" s="15" customFormat="1" ht="15.75" customHeight="1">
      <c r="A184" s="170">
        <v>1</v>
      </c>
      <c r="B184" s="101" t="s">
        <v>126</v>
      </c>
      <c r="C184" s="108">
        <v>2008</v>
      </c>
      <c r="D184" s="176">
        <v>3400</v>
      </c>
    </row>
    <row r="185" spans="1:4" s="15" customFormat="1" ht="12.75">
      <c r="A185" s="170">
        <v>2</v>
      </c>
      <c r="B185" s="101" t="s">
        <v>126</v>
      </c>
      <c r="C185" s="108">
        <v>2008</v>
      </c>
      <c r="D185" s="176">
        <v>3600</v>
      </c>
    </row>
    <row r="186" spans="1:4" s="7" customFormat="1" ht="12.75">
      <c r="A186" s="182"/>
      <c r="B186" s="24" t="s">
        <v>0</v>
      </c>
      <c r="C186" s="23"/>
      <c r="D186" s="183">
        <f>SUM(D184:D185)</f>
        <v>7000</v>
      </c>
    </row>
    <row r="187" spans="1:4" s="15" customFormat="1" ht="16.5" customHeight="1">
      <c r="A187" s="262" t="s">
        <v>139</v>
      </c>
      <c r="B187" s="256"/>
      <c r="C187" s="256"/>
      <c r="D187" s="263"/>
    </row>
    <row r="188" spans="1:4" s="15" customFormat="1" ht="15.75" customHeight="1">
      <c r="A188" s="170">
        <v>1</v>
      </c>
      <c r="B188" s="82" t="s">
        <v>430</v>
      </c>
      <c r="C188" s="83">
        <v>2009</v>
      </c>
      <c r="D188" s="184">
        <v>2918</v>
      </c>
    </row>
    <row r="189" spans="1:4" s="15" customFormat="1" ht="12.75">
      <c r="A189" s="170">
        <v>2</v>
      </c>
      <c r="B189" s="102" t="s">
        <v>431</v>
      </c>
      <c r="C189" s="83">
        <v>2011</v>
      </c>
      <c r="D189" s="184">
        <v>1700</v>
      </c>
    </row>
    <row r="190" spans="1:4" s="15" customFormat="1" ht="12" customHeight="1">
      <c r="A190" s="170">
        <v>3</v>
      </c>
      <c r="B190" s="102" t="s">
        <v>431</v>
      </c>
      <c r="C190" s="83">
        <v>2011</v>
      </c>
      <c r="D190" s="184">
        <v>1700</v>
      </c>
    </row>
    <row r="191" spans="1:4" s="7" customFormat="1" ht="13.5" thickBot="1">
      <c r="A191" s="185"/>
      <c r="B191" s="186" t="s">
        <v>0</v>
      </c>
      <c r="C191" s="187"/>
      <c r="D191" s="188">
        <f>SUM(D188:D190)</f>
        <v>6318</v>
      </c>
    </row>
    <row r="192" spans="1:4" s="7" customFormat="1" ht="12.75">
      <c r="A192" s="118"/>
      <c r="B192" s="118"/>
      <c r="C192" s="116"/>
      <c r="D192" s="117"/>
    </row>
    <row r="193" spans="1:4" s="15" customFormat="1" ht="12.75">
      <c r="A193" s="26"/>
      <c r="B193" s="26"/>
      <c r="C193" s="27"/>
      <c r="D193" s="53"/>
    </row>
    <row r="194" spans="1:4" s="15" customFormat="1" ht="12.75">
      <c r="A194" s="26"/>
      <c r="B194" s="26"/>
      <c r="C194" s="27"/>
      <c r="D194" s="53"/>
    </row>
    <row r="195" spans="1:4" s="15" customFormat="1" ht="12.75">
      <c r="A195" s="26"/>
      <c r="B195" s="264" t="s">
        <v>42</v>
      </c>
      <c r="C195" s="265"/>
      <c r="D195" s="84">
        <f>SUM(D42,D59,D63,D79,D102,D105,D109,D112,D116,D119,D133,D137)</f>
        <v>271805</v>
      </c>
    </row>
    <row r="196" spans="1:4" s="15" customFormat="1" ht="12.75">
      <c r="A196" s="26"/>
      <c r="B196" s="264" t="s">
        <v>43</v>
      </c>
      <c r="C196" s="265"/>
      <c r="D196" s="84">
        <f>SUM(D145,D149,D157,D166,D172,D179,D182,D186,D191)</f>
        <v>56160.04</v>
      </c>
    </row>
    <row r="197" spans="1:4" s="15" customFormat="1" ht="12.75">
      <c r="A197" s="26"/>
      <c r="B197" s="26"/>
      <c r="C197" s="27"/>
      <c r="D197" s="53"/>
    </row>
    <row r="198" spans="1:4" s="15" customFormat="1" ht="12.75">
      <c r="A198" s="26"/>
      <c r="B198" s="26"/>
      <c r="C198" s="27"/>
      <c r="D198" s="53"/>
    </row>
    <row r="199" spans="1:4" s="15" customFormat="1" ht="12.75">
      <c r="A199" s="26"/>
      <c r="B199" s="26"/>
      <c r="C199" s="27"/>
      <c r="D199" s="53"/>
    </row>
    <row r="200" spans="1:4" s="15" customFormat="1" ht="12.75">
      <c r="A200" s="26"/>
      <c r="B200" s="26"/>
      <c r="C200" s="27"/>
      <c r="D200" s="53"/>
    </row>
    <row r="201" spans="1:4" s="15" customFormat="1" ht="12.75">
      <c r="A201" s="26"/>
      <c r="B201" s="26"/>
      <c r="C201" s="27"/>
      <c r="D201" s="53"/>
    </row>
    <row r="202" spans="1:4" s="15" customFormat="1" ht="12.75">
      <c r="A202" s="26"/>
      <c r="B202" s="26"/>
      <c r="C202" s="27"/>
      <c r="D202" s="53"/>
    </row>
    <row r="203" spans="1:4" s="15" customFormat="1" ht="12.75">
      <c r="A203" s="26"/>
      <c r="B203" s="26"/>
      <c r="C203" s="27"/>
      <c r="D203" s="53"/>
    </row>
    <row r="204" spans="1:4" s="15" customFormat="1" ht="12.75">
      <c r="A204" s="26"/>
      <c r="B204" s="26"/>
      <c r="C204" s="27"/>
      <c r="D204" s="53"/>
    </row>
    <row r="205" spans="1:4" s="15" customFormat="1" ht="12.75">
      <c r="A205" s="26"/>
      <c r="B205" s="26"/>
      <c r="C205" s="27"/>
      <c r="D205" s="53"/>
    </row>
    <row r="206" spans="1:4" s="15" customFormat="1" ht="12.75">
      <c r="A206" s="26"/>
      <c r="B206" s="26"/>
      <c r="C206" s="27"/>
      <c r="D206" s="53"/>
    </row>
    <row r="207" spans="1:4" s="15" customFormat="1" ht="12.75">
      <c r="A207" s="26"/>
      <c r="B207" s="26"/>
      <c r="C207" s="27"/>
      <c r="D207" s="53"/>
    </row>
    <row r="208" spans="1:4" s="15" customFormat="1" ht="12.75">
      <c r="A208" s="26"/>
      <c r="B208" s="26"/>
      <c r="C208" s="27"/>
      <c r="D208" s="53"/>
    </row>
    <row r="209" spans="1:4" s="15" customFormat="1" ht="12.75">
      <c r="A209" s="26"/>
      <c r="B209" s="26"/>
      <c r="C209" s="27"/>
      <c r="D209" s="53"/>
    </row>
    <row r="210" spans="1:4" s="15" customFormat="1" ht="14.25" customHeight="1">
      <c r="A210" s="26"/>
      <c r="B210" s="26"/>
      <c r="C210" s="27"/>
      <c r="D210" s="53"/>
    </row>
    <row r="211" spans="1:4" ht="12.75">
      <c r="A211" s="26"/>
      <c r="C211" s="27"/>
      <c r="D211" s="53"/>
    </row>
    <row r="212" spans="1:4" s="20" customFormat="1" ht="12.75">
      <c r="A212" s="26"/>
      <c r="B212" s="26"/>
      <c r="C212" s="27"/>
      <c r="D212" s="53"/>
    </row>
    <row r="213" spans="1:4" s="20" customFormat="1" ht="12.75">
      <c r="A213" s="26"/>
      <c r="B213" s="26"/>
      <c r="C213" s="27"/>
      <c r="D213" s="53"/>
    </row>
    <row r="214" spans="1:4" s="20" customFormat="1" ht="18" customHeight="1">
      <c r="A214" s="26"/>
      <c r="B214" s="26"/>
      <c r="C214" s="27"/>
      <c r="D214" s="53"/>
    </row>
    <row r="215" spans="1:4" ht="12.75">
      <c r="A215" s="26"/>
      <c r="C215" s="27"/>
      <c r="D215" s="53"/>
    </row>
    <row r="216" spans="1:4" s="7" customFormat="1" ht="12.75">
      <c r="A216" s="26"/>
      <c r="B216" s="26"/>
      <c r="C216" s="27"/>
      <c r="D216" s="53"/>
    </row>
    <row r="217" spans="1:4" s="7" customFormat="1" ht="12.75">
      <c r="A217" s="26"/>
      <c r="B217" s="26"/>
      <c r="C217" s="27"/>
      <c r="D217" s="53"/>
    </row>
    <row r="218" spans="1:4" ht="12.75">
      <c r="A218" s="26"/>
      <c r="C218" s="27"/>
      <c r="D218" s="53"/>
    </row>
    <row r="219" spans="1:4" s="15" customFormat="1" ht="12.75">
      <c r="A219" s="26"/>
      <c r="B219" s="26"/>
      <c r="C219" s="27"/>
      <c r="D219" s="53"/>
    </row>
    <row r="220" spans="1:4" s="15" customFormat="1" ht="12.75">
      <c r="A220" s="26"/>
      <c r="B220" s="26"/>
      <c r="C220" s="27"/>
      <c r="D220" s="53"/>
    </row>
    <row r="221" spans="1:4" s="15" customFormat="1" ht="12.75">
      <c r="A221" s="26"/>
      <c r="B221" s="26"/>
      <c r="C221" s="27"/>
      <c r="D221" s="53"/>
    </row>
    <row r="222" spans="1:4" s="15" customFormat="1" ht="12.75">
      <c r="A222" s="26"/>
      <c r="B222" s="26"/>
      <c r="C222" s="27"/>
      <c r="D222" s="53"/>
    </row>
    <row r="223" spans="1:4" s="15" customFormat="1" ht="12.75">
      <c r="A223" s="26"/>
      <c r="B223" s="26"/>
      <c r="C223" s="27"/>
      <c r="D223" s="53"/>
    </row>
    <row r="224" spans="1:4" s="15" customFormat="1" ht="12.75">
      <c r="A224" s="26"/>
      <c r="B224" s="26"/>
      <c r="C224" s="27"/>
      <c r="D224" s="53"/>
    </row>
    <row r="225" spans="1:4" s="15" customFormat="1" ht="12.75">
      <c r="A225" s="26"/>
      <c r="B225" s="26"/>
      <c r="C225" s="27"/>
      <c r="D225" s="53"/>
    </row>
    <row r="226" spans="1:4" s="15" customFormat="1" ht="12.75">
      <c r="A226" s="26"/>
      <c r="B226" s="26"/>
      <c r="C226" s="27"/>
      <c r="D226" s="53"/>
    </row>
    <row r="227" spans="1:4" s="15" customFormat="1" ht="12.75">
      <c r="A227" s="26"/>
      <c r="B227" s="26"/>
      <c r="C227" s="27"/>
      <c r="D227" s="53"/>
    </row>
    <row r="228" spans="1:4" s="15" customFormat="1" ht="12.75">
      <c r="A228" s="26"/>
      <c r="B228" s="26"/>
      <c r="C228" s="27"/>
      <c r="D228" s="53"/>
    </row>
    <row r="229" spans="1:4" s="7" customFormat="1" ht="12.75">
      <c r="A229" s="26"/>
      <c r="B229" s="26"/>
      <c r="C229" s="27"/>
      <c r="D229" s="53"/>
    </row>
    <row r="230" spans="1:4" ht="12.75">
      <c r="A230" s="26"/>
      <c r="C230" s="27"/>
      <c r="D230" s="53"/>
    </row>
    <row r="231" spans="1:4" ht="12.75">
      <c r="A231" s="26"/>
      <c r="C231" s="27"/>
      <c r="D231" s="53"/>
    </row>
    <row r="232" spans="1:4" ht="12.75">
      <c r="A232" s="26"/>
      <c r="C232" s="27"/>
      <c r="D232" s="53"/>
    </row>
    <row r="233" spans="1:4" ht="12.75">
      <c r="A233" s="26"/>
      <c r="C233" s="27"/>
      <c r="D233" s="53"/>
    </row>
    <row r="234" spans="1:4" ht="12.75">
      <c r="A234" s="26"/>
      <c r="C234" s="27"/>
      <c r="D234" s="53"/>
    </row>
    <row r="235" spans="1:4" ht="12.75">
      <c r="A235" s="26"/>
      <c r="C235" s="27"/>
      <c r="D235" s="53"/>
    </row>
    <row r="236" spans="1:4" ht="12.75">
      <c r="A236" s="26"/>
      <c r="C236" s="27"/>
      <c r="D236" s="53"/>
    </row>
    <row r="237" spans="1:4" ht="12.75">
      <c r="A237" s="26"/>
      <c r="C237" s="27"/>
      <c r="D237" s="53"/>
    </row>
    <row r="238" spans="1:4" ht="12.75">
      <c r="A238" s="26"/>
      <c r="C238" s="27"/>
      <c r="D238" s="53"/>
    </row>
    <row r="239" spans="1:4" ht="12.75">
      <c r="A239" s="26"/>
      <c r="C239" s="27"/>
      <c r="D239" s="53"/>
    </row>
    <row r="240" spans="1:4" ht="12.75">
      <c r="A240" s="26"/>
      <c r="C240" s="27"/>
      <c r="D240" s="53"/>
    </row>
    <row r="241" spans="1:4" ht="12.75">
      <c r="A241" s="26"/>
      <c r="C241" s="27"/>
      <c r="D241" s="53"/>
    </row>
    <row r="242" spans="1:4" ht="14.25" customHeight="1">
      <c r="A242" s="26"/>
      <c r="C242" s="27"/>
      <c r="D242" s="53"/>
    </row>
    <row r="243" spans="1:4" ht="12.75">
      <c r="A243" s="26"/>
      <c r="C243" s="27"/>
      <c r="D243" s="53"/>
    </row>
    <row r="244" spans="1:4" ht="12.75">
      <c r="A244" s="26"/>
      <c r="C244" s="27"/>
      <c r="D244" s="53"/>
    </row>
    <row r="245" spans="1:4" ht="14.25" customHeight="1">
      <c r="A245" s="26"/>
      <c r="C245" s="27"/>
      <c r="D245" s="53"/>
    </row>
    <row r="246" spans="1:4" ht="12.75">
      <c r="A246" s="26"/>
      <c r="C246" s="27"/>
      <c r="D246" s="53"/>
    </row>
    <row r="247" spans="1:4" s="7" customFormat="1" ht="12.75">
      <c r="A247" s="26"/>
      <c r="B247" s="26"/>
      <c r="C247" s="27"/>
      <c r="D247" s="53"/>
    </row>
    <row r="248" spans="1:4" s="7" customFormat="1" ht="12.75">
      <c r="A248" s="26"/>
      <c r="B248" s="26"/>
      <c r="C248" s="27"/>
      <c r="D248" s="53"/>
    </row>
    <row r="249" spans="1:4" s="7" customFormat="1" ht="12.75">
      <c r="A249" s="26"/>
      <c r="B249" s="26"/>
      <c r="C249" s="27"/>
      <c r="D249" s="53"/>
    </row>
    <row r="250" spans="1:4" s="7" customFormat="1" ht="12.75">
      <c r="A250" s="26"/>
      <c r="B250" s="26"/>
      <c r="C250" s="27"/>
      <c r="D250" s="53"/>
    </row>
    <row r="251" spans="1:4" s="7" customFormat="1" ht="12.75">
      <c r="A251" s="26"/>
      <c r="B251" s="26"/>
      <c r="C251" s="27"/>
      <c r="D251" s="53"/>
    </row>
    <row r="252" spans="1:4" s="7" customFormat="1" ht="12.75">
      <c r="A252" s="26"/>
      <c r="B252" s="26"/>
      <c r="C252" s="27"/>
      <c r="D252" s="53"/>
    </row>
    <row r="253" spans="1:4" s="7" customFormat="1" ht="12.75">
      <c r="A253" s="26"/>
      <c r="B253" s="26"/>
      <c r="C253" s="27"/>
      <c r="D253" s="53"/>
    </row>
    <row r="254" spans="1:4" ht="12.75" customHeight="1">
      <c r="A254" s="26"/>
      <c r="C254" s="27"/>
      <c r="D254" s="53"/>
    </row>
    <row r="255" spans="1:4" s="15" customFormat="1" ht="12.75">
      <c r="A255" s="26"/>
      <c r="B255" s="26"/>
      <c r="C255" s="27"/>
      <c r="D255" s="53"/>
    </row>
    <row r="256" spans="1:4" s="15" customFormat="1" ht="12.75">
      <c r="A256" s="26"/>
      <c r="B256" s="26"/>
      <c r="C256" s="27"/>
      <c r="D256" s="53"/>
    </row>
    <row r="257" spans="1:4" s="15" customFormat="1" ht="12.75">
      <c r="A257" s="26"/>
      <c r="B257" s="26"/>
      <c r="C257" s="27"/>
      <c r="D257" s="53"/>
    </row>
    <row r="258" spans="1:4" s="15" customFormat="1" ht="12.75">
      <c r="A258" s="26"/>
      <c r="B258" s="26"/>
      <c r="C258" s="27"/>
      <c r="D258" s="53"/>
    </row>
    <row r="259" spans="1:4" s="15" customFormat="1" ht="12.75">
      <c r="A259" s="26"/>
      <c r="B259" s="26"/>
      <c r="C259" s="27"/>
      <c r="D259" s="53"/>
    </row>
    <row r="260" spans="1:4" s="15" customFormat="1" ht="12.75">
      <c r="A260" s="26"/>
      <c r="B260" s="26"/>
      <c r="C260" s="27"/>
      <c r="D260" s="53"/>
    </row>
    <row r="261" spans="1:4" s="15" customFormat="1" ht="12.75">
      <c r="A261" s="26"/>
      <c r="B261" s="26"/>
      <c r="C261" s="27"/>
      <c r="D261" s="53"/>
    </row>
    <row r="262" spans="1:4" s="15" customFormat="1" ht="18" customHeight="1">
      <c r="A262" s="26"/>
      <c r="B262" s="26"/>
      <c r="C262" s="27"/>
      <c r="D262" s="53"/>
    </row>
    <row r="263" spans="1:4" ht="12.75">
      <c r="A263" s="26"/>
      <c r="C263" s="27"/>
      <c r="D263" s="53"/>
    </row>
    <row r="264" spans="1:4" s="7" customFormat="1" ht="12.75">
      <c r="A264" s="26"/>
      <c r="B264" s="26"/>
      <c r="C264" s="27"/>
      <c r="D264" s="53"/>
    </row>
    <row r="265" spans="1:4" s="7" customFormat="1" ht="12.75">
      <c r="A265" s="26"/>
      <c r="B265" s="26"/>
      <c r="C265" s="27"/>
      <c r="D265" s="53"/>
    </row>
    <row r="266" spans="1:4" s="7" customFormat="1" ht="12.75">
      <c r="A266" s="26"/>
      <c r="B266" s="26"/>
      <c r="C266" s="27"/>
      <c r="D266" s="53"/>
    </row>
    <row r="267" spans="1:4" ht="12.75" customHeight="1">
      <c r="A267" s="26"/>
      <c r="C267" s="27"/>
      <c r="D267" s="53"/>
    </row>
    <row r="268" spans="1:4" s="7" customFormat="1" ht="12.75">
      <c r="A268" s="26"/>
      <c r="B268" s="26"/>
      <c r="C268" s="27"/>
      <c r="D268" s="53"/>
    </row>
    <row r="269" spans="1:4" s="7" customFormat="1" ht="12.75">
      <c r="A269" s="26"/>
      <c r="B269" s="26"/>
      <c r="C269" s="27"/>
      <c r="D269" s="53"/>
    </row>
    <row r="270" spans="1:4" s="7" customFormat="1" ht="12.75">
      <c r="A270" s="26"/>
      <c r="B270" s="26"/>
      <c r="C270" s="27"/>
      <c r="D270" s="53"/>
    </row>
    <row r="271" spans="1:4" s="7" customFormat="1" ht="12.75">
      <c r="A271" s="26"/>
      <c r="B271" s="26"/>
      <c r="C271" s="27"/>
      <c r="D271" s="53"/>
    </row>
    <row r="272" spans="1:4" s="7" customFormat="1" ht="12.75">
      <c r="A272" s="26"/>
      <c r="B272" s="26"/>
      <c r="C272" s="27"/>
      <c r="D272" s="53"/>
    </row>
    <row r="273" spans="1:4" s="7" customFormat="1" ht="12.75">
      <c r="A273" s="26"/>
      <c r="B273" s="26"/>
      <c r="C273" s="27"/>
      <c r="D273" s="53"/>
    </row>
    <row r="274" spans="1:4" ht="12.75">
      <c r="A274" s="26"/>
      <c r="C274" s="27"/>
      <c r="D274" s="53"/>
    </row>
    <row r="275" spans="1:4" ht="12.75">
      <c r="A275" s="26"/>
      <c r="C275" s="27"/>
      <c r="D275" s="53"/>
    </row>
    <row r="276" spans="1:4" ht="12.75">
      <c r="A276" s="26"/>
      <c r="C276" s="27"/>
      <c r="D276" s="53"/>
    </row>
    <row r="277" spans="1:4" ht="14.25" customHeight="1">
      <c r="A277" s="26"/>
      <c r="C277" s="27"/>
      <c r="D277" s="53"/>
    </row>
    <row r="278" spans="1:4" ht="12.75">
      <c r="A278" s="26"/>
      <c r="C278" s="27"/>
      <c r="D278" s="53"/>
    </row>
    <row r="279" spans="1:4" ht="12.75">
      <c r="A279" s="26"/>
      <c r="C279" s="27"/>
      <c r="D279" s="53"/>
    </row>
    <row r="280" spans="1:4" ht="12.75">
      <c r="A280" s="26"/>
      <c r="C280" s="27"/>
      <c r="D280" s="53"/>
    </row>
    <row r="281" spans="1:4" ht="12.75">
      <c r="A281" s="26"/>
      <c r="C281" s="27"/>
      <c r="D281" s="53"/>
    </row>
    <row r="282" spans="1:4" ht="12.75">
      <c r="A282" s="26"/>
      <c r="C282" s="27"/>
      <c r="D282" s="53"/>
    </row>
    <row r="283" spans="1:4" ht="12.75">
      <c r="A283" s="26"/>
      <c r="C283" s="27"/>
      <c r="D283" s="53"/>
    </row>
    <row r="284" spans="1:4" ht="12.75">
      <c r="A284" s="26"/>
      <c r="C284" s="27"/>
      <c r="D284" s="53"/>
    </row>
    <row r="285" spans="1:4" ht="12.75">
      <c r="A285" s="26"/>
      <c r="C285" s="27"/>
      <c r="D285" s="53"/>
    </row>
    <row r="286" spans="1:4" ht="12.75">
      <c r="A286" s="26"/>
      <c r="C286" s="27"/>
      <c r="D286" s="53"/>
    </row>
    <row r="287" spans="1:4" ht="12.75">
      <c r="A287" s="26"/>
      <c r="C287" s="27"/>
      <c r="D287" s="53"/>
    </row>
    <row r="288" spans="1:4" ht="12.75">
      <c r="A288" s="26"/>
      <c r="C288" s="27"/>
      <c r="D288" s="53"/>
    </row>
    <row r="289" spans="1:4" ht="12.75">
      <c r="A289" s="26"/>
      <c r="C289" s="27"/>
      <c r="D289" s="53"/>
    </row>
    <row r="290" spans="1:4" ht="12.75">
      <c r="A290" s="26"/>
      <c r="C290" s="27"/>
      <c r="D290" s="53"/>
    </row>
    <row r="291" spans="1:4" ht="12.75">
      <c r="A291" s="26"/>
      <c r="C291" s="27"/>
      <c r="D291" s="53"/>
    </row>
    <row r="292" spans="1:4" ht="12.75">
      <c r="A292" s="26"/>
      <c r="C292" s="27"/>
      <c r="D292" s="53"/>
    </row>
    <row r="293" spans="1:4" ht="12.75">
      <c r="A293" s="26"/>
      <c r="C293" s="27"/>
      <c r="D293" s="53"/>
    </row>
    <row r="294" spans="1:4" ht="12.75">
      <c r="A294" s="26"/>
      <c r="C294" s="27"/>
      <c r="D294" s="53"/>
    </row>
    <row r="295" spans="1:4" ht="12.75">
      <c r="A295" s="26"/>
      <c r="C295" s="27"/>
      <c r="D295" s="53"/>
    </row>
    <row r="296" spans="1:4" ht="12.75">
      <c r="A296" s="26"/>
      <c r="C296" s="27"/>
      <c r="D296" s="53"/>
    </row>
    <row r="297" spans="1:4" ht="12.75">
      <c r="A297" s="26"/>
      <c r="C297" s="27"/>
      <c r="D297" s="53"/>
    </row>
    <row r="298" spans="1:4" ht="12.75">
      <c r="A298" s="26"/>
      <c r="C298" s="27"/>
      <c r="D298" s="53"/>
    </row>
    <row r="299" spans="1:4" ht="12.75">
      <c r="A299" s="26"/>
      <c r="C299" s="27"/>
      <c r="D299" s="53"/>
    </row>
    <row r="300" spans="1:4" ht="12.75">
      <c r="A300" s="26"/>
      <c r="C300" s="27"/>
      <c r="D300" s="53"/>
    </row>
    <row r="301" spans="1:4" ht="12.75">
      <c r="A301" s="26"/>
      <c r="C301" s="27"/>
      <c r="D301" s="53"/>
    </row>
    <row r="302" spans="1:4" ht="12.75">
      <c r="A302" s="26"/>
      <c r="C302" s="27"/>
      <c r="D302" s="53"/>
    </row>
    <row r="303" spans="1:4" ht="12.75">
      <c r="A303" s="26"/>
      <c r="C303" s="27"/>
      <c r="D303" s="53"/>
    </row>
    <row r="304" spans="1:4" ht="12.75">
      <c r="A304" s="26"/>
      <c r="C304" s="27"/>
      <c r="D304" s="53"/>
    </row>
    <row r="305" spans="1:4" ht="12.75">
      <c r="A305" s="26"/>
      <c r="C305" s="27"/>
      <c r="D305" s="53"/>
    </row>
    <row r="306" spans="1:4" ht="12.75">
      <c r="A306" s="26"/>
      <c r="C306" s="27"/>
      <c r="D306" s="53"/>
    </row>
    <row r="307" spans="1:4" ht="12.75">
      <c r="A307" s="26"/>
      <c r="C307" s="27"/>
      <c r="D307" s="53"/>
    </row>
    <row r="308" spans="1:4" ht="12.75">
      <c r="A308" s="26"/>
      <c r="C308" s="27"/>
      <c r="D308" s="53"/>
    </row>
    <row r="309" spans="1:4" ht="12.75">
      <c r="A309" s="26"/>
      <c r="C309" s="27"/>
      <c r="D309" s="53"/>
    </row>
    <row r="310" spans="1:4" s="15" customFormat="1" ht="12.75">
      <c r="A310" s="26"/>
      <c r="B310" s="26"/>
      <c r="C310" s="27"/>
      <c r="D310" s="53"/>
    </row>
    <row r="311" spans="1:4" s="15" customFormat="1" ht="12.75">
      <c r="A311" s="26"/>
      <c r="B311" s="26"/>
      <c r="C311" s="27"/>
      <c r="D311" s="53"/>
    </row>
    <row r="312" spans="1:4" s="15" customFormat="1" ht="12.75">
      <c r="A312" s="26"/>
      <c r="B312" s="26"/>
      <c r="C312" s="27"/>
      <c r="D312" s="53"/>
    </row>
    <row r="313" spans="1:4" s="15" customFormat="1" ht="12.75">
      <c r="A313" s="26"/>
      <c r="B313" s="26"/>
      <c r="C313" s="27"/>
      <c r="D313" s="53"/>
    </row>
    <row r="314" spans="1:4" s="15" customFormat="1" ht="12.75">
      <c r="A314" s="26"/>
      <c r="B314" s="26"/>
      <c r="C314" s="27"/>
      <c r="D314" s="53"/>
    </row>
    <row r="315" spans="1:4" s="15" customFormat="1" ht="12.75">
      <c r="A315" s="26"/>
      <c r="B315" s="26"/>
      <c r="C315" s="27"/>
      <c r="D315" s="53"/>
    </row>
    <row r="316" spans="1:4" s="15" customFormat="1" ht="12.75">
      <c r="A316" s="26"/>
      <c r="B316" s="26"/>
      <c r="C316" s="27"/>
      <c r="D316" s="53"/>
    </row>
    <row r="317" spans="1:4" s="15" customFormat="1" ht="12.75">
      <c r="A317" s="26"/>
      <c r="B317" s="26"/>
      <c r="C317" s="27"/>
      <c r="D317" s="53"/>
    </row>
    <row r="318" spans="1:4" s="15" customFormat="1" ht="12.75">
      <c r="A318" s="26"/>
      <c r="B318" s="26"/>
      <c r="C318" s="27"/>
      <c r="D318" s="53"/>
    </row>
    <row r="319" spans="1:4" s="15" customFormat="1" ht="12.75">
      <c r="A319" s="26"/>
      <c r="B319" s="26"/>
      <c r="C319" s="27"/>
      <c r="D319" s="53"/>
    </row>
    <row r="320" spans="1:4" s="15" customFormat="1" ht="12.75">
      <c r="A320" s="26"/>
      <c r="B320" s="26"/>
      <c r="C320" s="27"/>
      <c r="D320" s="53"/>
    </row>
    <row r="321" spans="1:4" s="15" customFormat="1" ht="12.75">
      <c r="A321" s="26"/>
      <c r="B321" s="26"/>
      <c r="C321" s="27"/>
      <c r="D321" s="53"/>
    </row>
    <row r="322" spans="1:4" s="15" customFormat="1" ht="12.75">
      <c r="A322" s="26"/>
      <c r="B322" s="26"/>
      <c r="C322" s="27"/>
      <c r="D322" s="53"/>
    </row>
    <row r="323" spans="1:4" s="15" customFormat="1" ht="12.75">
      <c r="A323" s="26"/>
      <c r="B323" s="26"/>
      <c r="C323" s="27"/>
      <c r="D323" s="53"/>
    </row>
    <row r="324" spans="1:4" s="15" customFormat="1" ht="12.75">
      <c r="A324" s="26"/>
      <c r="B324" s="26"/>
      <c r="C324" s="27"/>
      <c r="D324" s="53"/>
    </row>
    <row r="325" spans="1:4" s="15" customFormat="1" ht="12.75">
      <c r="A325" s="26"/>
      <c r="B325" s="26"/>
      <c r="C325" s="27"/>
      <c r="D325" s="53"/>
    </row>
    <row r="326" spans="1:4" s="15" customFormat="1" ht="12.75">
      <c r="A326" s="26"/>
      <c r="B326" s="26"/>
      <c r="C326" s="27"/>
      <c r="D326" s="53"/>
    </row>
    <row r="327" spans="1:4" s="15" customFormat="1" ht="12.75">
      <c r="A327" s="26"/>
      <c r="B327" s="26"/>
      <c r="C327" s="27"/>
      <c r="D327" s="53"/>
    </row>
    <row r="328" spans="1:4" s="15" customFormat="1" ht="12.75">
      <c r="A328" s="26"/>
      <c r="B328" s="26"/>
      <c r="C328" s="27"/>
      <c r="D328" s="53"/>
    </row>
    <row r="329" spans="1:4" s="15" customFormat="1" ht="12.75">
      <c r="A329" s="26"/>
      <c r="B329" s="26"/>
      <c r="C329" s="27"/>
      <c r="D329" s="53"/>
    </row>
    <row r="330" spans="1:4" s="15" customFormat="1" ht="12.75">
      <c r="A330" s="26"/>
      <c r="B330" s="26"/>
      <c r="C330" s="27"/>
      <c r="D330" s="53"/>
    </row>
    <row r="331" spans="1:4" s="15" customFormat="1" ht="12.75">
      <c r="A331" s="26"/>
      <c r="B331" s="26"/>
      <c r="C331" s="27"/>
      <c r="D331" s="53"/>
    </row>
    <row r="332" spans="1:4" s="15" customFormat="1" ht="12.75">
      <c r="A332" s="26"/>
      <c r="B332" s="26"/>
      <c r="C332" s="27"/>
      <c r="D332" s="53"/>
    </row>
    <row r="333" spans="1:4" s="15" customFormat="1" ht="12.75">
      <c r="A333" s="26"/>
      <c r="B333" s="26"/>
      <c r="C333" s="27"/>
      <c r="D333" s="53"/>
    </row>
    <row r="334" spans="1:4" s="15" customFormat="1" ht="12.75">
      <c r="A334" s="26"/>
      <c r="B334" s="26"/>
      <c r="C334" s="27"/>
      <c r="D334" s="53"/>
    </row>
    <row r="335" spans="1:4" s="15" customFormat="1" ht="12.75">
      <c r="A335" s="26"/>
      <c r="B335" s="26"/>
      <c r="C335" s="27"/>
      <c r="D335" s="53"/>
    </row>
    <row r="336" spans="1:4" s="15" customFormat="1" ht="12.75">
      <c r="A336" s="26"/>
      <c r="B336" s="26"/>
      <c r="C336" s="27"/>
      <c r="D336" s="53"/>
    </row>
    <row r="337" spans="1:4" s="15" customFormat="1" ht="12.75">
      <c r="A337" s="26"/>
      <c r="B337" s="26"/>
      <c r="C337" s="27"/>
      <c r="D337" s="53"/>
    </row>
    <row r="338" spans="1:4" s="15" customFormat="1" ht="18" customHeight="1">
      <c r="A338" s="26"/>
      <c r="B338" s="26"/>
      <c r="C338" s="27"/>
      <c r="D338" s="53"/>
    </row>
    <row r="339" spans="1:4" ht="12.75">
      <c r="A339" s="26"/>
      <c r="C339" s="27"/>
      <c r="D339" s="53"/>
    </row>
    <row r="340" spans="1:4" s="15" customFormat="1" ht="12.75">
      <c r="A340" s="26"/>
      <c r="B340" s="26"/>
      <c r="C340" s="27"/>
      <c r="D340" s="53"/>
    </row>
    <row r="341" spans="1:4" s="15" customFormat="1" ht="12.75">
      <c r="A341" s="26"/>
      <c r="B341" s="26"/>
      <c r="C341" s="27"/>
      <c r="D341" s="53"/>
    </row>
    <row r="342" spans="1:4" s="15" customFormat="1" ht="12.75">
      <c r="A342" s="26"/>
      <c r="B342" s="26"/>
      <c r="C342" s="27"/>
      <c r="D342" s="53"/>
    </row>
    <row r="343" spans="1:4" s="15" customFormat="1" ht="18" customHeight="1">
      <c r="A343" s="26"/>
      <c r="B343" s="26"/>
      <c r="C343" s="27"/>
      <c r="D343" s="53"/>
    </row>
    <row r="344" spans="1:4" ht="12.75">
      <c r="A344" s="26"/>
      <c r="C344" s="27"/>
      <c r="D344" s="53"/>
    </row>
    <row r="345" spans="1:4" ht="14.25" customHeight="1">
      <c r="A345" s="26"/>
      <c r="C345" s="27"/>
      <c r="D345" s="53"/>
    </row>
    <row r="346" spans="1:4" ht="14.25" customHeight="1">
      <c r="A346" s="26"/>
      <c r="C346" s="27"/>
      <c r="D346" s="53"/>
    </row>
    <row r="347" spans="1:4" ht="14.25" customHeight="1">
      <c r="A347" s="26"/>
      <c r="C347" s="27"/>
      <c r="D347" s="53"/>
    </row>
    <row r="348" spans="1:4" ht="12.75">
      <c r="A348" s="26"/>
      <c r="C348" s="27"/>
      <c r="D348" s="53"/>
    </row>
    <row r="349" spans="1:4" ht="14.25" customHeight="1">
      <c r="A349" s="26"/>
      <c r="C349" s="27"/>
      <c r="D349" s="53"/>
    </row>
    <row r="350" spans="1:4" ht="12.75">
      <c r="A350" s="26"/>
      <c r="C350" s="27"/>
      <c r="D350" s="53"/>
    </row>
    <row r="351" spans="1:4" ht="14.25" customHeight="1">
      <c r="A351" s="26"/>
      <c r="C351" s="27"/>
      <c r="D351" s="53"/>
    </row>
    <row r="352" spans="1:4" ht="12.75">
      <c r="A352" s="26"/>
      <c r="C352" s="27"/>
      <c r="D352" s="53"/>
    </row>
    <row r="353" spans="1:4" s="15" customFormat="1" ht="30" customHeight="1">
      <c r="A353" s="26"/>
      <c r="B353" s="26"/>
      <c r="C353" s="27"/>
      <c r="D353" s="53"/>
    </row>
    <row r="354" spans="1:4" s="15" customFormat="1" ht="12.75">
      <c r="A354" s="26"/>
      <c r="B354" s="26"/>
      <c r="C354" s="27"/>
      <c r="D354" s="53"/>
    </row>
    <row r="355" spans="1:4" s="15" customFormat="1" ht="12.75">
      <c r="A355" s="26"/>
      <c r="B355" s="26"/>
      <c r="C355" s="27"/>
      <c r="D355" s="53"/>
    </row>
    <row r="356" spans="1:4" s="15" customFormat="1" ht="12.75">
      <c r="A356" s="26"/>
      <c r="B356" s="26"/>
      <c r="C356" s="27"/>
      <c r="D356" s="53"/>
    </row>
    <row r="357" spans="1:4" s="15" customFormat="1" ht="12.75">
      <c r="A357" s="26"/>
      <c r="B357" s="26"/>
      <c r="C357" s="27"/>
      <c r="D357" s="53"/>
    </row>
    <row r="358" spans="1:4" s="15" customFormat="1" ht="12.75">
      <c r="A358" s="26"/>
      <c r="B358" s="26"/>
      <c r="C358" s="27"/>
      <c r="D358" s="53"/>
    </row>
    <row r="359" spans="1:4" s="15" customFormat="1" ht="12.75">
      <c r="A359" s="26"/>
      <c r="B359" s="26"/>
      <c r="C359" s="27"/>
      <c r="D359" s="53"/>
    </row>
    <row r="360" spans="1:4" s="15" customFormat="1" ht="12.75">
      <c r="A360" s="26"/>
      <c r="B360" s="26"/>
      <c r="C360" s="27"/>
      <c r="D360" s="53"/>
    </row>
    <row r="361" spans="1:4" s="15" customFormat="1" ht="12.75">
      <c r="A361" s="26"/>
      <c r="B361" s="26"/>
      <c r="C361" s="27"/>
      <c r="D361" s="53"/>
    </row>
    <row r="362" spans="1:4" s="15" customFormat="1" ht="12.75">
      <c r="A362" s="26"/>
      <c r="B362" s="26"/>
      <c r="C362" s="27"/>
      <c r="D362" s="53"/>
    </row>
    <row r="363" spans="1:4" s="15" customFormat="1" ht="12.75">
      <c r="A363" s="26"/>
      <c r="B363" s="26"/>
      <c r="C363" s="27"/>
      <c r="D363" s="53"/>
    </row>
    <row r="364" spans="1:4" s="15" customFormat="1" ht="12.75">
      <c r="A364" s="26"/>
      <c r="B364" s="26"/>
      <c r="C364" s="27"/>
      <c r="D364" s="53"/>
    </row>
    <row r="365" spans="1:4" s="15" customFormat="1" ht="12.75">
      <c r="A365" s="26"/>
      <c r="B365" s="26"/>
      <c r="C365" s="27"/>
      <c r="D365" s="53"/>
    </row>
    <row r="366" spans="1:4" s="15" customFormat="1" ht="12.75">
      <c r="A366" s="26"/>
      <c r="B366" s="26"/>
      <c r="C366" s="27"/>
      <c r="D366" s="53"/>
    </row>
    <row r="367" spans="1:4" s="15" customFormat="1" ht="12.75">
      <c r="A367" s="26"/>
      <c r="B367" s="26"/>
      <c r="C367" s="27"/>
      <c r="D367" s="53"/>
    </row>
    <row r="368" spans="1:4" ht="12.75">
      <c r="A368" s="26"/>
      <c r="C368" s="27"/>
      <c r="D368" s="53"/>
    </row>
    <row r="369" spans="1:4" ht="12.75">
      <c r="A369" s="26"/>
      <c r="C369" s="27"/>
      <c r="D369" s="53"/>
    </row>
    <row r="370" spans="1:4" ht="18" customHeight="1">
      <c r="A370" s="26"/>
      <c r="C370" s="27"/>
      <c r="D370" s="53"/>
    </row>
    <row r="371" spans="1:4" ht="20.25" customHeight="1">
      <c r="A371" s="26"/>
      <c r="C371" s="27"/>
      <c r="D371" s="53"/>
    </row>
    <row r="372" spans="1:4" ht="12.75">
      <c r="A372" s="26"/>
      <c r="C372" s="27"/>
      <c r="D372" s="53"/>
    </row>
    <row r="373" spans="1:4" ht="12.75">
      <c r="A373" s="26"/>
      <c r="C373" s="27"/>
      <c r="D373" s="53"/>
    </row>
    <row r="374" spans="1:4" ht="12.75">
      <c r="A374" s="26"/>
      <c r="C374" s="27"/>
      <c r="D374" s="53"/>
    </row>
    <row r="375" spans="1:4" ht="12.75">
      <c r="A375" s="26"/>
      <c r="C375" s="27"/>
      <c r="D375" s="53"/>
    </row>
    <row r="376" spans="1:4" ht="12.75">
      <c r="A376" s="26"/>
      <c r="C376" s="27"/>
      <c r="D376" s="53"/>
    </row>
    <row r="377" spans="1:4" ht="12.75">
      <c r="A377" s="26"/>
      <c r="C377" s="27"/>
      <c r="D377" s="53"/>
    </row>
    <row r="378" spans="1:4" ht="12.75">
      <c r="A378" s="26"/>
      <c r="C378" s="27"/>
      <c r="D378" s="53"/>
    </row>
    <row r="379" spans="1:4" ht="12.75">
      <c r="A379" s="26"/>
      <c r="C379" s="27"/>
      <c r="D379" s="53"/>
    </row>
    <row r="380" spans="1:4" ht="12.75">
      <c r="A380" s="26"/>
      <c r="C380" s="27"/>
      <c r="D380" s="53"/>
    </row>
    <row r="381" spans="1:4" ht="12.75">
      <c r="A381" s="26"/>
      <c r="C381" s="27"/>
      <c r="D381" s="53"/>
    </row>
    <row r="382" spans="1:4" ht="12.75">
      <c r="A382" s="26"/>
      <c r="C382" s="27"/>
      <c r="D382" s="53"/>
    </row>
    <row r="383" spans="1:4" ht="12.75">
      <c r="A383" s="26"/>
      <c r="C383" s="27"/>
      <c r="D383" s="53"/>
    </row>
    <row r="384" spans="1:4" ht="12.75">
      <c r="A384" s="26"/>
      <c r="C384" s="27"/>
      <c r="D384" s="53"/>
    </row>
    <row r="385" spans="1:4" ht="12.75">
      <c r="A385" s="26"/>
      <c r="C385" s="27"/>
      <c r="D385" s="53"/>
    </row>
    <row r="386" spans="1:4" ht="12.75">
      <c r="A386" s="26"/>
      <c r="C386" s="27"/>
      <c r="D386" s="53"/>
    </row>
    <row r="387" spans="1:4" ht="12.75">
      <c r="A387" s="26"/>
      <c r="C387" s="27"/>
      <c r="D387" s="53"/>
    </row>
    <row r="388" spans="1:4" ht="12.75">
      <c r="A388" s="26"/>
      <c r="C388" s="27"/>
      <c r="D388" s="53"/>
    </row>
    <row r="389" spans="1:4" ht="12.75">
      <c r="A389" s="26"/>
      <c r="C389" s="27"/>
      <c r="D389" s="53"/>
    </row>
    <row r="390" spans="1:4" ht="12.75">
      <c r="A390" s="26"/>
      <c r="C390" s="27"/>
      <c r="D390" s="53"/>
    </row>
    <row r="391" spans="1:4" ht="12.75">
      <c r="A391" s="26"/>
      <c r="C391" s="27"/>
      <c r="D391" s="53"/>
    </row>
    <row r="392" spans="1:4" ht="12.75">
      <c r="A392" s="26"/>
      <c r="C392" s="27"/>
      <c r="D392" s="53"/>
    </row>
    <row r="393" spans="1:4" ht="12.75">
      <c r="A393" s="26"/>
      <c r="C393" s="27"/>
      <c r="D393" s="53"/>
    </row>
    <row r="394" spans="1:4" ht="12.75">
      <c r="A394" s="26"/>
      <c r="C394" s="27"/>
      <c r="D394" s="53"/>
    </row>
    <row r="395" spans="1:4" ht="12.75">
      <c r="A395" s="26"/>
      <c r="C395" s="27"/>
      <c r="D395" s="53"/>
    </row>
    <row r="396" spans="1:4" ht="12.75">
      <c r="A396" s="26"/>
      <c r="C396" s="27"/>
      <c r="D396" s="53"/>
    </row>
    <row r="397" spans="1:4" ht="12.75">
      <c r="A397" s="26"/>
      <c r="C397" s="27"/>
      <c r="D397" s="53"/>
    </row>
    <row r="398" spans="1:4" ht="12.75">
      <c r="A398" s="26"/>
      <c r="C398" s="27"/>
      <c r="D398" s="53"/>
    </row>
    <row r="399" spans="1:4" ht="12.75">
      <c r="A399" s="26"/>
      <c r="C399" s="27"/>
      <c r="D399" s="53"/>
    </row>
    <row r="400" spans="1:4" ht="12.75">
      <c r="A400" s="26"/>
      <c r="C400" s="27"/>
      <c r="D400" s="53"/>
    </row>
    <row r="401" spans="1:4" ht="12.75">
      <c r="A401" s="26"/>
      <c r="C401" s="27"/>
      <c r="D401" s="53"/>
    </row>
    <row r="402" spans="1:4" ht="12.75">
      <c r="A402" s="26"/>
      <c r="C402" s="27"/>
      <c r="D402" s="53"/>
    </row>
    <row r="403" spans="1:4" ht="12.75">
      <c r="A403" s="26"/>
      <c r="C403" s="27"/>
      <c r="D403" s="53"/>
    </row>
    <row r="404" spans="1:4" ht="12.75">
      <c r="A404" s="26"/>
      <c r="C404" s="27"/>
      <c r="D404" s="53"/>
    </row>
    <row r="405" spans="1:4" ht="12.75">
      <c r="A405" s="26"/>
      <c r="C405" s="27"/>
      <c r="D405" s="53"/>
    </row>
    <row r="406" spans="1:4" ht="12.75">
      <c r="A406" s="26"/>
      <c r="C406" s="27"/>
      <c r="D406" s="53"/>
    </row>
    <row r="407" spans="1:4" ht="12.75">
      <c r="A407" s="26"/>
      <c r="C407" s="27"/>
      <c r="D407" s="53"/>
    </row>
    <row r="408" spans="1:4" ht="12.75">
      <c r="A408" s="26"/>
      <c r="C408" s="27"/>
      <c r="D408" s="53"/>
    </row>
    <row r="409" spans="1:4" ht="12.75">
      <c r="A409" s="26"/>
      <c r="C409" s="27"/>
      <c r="D409" s="53"/>
    </row>
    <row r="410" spans="1:4" ht="12.75">
      <c r="A410" s="26"/>
      <c r="C410" s="27"/>
      <c r="D410" s="53"/>
    </row>
    <row r="411" spans="1:4" ht="12.75">
      <c r="A411" s="26"/>
      <c r="C411" s="27"/>
      <c r="D411" s="53"/>
    </row>
    <row r="412" spans="1:4" ht="12.75">
      <c r="A412" s="26"/>
      <c r="C412" s="27"/>
      <c r="D412" s="53"/>
    </row>
    <row r="413" spans="1:4" ht="12.75">
      <c r="A413" s="26"/>
      <c r="C413" s="27"/>
      <c r="D413" s="53"/>
    </row>
    <row r="414" spans="1:4" ht="12.75">
      <c r="A414" s="26"/>
      <c r="C414" s="27"/>
      <c r="D414" s="53"/>
    </row>
    <row r="415" spans="1:4" ht="12.75">
      <c r="A415" s="26"/>
      <c r="C415" s="27"/>
      <c r="D415" s="53"/>
    </row>
    <row r="416" spans="1:4" ht="12.75">
      <c r="A416" s="26"/>
      <c r="C416" s="27"/>
      <c r="D416" s="53"/>
    </row>
    <row r="417" spans="1:4" ht="12.75">
      <c r="A417" s="26"/>
      <c r="C417" s="27"/>
      <c r="D417" s="53"/>
    </row>
    <row r="418" spans="1:4" ht="12.75">
      <c r="A418" s="26"/>
      <c r="C418" s="27"/>
      <c r="D418" s="53"/>
    </row>
    <row r="419" spans="1:4" ht="12.75">
      <c r="A419" s="26"/>
      <c r="C419" s="27"/>
      <c r="D419" s="53"/>
    </row>
    <row r="420" spans="1:4" ht="12.75">
      <c r="A420" s="26"/>
      <c r="C420" s="27"/>
      <c r="D420" s="53"/>
    </row>
    <row r="421" spans="1:4" ht="12.75">
      <c r="A421" s="26"/>
      <c r="C421" s="27"/>
      <c r="D421" s="53"/>
    </row>
    <row r="422" spans="1:4" ht="12.75">
      <c r="A422" s="26"/>
      <c r="C422" s="27"/>
      <c r="D422" s="53"/>
    </row>
    <row r="423" spans="1:4" ht="12.75">
      <c r="A423" s="26"/>
      <c r="C423" s="27"/>
      <c r="D423" s="53"/>
    </row>
    <row r="424" spans="1:4" ht="12.75">
      <c r="A424" s="26"/>
      <c r="C424" s="27"/>
      <c r="D424" s="53"/>
    </row>
    <row r="425" spans="1:4" ht="12.75">
      <c r="A425" s="26"/>
      <c r="C425" s="27"/>
      <c r="D425" s="53"/>
    </row>
    <row r="426" spans="1:4" ht="12.75">
      <c r="A426" s="26"/>
      <c r="C426" s="27"/>
      <c r="D426" s="53"/>
    </row>
    <row r="427" spans="1:4" ht="12.75">
      <c r="A427" s="26"/>
      <c r="C427" s="27"/>
      <c r="D427" s="53"/>
    </row>
    <row r="428" spans="1:4" ht="12.75">
      <c r="A428" s="26"/>
      <c r="C428" s="27"/>
      <c r="D428" s="53"/>
    </row>
    <row r="429" spans="1:4" ht="12.75">
      <c r="A429" s="26"/>
      <c r="C429" s="27"/>
      <c r="D429" s="53"/>
    </row>
    <row r="430" spans="1:4" ht="12.75">
      <c r="A430" s="26"/>
      <c r="C430" s="27"/>
      <c r="D430" s="53"/>
    </row>
    <row r="431" spans="1:4" ht="12.75">
      <c r="A431" s="26"/>
      <c r="C431" s="27"/>
      <c r="D431" s="53"/>
    </row>
    <row r="432" spans="1:4" ht="12.75">
      <c r="A432" s="26"/>
      <c r="C432" s="27"/>
      <c r="D432" s="53"/>
    </row>
    <row r="433" spans="1:4" ht="12.75">
      <c r="A433" s="26"/>
      <c r="C433" s="27"/>
      <c r="D433" s="53"/>
    </row>
    <row r="434" spans="1:4" ht="12.75">
      <c r="A434" s="26"/>
      <c r="C434" s="27"/>
      <c r="D434" s="53"/>
    </row>
    <row r="435" spans="1:4" ht="12.75">
      <c r="A435" s="26"/>
      <c r="C435" s="27"/>
      <c r="D435" s="53"/>
    </row>
    <row r="436" spans="1:4" ht="12.75">
      <c r="A436" s="26"/>
      <c r="C436" s="27"/>
      <c r="D436" s="53"/>
    </row>
    <row r="437" spans="1:4" ht="12.75">
      <c r="A437" s="26"/>
      <c r="C437" s="27"/>
      <c r="D437" s="53"/>
    </row>
    <row r="438" spans="1:4" ht="12.75">
      <c r="A438" s="26"/>
      <c r="C438" s="27"/>
      <c r="D438" s="53"/>
    </row>
    <row r="439" spans="1:4" ht="12.75">
      <c r="A439" s="26"/>
      <c r="C439" s="27"/>
      <c r="D439" s="53"/>
    </row>
    <row r="440" spans="1:4" ht="12.75">
      <c r="A440" s="26"/>
      <c r="C440" s="27"/>
      <c r="D440" s="53"/>
    </row>
    <row r="441" spans="1:4" ht="12.75">
      <c r="A441" s="26"/>
      <c r="C441" s="27"/>
      <c r="D441" s="53"/>
    </row>
    <row r="442" spans="1:4" ht="12.75">
      <c r="A442" s="26"/>
      <c r="C442" s="27"/>
      <c r="D442" s="53"/>
    </row>
    <row r="443" spans="1:4" ht="12.75">
      <c r="A443" s="26"/>
      <c r="C443" s="27"/>
      <c r="D443" s="53"/>
    </row>
    <row r="444" spans="1:4" ht="12.75">
      <c r="A444" s="26"/>
      <c r="C444" s="27"/>
      <c r="D444" s="53"/>
    </row>
    <row r="445" spans="1:4" ht="12.75">
      <c r="A445" s="26"/>
      <c r="C445" s="27"/>
      <c r="D445" s="53"/>
    </row>
    <row r="446" spans="1:4" ht="12.75">
      <c r="A446" s="26"/>
      <c r="C446" s="27"/>
      <c r="D446" s="53"/>
    </row>
    <row r="447" spans="1:4" ht="12.75">
      <c r="A447" s="26"/>
      <c r="C447" s="27"/>
      <c r="D447" s="53"/>
    </row>
    <row r="448" spans="1:4" ht="12.75">
      <c r="A448" s="26"/>
      <c r="C448" s="27"/>
      <c r="D448" s="53"/>
    </row>
    <row r="449" spans="1:4" ht="12.75">
      <c r="A449" s="26"/>
      <c r="C449" s="27"/>
      <c r="D449" s="53"/>
    </row>
    <row r="450" spans="1:4" ht="12.75">
      <c r="A450" s="26"/>
      <c r="C450" s="27"/>
      <c r="D450" s="53"/>
    </row>
    <row r="451" spans="1:4" ht="12.75">
      <c r="A451" s="26"/>
      <c r="C451" s="27"/>
      <c r="D451" s="53"/>
    </row>
    <row r="452" spans="1:4" ht="12.75">
      <c r="A452" s="26"/>
      <c r="C452" s="27"/>
      <c r="D452" s="53"/>
    </row>
    <row r="453" spans="1:4" ht="12.75">
      <c r="A453" s="26"/>
      <c r="C453" s="27"/>
      <c r="D453" s="53"/>
    </row>
    <row r="454" spans="1:4" ht="12.75">
      <c r="A454" s="26"/>
      <c r="C454" s="27"/>
      <c r="D454" s="53"/>
    </row>
    <row r="455" spans="1:4" ht="12.75">
      <c r="A455" s="26"/>
      <c r="C455" s="27"/>
      <c r="D455" s="53"/>
    </row>
    <row r="456" spans="1:4" ht="12.75">
      <c r="A456" s="26"/>
      <c r="C456" s="27"/>
      <c r="D456" s="53"/>
    </row>
    <row r="457" spans="1:4" ht="12.75">
      <c r="A457" s="26"/>
      <c r="C457" s="27"/>
      <c r="D457" s="53"/>
    </row>
    <row r="458" spans="1:4" ht="12.75">
      <c r="A458" s="26"/>
      <c r="C458" s="27"/>
      <c r="D458" s="53"/>
    </row>
    <row r="459" spans="1:4" ht="12.75">
      <c r="A459" s="26"/>
      <c r="C459" s="27"/>
      <c r="D459" s="53"/>
    </row>
    <row r="460" spans="1:4" ht="12.75">
      <c r="A460" s="26"/>
      <c r="C460" s="27"/>
      <c r="D460" s="53"/>
    </row>
    <row r="461" spans="1:4" ht="12.75">
      <c r="A461" s="26"/>
      <c r="C461" s="27"/>
      <c r="D461" s="53"/>
    </row>
    <row r="462" spans="1:4" ht="12.75">
      <c r="A462" s="26"/>
      <c r="C462" s="27"/>
      <c r="D462" s="53"/>
    </row>
    <row r="463" spans="1:4" ht="12.75">
      <c r="A463" s="26"/>
      <c r="C463" s="27"/>
      <c r="D463" s="53"/>
    </row>
    <row r="464" spans="1:4" ht="12.75">
      <c r="A464" s="26"/>
      <c r="C464" s="27"/>
      <c r="D464" s="53"/>
    </row>
    <row r="465" spans="1:4" ht="12.75">
      <c r="A465" s="26"/>
      <c r="C465" s="27"/>
      <c r="D465" s="53"/>
    </row>
    <row r="466" spans="1:4" ht="12.75">
      <c r="A466" s="26"/>
      <c r="C466" s="27"/>
      <c r="D466" s="53"/>
    </row>
    <row r="467" spans="1:4" ht="12.75">
      <c r="A467" s="26"/>
      <c r="C467" s="27"/>
      <c r="D467" s="53"/>
    </row>
    <row r="468" spans="1:4" ht="12.75">
      <c r="A468" s="26"/>
      <c r="C468" s="27"/>
      <c r="D468" s="53"/>
    </row>
    <row r="469" spans="1:4" ht="12.75">
      <c r="A469" s="26"/>
      <c r="C469" s="27"/>
      <c r="D469" s="53"/>
    </row>
    <row r="470" spans="1:4" ht="12.75">
      <c r="A470" s="26"/>
      <c r="C470" s="27"/>
      <c r="D470" s="53"/>
    </row>
    <row r="471" spans="1:4" ht="12.75">
      <c r="A471" s="26"/>
      <c r="C471" s="27"/>
      <c r="D471" s="53"/>
    </row>
    <row r="472" spans="1:4" ht="12.75">
      <c r="A472" s="26"/>
      <c r="C472" s="27"/>
      <c r="D472" s="53"/>
    </row>
    <row r="473" spans="1:4" ht="12.75">
      <c r="A473" s="26"/>
      <c r="C473" s="27"/>
      <c r="D473" s="53"/>
    </row>
    <row r="474" spans="1:4" ht="12.75">
      <c r="A474" s="26"/>
      <c r="C474" s="27"/>
      <c r="D474" s="53"/>
    </row>
    <row r="475" spans="1:4" ht="12.75">
      <c r="A475" s="26"/>
      <c r="C475" s="27"/>
      <c r="D475" s="53"/>
    </row>
    <row r="476" spans="1:4" ht="12.75">
      <c r="A476" s="26"/>
      <c r="C476" s="27"/>
      <c r="D476" s="53"/>
    </row>
    <row r="477" spans="1:4" ht="12.75">
      <c r="A477" s="26"/>
      <c r="C477" s="27"/>
      <c r="D477" s="53"/>
    </row>
    <row r="478" spans="1:4" ht="12.75">
      <c r="A478" s="26"/>
      <c r="C478" s="27"/>
      <c r="D478" s="53"/>
    </row>
    <row r="479" spans="1:4" ht="12.75">
      <c r="A479" s="26"/>
      <c r="C479" s="27"/>
      <c r="D479" s="53"/>
    </row>
    <row r="480" spans="1:4" ht="12.75">
      <c r="A480" s="26"/>
      <c r="C480" s="27"/>
      <c r="D480" s="53"/>
    </row>
    <row r="481" spans="1:4" ht="12.75">
      <c r="A481" s="26"/>
      <c r="C481" s="27"/>
      <c r="D481" s="53"/>
    </row>
    <row r="482" spans="1:4" ht="12.75">
      <c r="A482" s="26"/>
      <c r="C482" s="27"/>
      <c r="D482" s="53"/>
    </row>
    <row r="483" spans="1:4" ht="12.75">
      <c r="A483" s="26"/>
      <c r="C483" s="27"/>
      <c r="D483" s="53"/>
    </row>
    <row r="484" spans="1:4" ht="12.75">
      <c r="A484" s="26"/>
      <c r="C484" s="27"/>
      <c r="D484" s="53"/>
    </row>
    <row r="485" spans="1:4" ht="12.75">
      <c r="A485" s="26"/>
      <c r="C485" s="27"/>
      <c r="D485" s="53"/>
    </row>
    <row r="486" spans="1:4" ht="12.75">
      <c r="A486" s="26"/>
      <c r="C486" s="27"/>
      <c r="D486" s="53"/>
    </row>
    <row r="487" spans="1:4" ht="12.75">
      <c r="A487" s="26"/>
      <c r="C487" s="27"/>
      <c r="D487" s="53"/>
    </row>
    <row r="488" spans="1:4" ht="12.75">
      <c r="A488" s="26"/>
      <c r="C488" s="27"/>
      <c r="D488" s="53"/>
    </row>
    <row r="489" spans="1:4" ht="12.75">
      <c r="A489" s="26"/>
      <c r="C489" s="27"/>
      <c r="D489" s="53"/>
    </row>
    <row r="490" spans="1:4" ht="12.75">
      <c r="A490" s="26"/>
      <c r="C490" s="27"/>
      <c r="D490" s="53"/>
    </row>
    <row r="491" spans="1:4" ht="12.75">
      <c r="A491" s="26"/>
      <c r="C491" s="27"/>
      <c r="D491" s="53"/>
    </row>
    <row r="492" spans="1:4" ht="12.75">
      <c r="A492" s="26"/>
      <c r="C492" s="27"/>
      <c r="D492" s="53"/>
    </row>
    <row r="493" spans="1:4" ht="12.75">
      <c r="A493" s="26"/>
      <c r="C493" s="27"/>
      <c r="D493" s="53"/>
    </row>
    <row r="494" spans="1:4" ht="12.75">
      <c r="A494" s="26"/>
      <c r="C494" s="27"/>
      <c r="D494" s="53"/>
    </row>
    <row r="495" spans="1:4" ht="12.75">
      <c r="A495" s="26"/>
      <c r="C495" s="27"/>
      <c r="D495" s="53"/>
    </row>
    <row r="496" spans="1:4" ht="12.75">
      <c r="A496" s="26"/>
      <c r="C496" s="27"/>
      <c r="D496" s="53"/>
    </row>
    <row r="497" spans="1:4" ht="12.75">
      <c r="A497" s="26"/>
      <c r="C497" s="27"/>
      <c r="D497" s="53"/>
    </row>
    <row r="498" spans="1:4" ht="12.75">
      <c r="A498" s="26"/>
      <c r="C498" s="27"/>
      <c r="D498" s="53"/>
    </row>
    <row r="499" spans="1:4" ht="12.75">
      <c r="A499" s="26"/>
      <c r="C499" s="27"/>
      <c r="D499" s="53"/>
    </row>
    <row r="500" spans="1:4" ht="12.75">
      <c r="A500" s="26"/>
      <c r="C500" s="27"/>
      <c r="D500" s="53"/>
    </row>
    <row r="501" spans="1:4" ht="12.75">
      <c r="A501" s="26"/>
      <c r="C501" s="27"/>
      <c r="D501" s="53"/>
    </row>
    <row r="502" spans="1:4" ht="12.75">
      <c r="A502" s="26"/>
      <c r="C502" s="27"/>
      <c r="D502" s="53"/>
    </row>
    <row r="503" spans="1:4" ht="12.75">
      <c r="A503" s="26"/>
      <c r="C503" s="27"/>
      <c r="D503" s="53"/>
    </row>
    <row r="504" spans="1:4" ht="12.75">
      <c r="A504" s="26"/>
      <c r="C504" s="27"/>
      <c r="D504" s="53"/>
    </row>
    <row r="505" spans="1:4" ht="12.75">
      <c r="A505" s="26"/>
      <c r="C505" s="27"/>
      <c r="D505" s="53"/>
    </row>
    <row r="506" spans="1:4" ht="12.75">
      <c r="A506" s="26"/>
      <c r="C506" s="27"/>
      <c r="D506" s="53"/>
    </row>
    <row r="507" spans="1:4" ht="12.75">
      <c r="A507" s="26"/>
      <c r="C507" s="27"/>
      <c r="D507" s="53"/>
    </row>
    <row r="508" spans="1:4" ht="12.75">
      <c r="A508" s="26"/>
      <c r="C508" s="27"/>
      <c r="D508" s="53"/>
    </row>
    <row r="509" spans="1:4" ht="12.75">
      <c r="A509" s="26"/>
      <c r="C509" s="27"/>
      <c r="D509" s="53"/>
    </row>
    <row r="510" spans="1:4" ht="12.75">
      <c r="A510" s="26"/>
      <c r="C510" s="27"/>
      <c r="D510" s="53"/>
    </row>
    <row r="511" spans="1:4" ht="12.75">
      <c r="A511" s="26"/>
      <c r="C511" s="27"/>
      <c r="D511" s="53"/>
    </row>
    <row r="512" spans="1:4" ht="12.75">
      <c r="A512" s="26"/>
      <c r="C512" s="27"/>
      <c r="D512" s="53"/>
    </row>
    <row r="513" spans="1:4" ht="12.75">
      <c r="A513" s="26"/>
      <c r="C513" s="27"/>
      <c r="D513" s="53"/>
    </row>
    <row r="514" spans="1:4" ht="12.75">
      <c r="A514" s="26"/>
      <c r="C514" s="27"/>
      <c r="D514" s="53"/>
    </row>
    <row r="515" spans="1:4" ht="12.75">
      <c r="A515" s="26"/>
      <c r="C515" s="27"/>
      <c r="D515" s="53"/>
    </row>
    <row r="516" spans="1:4" ht="12.75">
      <c r="A516" s="26"/>
      <c r="C516" s="27"/>
      <c r="D516" s="53"/>
    </row>
    <row r="517" spans="1:4" ht="12.75">
      <c r="A517" s="26"/>
      <c r="C517" s="27"/>
      <c r="D517" s="53"/>
    </row>
    <row r="518" spans="1:4" ht="12.75">
      <c r="A518" s="26"/>
      <c r="C518" s="27"/>
      <c r="D518" s="53"/>
    </row>
    <row r="519" spans="1:4" ht="12.75">
      <c r="A519" s="26"/>
      <c r="C519" s="27"/>
      <c r="D519" s="53"/>
    </row>
    <row r="520" spans="1:4" ht="12.75">
      <c r="A520" s="26"/>
      <c r="C520" s="27"/>
      <c r="D520" s="53"/>
    </row>
    <row r="521" spans="1:4" ht="12.75">
      <c r="A521" s="26"/>
      <c r="C521" s="27"/>
      <c r="D521" s="53"/>
    </row>
    <row r="522" spans="1:4" ht="12.75">
      <c r="A522" s="26"/>
      <c r="C522" s="27"/>
      <c r="D522" s="53"/>
    </row>
    <row r="523" spans="1:4" ht="12.75">
      <c r="A523" s="26"/>
      <c r="C523" s="27"/>
      <c r="D523" s="53"/>
    </row>
    <row r="524" spans="1:4" ht="12.75">
      <c r="A524" s="26"/>
      <c r="C524" s="27"/>
      <c r="D524" s="53"/>
    </row>
    <row r="525" spans="1:4" ht="12.75">
      <c r="A525" s="26"/>
      <c r="C525" s="27"/>
      <c r="D525" s="53"/>
    </row>
    <row r="526" spans="1:4" ht="12.75">
      <c r="A526" s="26"/>
      <c r="C526" s="27"/>
      <c r="D526" s="53"/>
    </row>
    <row r="527" spans="1:4" ht="12.75">
      <c r="A527" s="26"/>
      <c r="C527" s="27"/>
      <c r="D527" s="53"/>
    </row>
    <row r="528" spans="1:4" ht="12.75">
      <c r="A528" s="26"/>
      <c r="C528" s="27"/>
      <c r="D528" s="53"/>
    </row>
    <row r="529" spans="1:4" ht="12.75">
      <c r="A529" s="26"/>
      <c r="C529" s="27"/>
      <c r="D529" s="53"/>
    </row>
    <row r="530" spans="1:4" ht="12.75">
      <c r="A530" s="26"/>
      <c r="C530" s="27"/>
      <c r="D530" s="53"/>
    </row>
    <row r="531" spans="1:4" ht="12.75">
      <c r="A531" s="26"/>
      <c r="C531" s="27"/>
      <c r="D531" s="53"/>
    </row>
    <row r="532" spans="1:4" ht="12.75">
      <c r="A532" s="26"/>
      <c r="C532" s="27"/>
      <c r="D532" s="53"/>
    </row>
    <row r="533" spans="1:4" ht="12.75">
      <c r="A533" s="26"/>
      <c r="C533" s="27"/>
      <c r="D533" s="53"/>
    </row>
    <row r="534" spans="1:4" ht="12.75">
      <c r="A534" s="26"/>
      <c r="C534" s="27"/>
      <c r="D534" s="53"/>
    </row>
    <row r="535" spans="1:4" ht="12.75">
      <c r="A535" s="26"/>
      <c r="C535" s="27"/>
      <c r="D535" s="53"/>
    </row>
    <row r="536" spans="1:4" ht="12.75">
      <c r="A536" s="26"/>
      <c r="C536" s="27"/>
      <c r="D536" s="53"/>
    </row>
    <row r="537" spans="1:4" ht="12.75">
      <c r="A537" s="26"/>
      <c r="C537" s="27"/>
      <c r="D537" s="53"/>
    </row>
    <row r="538" spans="1:4" ht="12.75">
      <c r="A538" s="26"/>
      <c r="C538" s="27"/>
      <c r="D538" s="53"/>
    </row>
    <row r="539" spans="1:4" ht="12.75">
      <c r="A539" s="26"/>
      <c r="C539" s="27"/>
      <c r="D539" s="53"/>
    </row>
    <row r="540" spans="1:4" ht="12.75">
      <c r="A540" s="26"/>
      <c r="C540" s="27"/>
      <c r="D540" s="53"/>
    </row>
    <row r="541" spans="1:4" ht="12.75">
      <c r="A541" s="26"/>
      <c r="C541" s="27"/>
      <c r="D541" s="53"/>
    </row>
    <row r="542" spans="1:4" ht="12.75">
      <c r="A542" s="26"/>
      <c r="C542" s="27"/>
      <c r="D542" s="53"/>
    </row>
    <row r="543" spans="1:4" ht="12.75">
      <c r="A543" s="26"/>
      <c r="C543" s="27"/>
      <c r="D543" s="53"/>
    </row>
    <row r="544" spans="1:4" ht="12.75">
      <c r="A544" s="26"/>
      <c r="C544" s="27"/>
      <c r="D544" s="53"/>
    </row>
    <row r="545" spans="1:4" ht="12.75">
      <c r="A545" s="26"/>
      <c r="C545" s="27"/>
      <c r="D545" s="53"/>
    </row>
    <row r="546" spans="1:4" ht="12.75">
      <c r="A546" s="26"/>
      <c r="C546" s="27"/>
      <c r="D546" s="53"/>
    </row>
    <row r="547" spans="1:4" ht="12.75">
      <c r="A547" s="26"/>
      <c r="C547" s="27"/>
      <c r="D547" s="53"/>
    </row>
    <row r="548" spans="1:4" ht="12.75">
      <c r="A548" s="26"/>
      <c r="C548" s="27"/>
      <c r="D548" s="53"/>
    </row>
    <row r="549" spans="1:4" ht="12.75">
      <c r="A549" s="26"/>
      <c r="C549" s="27"/>
      <c r="D549" s="53"/>
    </row>
    <row r="550" spans="1:4" ht="12.75">
      <c r="A550" s="26"/>
      <c r="C550" s="27"/>
      <c r="D550" s="53"/>
    </row>
    <row r="551" spans="1:4" ht="12.75">
      <c r="A551" s="26"/>
      <c r="C551" s="27"/>
      <c r="D551" s="53"/>
    </row>
    <row r="552" spans="1:4" ht="12.75">
      <c r="A552" s="26"/>
      <c r="C552" s="27"/>
      <c r="D552" s="53"/>
    </row>
    <row r="553" spans="1:4" ht="12.75">
      <c r="A553" s="26"/>
      <c r="C553" s="27"/>
      <c r="D553" s="53"/>
    </row>
    <row r="554" spans="1:4" ht="12.75">
      <c r="A554" s="26"/>
      <c r="C554" s="27"/>
      <c r="D554" s="53"/>
    </row>
    <row r="555" spans="1:4" ht="12.75">
      <c r="A555" s="26"/>
      <c r="C555" s="27"/>
      <c r="D555" s="53"/>
    </row>
    <row r="556" spans="1:4" ht="12.75">
      <c r="A556" s="26"/>
      <c r="C556" s="27"/>
      <c r="D556" s="53"/>
    </row>
    <row r="557" spans="1:4" ht="12.75">
      <c r="A557" s="26"/>
      <c r="C557" s="27"/>
      <c r="D557" s="53"/>
    </row>
    <row r="558" spans="1:4" ht="12.75">
      <c r="A558" s="26"/>
      <c r="C558" s="27"/>
      <c r="D558" s="53"/>
    </row>
    <row r="559" spans="1:4" ht="12.75">
      <c r="A559" s="26"/>
      <c r="C559" s="27"/>
      <c r="D559" s="53"/>
    </row>
    <row r="560" spans="1:4" ht="12.75">
      <c r="A560" s="26"/>
      <c r="C560" s="27"/>
      <c r="D560" s="53"/>
    </row>
    <row r="561" spans="1:4" ht="12.75">
      <c r="A561" s="26"/>
      <c r="C561" s="27"/>
      <c r="D561" s="53"/>
    </row>
    <row r="562" spans="1:4" ht="12.75">
      <c r="A562" s="26"/>
      <c r="C562" s="27"/>
      <c r="D562" s="53"/>
    </row>
    <row r="563" spans="1:4" ht="12.75">
      <c r="A563" s="26"/>
      <c r="C563" s="27"/>
      <c r="D563" s="53"/>
    </row>
    <row r="564" spans="1:4" ht="12.75">
      <c r="A564" s="26"/>
      <c r="C564" s="27"/>
      <c r="D564" s="53"/>
    </row>
    <row r="565" spans="1:4" ht="12.75">
      <c r="A565" s="26"/>
      <c r="C565" s="27"/>
      <c r="D565" s="53"/>
    </row>
    <row r="566" spans="1:4" ht="12.75">
      <c r="A566" s="26"/>
      <c r="C566" s="27"/>
      <c r="D566" s="53"/>
    </row>
    <row r="567" spans="1:4" ht="12.75">
      <c r="A567" s="26"/>
      <c r="C567" s="27"/>
      <c r="D567" s="53"/>
    </row>
    <row r="568" spans="1:4" ht="12.75">
      <c r="A568" s="26"/>
      <c r="C568" s="27"/>
      <c r="D568" s="53"/>
    </row>
    <row r="569" spans="1:4" ht="12.75">
      <c r="A569" s="26"/>
      <c r="C569" s="27"/>
      <c r="D569" s="53"/>
    </row>
    <row r="570" spans="1:4" ht="12.75">
      <c r="A570" s="26"/>
      <c r="C570" s="27"/>
      <c r="D570" s="53"/>
    </row>
    <row r="571" spans="1:4" ht="12.75">
      <c r="A571" s="26"/>
      <c r="C571" s="27"/>
      <c r="D571" s="53"/>
    </row>
    <row r="572" spans="1:4" ht="12.75">
      <c r="A572" s="26"/>
      <c r="C572" s="27"/>
      <c r="D572" s="53"/>
    </row>
    <row r="573" spans="1:4" ht="12.75">
      <c r="A573" s="26"/>
      <c r="C573" s="27"/>
      <c r="D573" s="53"/>
    </row>
    <row r="574" spans="1:4" ht="12.75">
      <c r="A574" s="26"/>
      <c r="C574" s="27"/>
      <c r="D574" s="53"/>
    </row>
    <row r="575" spans="1:4" ht="12.75">
      <c r="A575" s="26"/>
      <c r="C575" s="27"/>
      <c r="D575" s="53"/>
    </row>
    <row r="576" spans="1:4" ht="12.75">
      <c r="A576" s="26"/>
      <c r="C576" s="27"/>
      <c r="D576" s="53"/>
    </row>
    <row r="577" spans="1:4" ht="12.75">
      <c r="A577" s="26"/>
      <c r="C577" s="27"/>
      <c r="D577" s="53"/>
    </row>
    <row r="578" spans="1:4" ht="12.75">
      <c r="A578" s="26"/>
      <c r="C578" s="27"/>
      <c r="D578" s="53"/>
    </row>
    <row r="579" spans="1:4" ht="12.75">
      <c r="A579" s="26"/>
      <c r="C579" s="27"/>
      <c r="D579" s="53"/>
    </row>
    <row r="580" spans="1:4" ht="12.75">
      <c r="A580" s="26"/>
      <c r="C580" s="27"/>
      <c r="D580" s="53"/>
    </row>
    <row r="581" spans="1:4" ht="12.75">
      <c r="A581" s="26"/>
      <c r="C581" s="27"/>
      <c r="D581" s="53"/>
    </row>
    <row r="582" spans="1:4" ht="12.75">
      <c r="A582" s="26"/>
      <c r="C582" s="27"/>
      <c r="D582" s="53"/>
    </row>
    <row r="583" spans="1:4" ht="12.75">
      <c r="A583" s="26"/>
      <c r="C583" s="27"/>
      <c r="D583" s="53"/>
    </row>
    <row r="584" spans="1:4" ht="12.75">
      <c r="A584" s="26"/>
      <c r="C584" s="27"/>
      <c r="D584" s="53"/>
    </row>
    <row r="585" spans="1:4" ht="12.75">
      <c r="A585" s="26"/>
      <c r="C585" s="27"/>
      <c r="D585" s="53"/>
    </row>
    <row r="586" spans="1:4" ht="12.75">
      <c r="A586" s="26"/>
      <c r="C586" s="27"/>
      <c r="D586" s="53"/>
    </row>
    <row r="587" spans="1:4" ht="12.75">
      <c r="A587" s="26"/>
      <c r="C587" s="27"/>
      <c r="D587" s="53"/>
    </row>
    <row r="588" spans="1:4" ht="12.75">
      <c r="A588" s="26"/>
      <c r="C588" s="27"/>
      <c r="D588" s="53"/>
    </row>
    <row r="589" spans="1:4" ht="12.75">
      <c r="A589" s="26"/>
      <c r="C589" s="27"/>
      <c r="D589" s="53"/>
    </row>
    <row r="590" spans="1:4" ht="12.75">
      <c r="A590" s="26"/>
      <c r="C590" s="27"/>
      <c r="D590" s="53"/>
    </row>
    <row r="591" spans="1:4" ht="12.75">
      <c r="A591" s="26"/>
      <c r="C591" s="27"/>
      <c r="D591" s="53"/>
    </row>
    <row r="592" spans="1:4" ht="12.75">
      <c r="A592" s="26"/>
      <c r="C592" s="27"/>
      <c r="D592" s="53"/>
    </row>
    <row r="593" spans="1:4" ht="12.75">
      <c r="A593" s="26"/>
      <c r="C593" s="27"/>
      <c r="D593" s="53"/>
    </row>
    <row r="594" spans="1:4" ht="12.75">
      <c r="A594" s="26"/>
      <c r="C594" s="27"/>
      <c r="D594" s="53"/>
    </row>
    <row r="595" spans="1:4" ht="12.75">
      <c r="A595" s="26"/>
      <c r="C595" s="27"/>
      <c r="D595" s="53"/>
    </row>
    <row r="596" spans="1:4" ht="12.75">
      <c r="A596" s="26"/>
      <c r="C596" s="27"/>
      <c r="D596" s="53"/>
    </row>
    <row r="597" spans="1:4" ht="12.75">
      <c r="A597" s="26"/>
      <c r="C597" s="27"/>
      <c r="D597" s="53"/>
    </row>
    <row r="598" spans="1:4" ht="12.75">
      <c r="A598" s="26"/>
      <c r="C598" s="27"/>
      <c r="D598" s="53"/>
    </row>
    <row r="599" spans="1:4" ht="12.75">
      <c r="A599" s="26"/>
      <c r="C599" s="27"/>
      <c r="D599" s="53"/>
    </row>
    <row r="600" spans="1:4" ht="12.75">
      <c r="A600" s="26"/>
      <c r="C600" s="27"/>
      <c r="D600" s="53"/>
    </row>
    <row r="601" spans="1:4" ht="12.75">
      <c r="A601" s="26"/>
      <c r="C601" s="27"/>
      <c r="D601" s="53"/>
    </row>
    <row r="602" spans="1:4" ht="12.75">
      <c r="A602" s="26"/>
      <c r="C602" s="27"/>
      <c r="D602" s="53"/>
    </row>
    <row r="603" spans="1:4" ht="12.75">
      <c r="A603" s="26"/>
      <c r="C603" s="27"/>
      <c r="D603" s="53"/>
    </row>
    <row r="604" spans="1:4" ht="12.75">
      <c r="A604" s="26"/>
      <c r="C604" s="27"/>
      <c r="D604" s="53"/>
    </row>
    <row r="605" spans="1:4" ht="12.75">
      <c r="A605" s="26"/>
      <c r="C605" s="27"/>
      <c r="D605" s="53"/>
    </row>
    <row r="606" spans="1:4" ht="12.75">
      <c r="A606" s="26"/>
      <c r="C606" s="27"/>
      <c r="D606" s="53"/>
    </row>
    <row r="607" spans="1:4" ht="12.75">
      <c r="A607" s="26"/>
      <c r="C607" s="27"/>
      <c r="D607" s="53"/>
    </row>
    <row r="608" spans="1:4" ht="12.75">
      <c r="A608" s="26"/>
      <c r="C608" s="27"/>
      <c r="D608" s="53"/>
    </row>
    <row r="609" spans="1:4" ht="12.75">
      <c r="A609" s="26"/>
      <c r="C609" s="27"/>
      <c r="D609" s="53"/>
    </row>
    <row r="610" spans="1:4" ht="12.75">
      <c r="A610" s="26"/>
      <c r="C610" s="27"/>
      <c r="D610" s="53"/>
    </row>
    <row r="611" spans="1:4" ht="12.75">
      <c r="A611" s="26"/>
      <c r="C611" s="27"/>
      <c r="D611" s="53"/>
    </row>
    <row r="612" spans="1:4" ht="12.75">
      <c r="A612" s="26"/>
      <c r="C612" s="27"/>
      <c r="D612" s="53"/>
    </row>
    <row r="613" spans="1:4" ht="12.75">
      <c r="A613" s="26"/>
      <c r="C613" s="27"/>
      <c r="D613" s="53"/>
    </row>
    <row r="614" spans="1:4" ht="12.75">
      <c r="A614" s="26"/>
      <c r="C614" s="27"/>
      <c r="D614" s="53"/>
    </row>
    <row r="615" spans="1:4" ht="12.75">
      <c r="A615" s="26"/>
      <c r="C615" s="27"/>
      <c r="D615" s="53"/>
    </row>
    <row r="616" spans="1:4" ht="12.75">
      <c r="A616" s="26"/>
      <c r="C616" s="27"/>
      <c r="D616" s="53"/>
    </row>
    <row r="617" spans="1:4" ht="12.75">
      <c r="A617" s="26"/>
      <c r="C617" s="27"/>
      <c r="D617" s="53"/>
    </row>
    <row r="618" spans="1:4" ht="12.75">
      <c r="A618" s="26"/>
      <c r="C618" s="27"/>
      <c r="D618" s="53"/>
    </row>
    <row r="619" spans="1:4" ht="12.75">
      <c r="A619" s="26"/>
      <c r="C619" s="27"/>
      <c r="D619" s="53"/>
    </row>
    <row r="620" spans="1:4" ht="12.75">
      <c r="A620" s="26"/>
      <c r="C620" s="27"/>
      <c r="D620" s="53"/>
    </row>
    <row r="621" spans="1:4" ht="12.75">
      <c r="A621" s="26"/>
      <c r="C621" s="27"/>
      <c r="D621" s="53"/>
    </row>
    <row r="622" spans="1:4" ht="12.75">
      <c r="A622" s="26"/>
      <c r="C622" s="27"/>
      <c r="D622" s="53"/>
    </row>
    <row r="623" spans="1:4" ht="12.75">
      <c r="A623" s="26"/>
      <c r="C623" s="27"/>
      <c r="D623" s="53"/>
    </row>
    <row r="624" spans="1:4" ht="12.75">
      <c r="A624" s="26"/>
      <c r="C624" s="27"/>
      <c r="D624" s="53"/>
    </row>
    <row r="625" spans="1:4" ht="12.75">
      <c r="A625" s="26"/>
      <c r="C625" s="27"/>
      <c r="D625" s="53"/>
    </row>
    <row r="626" spans="1:4" ht="12.75">
      <c r="A626" s="26"/>
      <c r="C626" s="27"/>
      <c r="D626" s="53"/>
    </row>
    <row r="627" spans="1:4" ht="12.75">
      <c r="A627" s="26"/>
      <c r="C627" s="27"/>
      <c r="D627" s="53"/>
    </row>
    <row r="628" spans="1:4" ht="12.75">
      <c r="A628" s="26"/>
      <c r="C628" s="27"/>
      <c r="D628" s="53"/>
    </row>
    <row r="629" spans="1:4" ht="12.75">
      <c r="A629" s="26"/>
      <c r="C629" s="27"/>
      <c r="D629" s="53"/>
    </row>
    <row r="630" spans="1:4" ht="12.75">
      <c r="A630" s="26"/>
      <c r="C630" s="27"/>
      <c r="D630" s="53"/>
    </row>
    <row r="631" spans="1:4" ht="12.75">
      <c r="A631" s="26"/>
      <c r="C631" s="27"/>
      <c r="D631" s="53"/>
    </row>
    <row r="632" spans="1:4" ht="12.75">
      <c r="A632" s="26"/>
      <c r="C632" s="27"/>
      <c r="D632" s="53"/>
    </row>
    <row r="633" spans="1:4" ht="12.75">
      <c r="A633" s="26"/>
      <c r="C633" s="27"/>
      <c r="D633" s="53"/>
    </row>
    <row r="634" spans="1:4" ht="12.75">
      <c r="A634" s="26"/>
      <c r="C634" s="27"/>
      <c r="D634" s="53"/>
    </row>
    <row r="635" spans="1:4" ht="12.75">
      <c r="A635" s="26"/>
      <c r="C635" s="27"/>
      <c r="D635" s="53"/>
    </row>
    <row r="636" spans="1:4" ht="12.75">
      <c r="A636" s="26"/>
      <c r="C636" s="27"/>
      <c r="D636" s="53"/>
    </row>
    <row r="637" spans="1:4" ht="12.75">
      <c r="A637" s="26"/>
      <c r="C637" s="27"/>
      <c r="D637" s="53"/>
    </row>
    <row r="638" spans="1:4" ht="12.75">
      <c r="A638" s="26"/>
      <c r="C638" s="27"/>
      <c r="D638" s="53"/>
    </row>
    <row r="639" spans="1:4" ht="12.75">
      <c r="A639" s="26"/>
      <c r="C639" s="27"/>
      <c r="D639" s="53"/>
    </row>
    <row r="640" spans="1:4" ht="12.75">
      <c r="A640" s="26"/>
      <c r="C640" s="27"/>
      <c r="D640" s="53"/>
    </row>
    <row r="641" spans="1:4" ht="12.75">
      <c r="A641" s="26"/>
      <c r="C641" s="27"/>
      <c r="D641" s="53"/>
    </row>
    <row r="642" spans="1:4" ht="12.75">
      <c r="A642" s="26"/>
      <c r="C642" s="27"/>
      <c r="D642" s="53"/>
    </row>
    <row r="643" spans="1:4" ht="12.75">
      <c r="A643" s="26"/>
      <c r="C643" s="27"/>
      <c r="D643" s="53"/>
    </row>
    <row r="644" spans="1:4" ht="12.75">
      <c r="A644" s="26"/>
      <c r="C644" s="27"/>
      <c r="D644" s="53"/>
    </row>
    <row r="645" spans="1:4" ht="12.75">
      <c r="A645" s="26"/>
      <c r="C645" s="27"/>
      <c r="D645" s="53"/>
    </row>
    <row r="646" spans="1:4" ht="12.75">
      <c r="A646" s="26"/>
      <c r="C646" s="27"/>
      <c r="D646" s="53"/>
    </row>
    <row r="647" spans="1:4" ht="12.75">
      <c r="A647" s="26"/>
      <c r="C647" s="27"/>
      <c r="D647" s="53"/>
    </row>
    <row r="648" spans="1:4" ht="12.75">
      <c r="A648" s="26"/>
      <c r="C648" s="27"/>
      <c r="D648" s="53"/>
    </row>
    <row r="649" spans="1:4" ht="12.75">
      <c r="A649" s="26"/>
      <c r="C649" s="27"/>
      <c r="D649" s="53"/>
    </row>
    <row r="650" spans="1:4" ht="12.75">
      <c r="A650" s="26"/>
      <c r="C650" s="27"/>
      <c r="D650" s="53"/>
    </row>
    <row r="651" spans="1:4" ht="12.75">
      <c r="A651" s="26"/>
      <c r="C651" s="27"/>
      <c r="D651" s="53"/>
    </row>
    <row r="652" spans="1:4" ht="12.75">
      <c r="A652" s="26"/>
      <c r="C652" s="27"/>
      <c r="D652" s="53"/>
    </row>
    <row r="653" spans="1:4" ht="12.75">
      <c r="A653" s="26"/>
      <c r="C653" s="27"/>
      <c r="D653" s="53"/>
    </row>
    <row r="654" spans="1:4" ht="12.75">
      <c r="A654" s="26"/>
      <c r="C654" s="27"/>
      <c r="D654" s="53"/>
    </row>
    <row r="655" spans="1:4" ht="12.75">
      <c r="A655" s="26"/>
      <c r="C655" s="27"/>
      <c r="D655" s="53"/>
    </row>
    <row r="656" spans="1:4" ht="12.75">
      <c r="A656" s="26"/>
      <c r="C656" s="27"/>
      <c r="D656" s="53"/>
    </row>
    <row r="657" spans="1:4" ht="12.75">
      <c r="A657" s="26"/>
      <c r="C657" s="27"/>
      <c r="D657" s="53"/>
    </row>
    <row r="658" spans="1:4" ht="12.75">
      <c r="A658" s="26"/>
      <c r="C658" s="27"/>
      <c r="D658" s="53"/>
    </row>
    <row r="659" spans="1:4" ht="12.75">
      <c r="A659" s="26"/>
      <c r="C659" s="27"/>
      <c r="D659" s="53"/>
    </row>
    <row r="660" spans="1:4" ht="12.75">
      <c r="A660" s="26"/>
      <c r="C660" s="27"/>
      <c r="D660" s="53"/>
    </row>
    <row r="661" spans="1:4" ht="12.75">
      <c r="A661" s="26"/>
      <c r="C661" s="27"/>
      <c r="D661" s="53"/>
    </row>
    <row r="662" spans="1:4" ht="12.75">
      <c r="A662" s="26"/>
      <c r="C662" s="27"/>
      <c r="D662" s="53"/>
    </row>
    <row r="663" spans="1:4" ht="12.75">
      <c r="A663" s="26"/>
      <c r="C663" s="27"/>
      <c r="D663" s="53"/>
    </row>
    <row r="664" spans="1:4" ht="12.75">
      <c r="A664" s="26"/>
      <c r="C664" s="27"/>
      <c r="D664" s="53"/>
    </row>
    <row r="665" spans="1:4" ht="12.75">
      <c r="A665" s="26"/>
      <c r="C665" s="27"/>
      <c r="D665" s="53"/>
    </row>
    <row r="666" spans="1:4" ht="12.75">
      <c r="A666" s="26"/>
      <c r="C666" s="27"/>
      <c r="D666" s="53"/>
    </row>
    <row r="667" spans="1:4" ht="12.75">
      <c r="A667" s="26"/>
      <c r="C667" s="27"/>
      <c r="D667" s="53"/>
    </row>
    <row r="668" spans="1:4" ht="12.75">
      <c r="A668" s="26"/>
      <c r="C668" s="27"/>
      <c r="D668" s="53"/>
    </row>
    <row r="669" spans="1:4" ht="12.75">
      <c r="A669" s="26"/>
      <c r="C669" s="27"/>
      <c r="D669" s="53"/>
    </row>
    <row r="670" spans="1:4" ht="12.75">
      <c r="A670" s="26"/>
      <c r="C670" s="27"/>
      <c r="D670" s="53"/>
    </row>
    <row r="671" spans="1:4" ht="12.75">
      <c r="A671" s="26"/>
      <c r="C671" s="27"/>
      <c r="D671" s="53"/>
    </row>
    <row r="672" spans="1:4" ht="12.75">
      <c r="A672" s="26"/>
      <c r="C672" s="27"/>
      <c r="D672" s="53"/>
    </row>
    <row r="673" spans="1:4" ht="12.75">
      <c r="A673" s="26"/>
      <c r="C673" s="27"/>
      <c r="D673" s="53"/>
    </row>
    <row r="674" spans="1:4" ht="12.75">
      <c r="A674" s="26"/>
      <c r="C674" s="27"/>
      <c r="D674" s="53"/>
    </row>
    <row r="675" spans="1:4" ht="12.75">
      <c r="A675" s="26"/>
      <c r="C675" s="27"/>
      <c r="D675" s="53"/>
    </row>
    <row r="676" spans="1:4" ht="12.75">
      <c r="A676" s="26"/>
      <c r="C676" s="27"/>
      <c r="D676" s="53"/>
    </row>
    <row r="677" spans="1:4" ht="12.75">
      <c r="A677" s="26"/>
      <c r="C677" s="27"/>
      <c r="D677" s="53"/>
    </row>
    <row r="678" spans="1:4" ht="12.75">
      <c r="A678" s="26"/>
      <c r="C678" s="27"/>
      <c r="D678" s="53"/>
    </row>
    <row r="679" spans="1:4" ht="12.75">
      <c r="A679" s="26"/>
      <c r="C679" s="27"/>
      <c r="D679" s="53"/>
    </row>
    <row r="680" spans="1:4" ht="12.75">
      <c r="A680" s="26"/>
      <c r="C680" s="27"/>
      <c r="D680" s="53"/>
    </row>
    <row r="681" spans="1:4" ht="12.75">
      <c r="A681" s="26"/>
      <c r="C681" s="27"/>
      <c r="D681" s="53"/>
    </row>
    <row r="682" spans="1:4" ht="12.75">
      <c r="A682" s="26"/>
      <c r="C682" s="27"/>
      <c r="D682" s="53"/>
    </row>
    <row r="683" spans="1:4" ht="12.75">
      <c r="A683" s="26"/>
      <c r="C683" s="27"/>
      <c r="D683" s="53"/>
    </row>
    <row r="684" spans="1:4" ht="12.75">
      <c r="A684" s="26"/>
      <c r="C684" s="27"/>
      <c r="D684" s="53"/>
    </row>
    <row r="685" spans="1:4" ht="12.75">
      <c r="A685" s="26"/>
      <c r="C685" s="27"/>
      <c r="D685" s="53"/>
    </row>
    <row r="686" spans="1:4" ht="12.75">
      <c r="A686" s="26"/>
      <c r="C686" s="27"/>
      <c r="D686" s="53"/>
    </row>
    <row r="687" spans="1:4" ht="12.75">
      <c r="A687" s="26"/>
      <c r="C687" s="27"/>
      <c r="D687" s="53"/>
    </row>
    <row r="688" spans="1:4" ht="12.75">
      <c r="A688" s="26"/>
      <c r="C688" s="27"/>
      <c r="D688" s="53"/>
    </row>
    <row r="689" spans="1:4" ht="12.75">
      <c r="A689" s="26"/>
      <c r="C689" s="27"/>
      <c r="D689" s="53"/>
    </row>
    <row r="690" spans="1:4" ht="12.75">
      <c r="A690" s="26"/>
      <c r="C690" s="27"/>
      <c r="D690" s="53"/>
    </row>
    <row r="691" spans="1:4" ht="12.75">
      <c r="A691" s="26"/>
      <c r="C691" s="27"/>
      <c r="D691" s="53"/>
    </row>
    <row r="692" spans="1:4" ht="12.75">
      <c r="A692" s="26"/>
      <c r="C692" s="27"/>
      <c r="D692" s="53"/>
    </row>
    <row r="693" spans="1:4" ht="12.75">
      <c r="A693" s="26"/>
      <c r="C693" s="27"/>
      <c r="D693" s="53"/>
    </row>
    <row r="694" spans="1:4" ht="12.75">
      <c r="A694" s="26"/>
      <c r="C694" s="27"/>
      <c r="D694" s="53"/>
    </row>
    <row r="695" spans="1:4" ht="12.75">
      <c r="A695" s="26"/>
      <c r="C695" s="27"/>
      <c r="D695" s="53"/>
    </row>
    <row r="696" spans="1:4" ht="12.75">
      <c r="A696" s="26"/>
      <c r="C696" s="27"/>
      <c r="D696" s="53"/>
    </row>
    <row r="697" spans="1:4" ht="12.75">
      <c r="A697" s="26"/>
      <c r="C697" s="27"/>
      <c r="D697" s="53"/>
    </row>
    <row r="698" spans="1:4" ht="12.75">
      <c r="A698" s="26"/>
      <c r="C698" s="27"/>
      <c r="D698" s="53"/>
    </row>
    <row r="699" spans="1:4" ht="12.75">
      <c r="A699" s="26"/>
      <c r="C699" s="27"/>
      <c r="D699" s="53"/>
    </row>
    <row r="700" spans="1:4" ht="12.75">
      <c r="A700" s="26"/>
      <c r="C700" s="27"/>
      <c r="D700" s="53"/>
    </row>
    <row r="701" spans="1:4" ht="12.75">
      <c r="A701" s="26"/>
      <c r="C701" s="27"/>
      <c r="D701" s="53"/>
    </row>
    <row r="702" spans="1:4" ht="12.75">
      <c r="A702" s="26"/>
      <c r="C702" s="27"/>
      <c r="D702" s="53"/>
    </row>
    <row r="703" spans="1:4" ht="12.75">
      <c r="A703" s="26"/>
      <c r="C703" s="27"/>
      <c r="D703" s="53"/>
    </row>
    <row r="704" spans="1:4" ht="12.75">
      <c r="A704" s="26"/>
      <c r="C704" s="27"/>
      <c r="D704" s="53"/>
    </row>
    <row r="705" spans="1:4" ht="12.75">
      <c r="A705" s="26"/>
      <c r="C705" s="27"/>
      <c r="D705" s="53"/>
    </row>
    <row r="706" spans="1:4" ht="12.75">
      <c r="A706" s="26"/>
      <c r="C706" s="27"/>
      <c r="D706" s="53"/>
    </row>
    <row r="707" spans="1:4" ht="12.75">
      <c r="A707" s="26"/>
      <c r="C707" s="27"/>
      <c r="D707" s="53"/>
    </row>
    <row r="708" spans="1:4" ht="12.75">
      <c r="A708" s="26"/>
      <c r="C708" s="27"/>
      <c r="D708" s="53"/>
    </row>
    <row r="709" spans="1:4" ht="12.75">
      <c r="A709" s="26"/>
      <c r="C709" s="27"/>
      <c r="D709" s="53"/>
    </row>
    <row r="710" spans="1:4" ht="12.75">
      <c r="A710" s="26"/>
      <c r="C710" s="27"/>
      <c r="D710" s="53"/>
    </row>
    <row r="711" spans="1:4" ht="12.75">
      <c r="A711" s="26"/>
      <c r="C711" s="27"/>
      <c r="D711" s="53"/>
    </row>
    <row r="712" spans="1:4" ht="12.75">
      <c r="A712" s="26"/>
      <c r="C712" s="27"/>
      <c r="D712" s="53"/>
    </row>
    <row r="713" spans="1:4" ht="12.75">
      <c r="A713" s="26"/>
      <c r="C713" s="27"/>
      <c r="D713" s="53"/>
    </row>
    <row r="714" spans="1:4" ht="12.75">
      <c r="A714" s="26"/>
      <c r="C714" s="27"/>
      <c r="D714" s="53"/>
    </row>
    <row r="715" spans="1:4" ht="12.75">
      <c r="A715" s="26"/>
      <c r="C715" s="27"/>
      <c r="D715" s="53"/>
    </row>
  </sheetData>
  <sheetProtection/>
  <mergeCells count="39">
    <mergeCell ref="A187:D187"/>
    <mergeCell ref="A158:D158"/>
    <mergeCell ref="B166:C166"/>
    <mergeCell ref="A176:D176"/>
    <mergeCell ref="A167:D167"/>
    <mergeCell ref="A170:D170"/>
    <mergeCell ref="A153:D153"/>
    <mergeCell ref="A157:B157"/>
    <mergeCell ref="A172:B172"/>
    <mergeCell ref="A173:D173"/>
    <mergeCell ref="B63:C63"/>
    <mergeCell ref="A117:D117"/>
    <mergeCell ref="A106:D106"/>
    <mergeCell ref="A64:D64"/>
    <mergeCell ref="A103:D103"/>
    <mergeCell ref="A80:D80"/>
    <mergeCell ref="A109:B109"/>
    <mergeCell ref="A79:B79"/>
    <mergeCell ref="A113:D113"/>
    <mergeCell ref="A3:D3"/>
    <mergeCell ref="A5:D5"/>
    <mergeCell ref="A43:D43"/>
    <mergeCell ref="A60:D60"/>
    <mergeCell ref="A141:D141"/>
    <mergeCell ref="B102:C102"/>
    <mergeCell ref="A110:D110"/>
    <mergeCell ref="A120:D120"/>
    <mergeCell ref="A134:D134"/>
    <mergeCell ref="A139:D139"/>
    <mergeCell ref="A146:D146"/>
    <mergeCell ref="B195:C195"/>
    <mergeCell ref="B196:C196"/>
    <mergeCell ref="A180:D180"/>
    <mergeCell ref="A151:D151"/>
    <mergeCell ref="A168:D168"/>
    <mergeCell ref="A183:D183"/>
    <mergeCell ref="A174:D174"/>
    <mergeCell ref="A150:D150"/>
    <mergeCell ref="B152:C15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3" r:id="rId1"/>
  <headerFooter alignWithMargins="0">
    <oddFooter>&amp;CStrona &amp;P z &amp;N</oddFooter>
  </headerFooter>
  <rowBreaks count="3" manualBreakCount="3">
    <brk id="63" max="3" man="1"/>
    <brk id="105" max="3" man="1"/>
    <brk id="13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6.14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3.28125" style="4" customWidth="1"/>
    <col min="11" max="11" width="10.8515625" style="6" customWidth="1"/>
    <col min="12" max="12" width="15.140625" style="4" customWidth="1"/>
    <col min="13" max="13" width="14.00390625" style="4" customWidth="1"/>
    <col min="14" max="14" width="11.421875" style="4" customWidth="1"/>
    <col min="15" max="15" width="23.00390625" style="4" customWidth="1"/>
    <col min="16" max="16" width="14.7109375" style="4" customWidth="1"/>
    <col min="17" max="17" width="10.140625" style="4" customWidth="1"/>
    <col min="18" max="18" width="9.140625" style="4" customWidth="1"/>
    <col min="19" max="22" width="15.00390625" style="4" customWidth="1"/>
    <col min="23" max="16384" width="9.140625" style="4" customWidth="1"/>
  </cols>
  <sheetData>
    <row r="1" spans="1:10" ht="18">
      <c r="A1" s="5" t="s">
        <v>303</v>
      </c>
      <c r="I1" s="292"/>
      <c r="J1" s="292"/>
    </row>
    <row r="2" spans="1:10" ht="23.25" customHeight="1" thickBot="1">
      <c r="A2" s="293" t="s">
        <v>29</v>
      </c>
      <c r="B2" s="293"/>
      <c r="C2" s="293"/>
      <c r="D2" s="293"/>
      <c r="E2" s="293"/>
      <c r="F2" s="293"/>
      <c r="G2" s="293"/>
      <c r="H2" s="293"/>
      <c r="I2" s="293"/>
      <c r="J2" s="294"/>
    </row>
    <row r="3" spans="1:23" s="12" customFormat="1" ht="18" customHeight="1">
      <c r="A3" s="295" t="s">
        <v>30</v>
      </c>
      <c r="B3" s="285" t="s">
        <v>31</v>
      </c>
      <c r="C3" s="285" t="s">
        <v>32</v>
      </c>
      <c r="D3" s="285" t="s">
        <v>33</v>
      </c>
      <c r="E3" s="285" t="s">
        <v>34</v>
      </c>
      <c r="F3" s="285" t="s">
        <v>17</v>
      </c>
      <c r="G3" s="285" t="s">
        <v>58</v>
      </c>
      <c r="H3" s="285" t="s">
        <v>35</v>
      </c>
      <c r="I3" s="285" t="s">
        <v>18</v>
      </c>
      <c r="J3" s="285" t="s">
        <v>19</v>
      </c>
      <c r="K3" s="285" t="s">
        <v>20</v>
      </c>
      <c r="L3" s="288" t="s">
        <v>21</v>
      </c>
      <c r="M3" s="281" t="s">
        <v>59</v>
      </c>
      <c r="N3" s="281" t="s">
        <v>25</v>
      </c>
      <c r="O3" s="281" t="s">
        <v>22</v>
      </c>
      <c r="P3" s="281" t="s">
        <v>517</v>
      </c>
      <c r="Q3" s="281" t="s">
        <v>41</v>
      </c>
      <c r="R3" s="281"/>
      <c r="S3" s="281" t="s">
        <v>60</v>
      </c>
      <c r="T3" s="281"/>
      <c r="U3" s="281" t="s">
        <v>61</v>
      </c>
      <c r="V3" s="281"/>
      <c r="W3" s="282" t="s">
        <v>62</v>
      </c>
    </row>
    <row r="4" spans="1:23" s="12" customFormat="1" ht="18" customHeight="1">
      <c r="A4" s="29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83"/>
    </row>
    <row r="5" spans="1:23" s="12" customFormat="1" ht="42" customHeight="1" thickBot="1">
      <c r="A5" s="29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90"/>
      <c r="M5" s="291"/>
      <c r="N5" s="291"/>
      <c r="O5" s="291"/>
      <c r="P5" s="291"/>
      <c r="Q5" s="93" t="s">
        <v>23</v>
      </c>
      <c r="R5" s="93" t="s">
        <v>24</v>
      </c>
      <c r="S5" s="93" t="s">
        <v>36</v>
      </c>
      <c r="T5" s="93" t="s">
        <v>37</v>
      </c>
      <c r="U5" s="93" t="s">
        <v>36</v>
      </c>
      <c r="V5" s="93" t="s">
        <v>37</v>
      </c>
      <c r="W5" s="284"/>
    </row>
    <row r="6" spans="1:23" ht="18.75" customHeight="1">
      <c r="A6" s="270" t="s">
        <v>77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99"/>
      <c r="N6" s="99"/>
      <c r="O6" s="99"/>
      <c r="P6" s="99"/>
      <c r="Q6" s="99"/>
      <c r="R6" s="100"/>
      <c r="S6" s="100"/>
      <c r="T6" s="100"/>
      <c r="U6" s="100"/>
      <c r="V6" s="100"/>
      <c r="W6" s="100"/>
    </row>
    <row r="7" spans="1:23" s="12" customFormat="1" ht="18.75" customHeight="1">
      <c r="A7" s="2">
        <v>1</v>
      </c>
      <c r="B7" s="123" t="s">
        <v>304</v>
      </c>
      <c r="C7" s="123" t="s">
        <v>311</v>
      </c>
      <c r="D7" s="123">
        <v>490001534</v>
      </c>
      <c r="E7" s="123" t="s">
        <v>318</v>
      </c>
      <c r="F7" s="123" t="s">
        <v>326</v>
      </c>
      <c r="G7" s="123">
        <v>8424</v>
      </c>
      <c r="H7" s="123">
        <v>1975</v>
      </c>
      <c r="I7" s="2"/>
      <c r="J7" s="2"/>
      <c r="K7" s="135"/>
      <c r="L7" s="2"/>
      <c r="M7" s="2" t="s">
        <v>549</v>
      </c>
      <c r="N7" s="29"/>
      <c r="O7" s="29"/>
      <c r="P7" s="29"/>
      <c r="Q7" s="29"/>
      <c r="R7" s="89"/>
      <c r="S7" s="136" t="s">
        <v>333</v>
      </c>
      <c r="T7" s="136" t="s">
        <v>334</v>
      </c>
      <c r="U7" s="89"/>
      <c r="V7" s="89"/>
      <c r="W7" s="89"/>
    </row>
    <row r="8" spans="1:23" s="12" customFormat="1" ht="18.75" customHeight="1">
      <c r="A8" s="2">
        <v>2</v>
      </c>
      <c r="B8" s="123" t="s">
        <v>305</v>
      </c>
      <c r="C8" s="123">
        <v>4</v>
      </c>
      <c r="D8" s="123">
        <v>12285</v>
      </c>
      <c r="E8" s="123" t="s">
        <v>319</v>
      </c>
      <c r="F8" s="123" t="s">
        <v>326</v>
      </c>
      <c r="G8" s="123">
        <v>11100</v>
      </c>
      <c r="H8" s="123">
        <v>1986</v>
      </c>
      <c r="I8" s="2"/>
      <c r="J8" s="2"/>
      <c r="K8" s="123"/>
      <c r="L8" s="2"/>
      <c r="M8" s="2" t="s">
        <v>550</v>
      </c>
      <c r="N8" s="29"/>
      <c r="O8" s="29"/>
      <c r="P8" s="29"/>
      <c r="Q8" s="29"/>
      <c r="R8" s="89"/>
      <c r="S8" s="136" t="s">
        <v>333</v>
      </c>
      <c r="T8" s="136" t="s">
        <v>334</v>
      </c>
      <c r="U8" s="89"/>
      <c r="V8" s="89"/>
      <c r="W8" s="89"/>
    </row>
    <row r="9" spans="1:23" s="12" customFormat="1" ht="18.75" customHeight="1">
      <c r="A9" s="2">
        <v>3</v>
      </c>
      <c r="B9" s="123" t="s">
        <v>306</v>
      </c>
      <c r="C9" s="123" t="s">
        <v>312</v>
      </c>
      <c r="D9" s="123">
        <v>1563098</v>
      </c>
      <c r="E9" s="123" t="s">
        <v>320</v>
      </c>
      <c r="F9" s="123" t="s">
        <v>326</v>
      </c>
      <c r="G9" s="123">
        <v>2120</v>
      </c>
      <c r="H9" s="123">
        <v>1981</v>
      </c>
      <c r="I9" s="2"/>
      <c r="J9" s="2"/>
      <c r="K9" s="123">
        <v>9</v>
      </c>
      <c r="L9" s="2"/>
      <c r="M9" s="2" t="s">
        <v>551</v>
      </c>
      <c r="N9" s="29"/>
      <c r="O9" s="29"/>
      <c r="P9" s="29"/>
      <c r="Q9" s="29"/>
      <c r="R9" s="89"/>
      <c r="S9" s="136" t="s">
        <v>333</v>
      </c>
      <c r="T9" s="136" t="s">
        <v>334</v>
      </c>
      <c r="U9" s="89"/>
      <c r="V9" s="89"/>
      <c r="W9" s="89"/>
    </row>
    <row r="10" spans="1:23" s="12" customFormat="1" ht="18.75" customHeight="1">
      <c r="A10" s="2">
        <v>4</v>
      </c>
      <c r="B10" s="123" t="s">
        <v>306</v>
      </c>
      <c r="C10" s="123" t="s">
        <v>313</v>
      </c>
      <c r="D10" s="123">
        <v>108609</v>
      </c>
      <c r="E10" s="123" t="s">
        <v>321</v>
      </c>
      <c r="F10" s="123" t="s">
        <v>326</v>
      </c>
      <c r="G10" s="123">
        <v>2120</v>
      </c>
      <c r="H10" s="123">
        <v>1980</v>
      </c>
      <c r="I10" s="2"/>
      <c r="J10" s="2"/>
      <c r="K10" s="123">
        <v>9</v>
      </c>
      <c r="L10" s="2"/>
      <c r="M10" s="2" t="s">
        <v>545</v>
      </c>
      <c r="N10" s="29"/>
      <c r="O10" s="29"/>
      <c r="P10" s="29"/>
      <c r="Q10" s="29"/>
      <c r="R10" s="89"/>
      <c r="S10" s="136" t="s">
        <v>333</v>
      </c>
      <c r="T10" s="136" t="s">
        <v>334</v>
      </c>
      <c r="U10" s="89"/>
      <c r="V10" s="89"/>
      <c r="W10" s="89"/>
    </row>
    <row r="11" spans="1:23" s="12" customFormat="1" ht="18.75" customHeight="1">
      <c r="A11" s="2">
        <v>5</v>
      </c>
      <c r="B11" s="123" t="s">
        <v>307</v>
      </c>
      <c r="C11" s="123">
        <v>2442</v>
      </c>
      <c r="D11" s="123">
        <v>6793</v>
      </c>
      <c r="E11" s="123" t="s">
        <v>322</v>
      </c>
      <c r="F11" s="123" t="s">
        <v>326</v>
      </c>
      <c r="G11" s="123">
        <v>6830</v>
      </c>
      <c r="H11" s="123">
        <v>1981</v>
      </c>
      <c r="I11" s="2"/>
      <c r="J11" s="2"/>
      <c r="K11" s="123"/>
      <c r="L11" s="2"/>
      <c r="M11" s="2" t="s">
        <v>546</v>
      </c>
      <c r="N11" s="29"/>
      <c r="O11" s="29"/>
      <c r="P11" s="29"/>
      <c r="Q11" s="29"/>
      <c r="R11" s="89"/>
      <c r="S11" s="136" t="s">
        <v>333</v>
      </c>
      <c r="T11" s="136" t="s">
        <v>334</v>
      </c>
      <c r="U11" s="89"/>
      <c r="V11" s="89"/>
      <c r="W11" s="89"/>
    </row>
    <row r="12" spans="1:23" s="12" customFormat="1" ht="18.75" customHeight="1">
      <c r="A12" s="2">
        <v>6</v>
      </c>
      <c r="B12" s="123" t="s">
        <v>308</v>
      </c>
      <c r="C12" s="123" t="s">
        <v>314</v>
      </c>
      <c r="D12" s="123" t="s">
        <v>317</v>
      </c>
      <c r="E12" s="123" t="s">
        <v>323</v>
      </c>
      <c r="F12" s="123" t="s">
        <v>326</v>
      </c>
      <c r="G12" s="123">
        <v>1598</v>
      </c>
      <c r="H12" s="123">
        <v>1999</v>
      </c>
      <c r="I12" s="2"/>
      <c r="J12" s="2"/>
      <c r="K12" s="123">
        <v>5</v>
      </c>
      <c r="L12" s="2"/>
      <c r="M12" s="2" t="s">
        <v>547</v>
      </c>
      <c r="N12" s="29"/>
      <c r="O12" s="29"/>
      <c r="P12" s="29"/>
      <c r="Q12" s="29"/>
      <c r="R12" s="89"/>
      <c r="S12" s="137" t="s">
        <v>331</v>
      </c>
      <c r="T12" s="137" t="s">
        <v>332</v>
      </c>
      <c r="U12" s="89"/>
      <c r="V12" s="89"/>
      <c r="W12" s="89"/>
    </row>
    <row r="13" spans="1:23" s="12" customFormat="1" ht="18.75" customHeight="1">
      <c r="A13" s="2">
        <v>7</v>
      </c>
      <c r="B13" s="123" t="s">
        <v>309</v>
      </c>
      <c r="C13" s="123" t="s">
        <v>315</v>
      </c>
      <c r="D13" s="139" t="s">
        <v>337</v>
      </c>
      <c r="E13" s="123" t="s">
        <v>324</v>
      </c>
      <c r="F13" s="123" t="s">
        <v>326</v>
      </c>
      <c r="G13" s="123">
        <v>3782</v>
      </c>
      <c r="H13" s="123">
        <v>1984</v>
      </c>
      <c r="I13" s="2"/>
      <c r="J13" s="2"/>
      <c r="K13" s="123">
        <v>9</v>
      </c>
      <c r="L13" s="2"/>
      <c r="M13" s="2" t="s">
        <v>548</v>
      </c>
      <c r="N13" s="29"/>
      <c r="O13" s="29"/>
      <c r="P13" s="29"/>
      <c r="Q13" s="29"/>
      <c r="R13" s="89"/>
      <c r="S13" s="137" t="s">
        <v>329</v>
      </c>
      <c r="T13" s="138" t="s">
        <v>330</v>
      </c>
      <c r="U13" s="89"/>
      <c r="V13" s="89"/>
      <c r="W13" s="89"/>
    </row>
    <row r="14" spans="1:23" s="12" customFormat="1" ht="18.75" customHeight="1">
      <c r="A14" s="2">
        <v>8</v>
      </c>
      <c r="B14" s="123" t="s">
        <v>309</v>
      </c>
      <c r="C14" s="123" t="s">
        <v>316</v>
      </c>
      <c r="D14" s="134">
        <v>31031510520356</v>
      </c>
      <c r="E14" s="123" t="s">
        <v>325</v>
      </c>
      <c r="F14" s="123" t="s">
        <v>326</v>
      </c>
      <c r="G14" s="123">
        <v>3782</v>
      </c>
      <c r="H14" s="123">
        <v>1981</v>
      </c>
      <c r="I14" s="2"/>
      <c r="J14" s="2"/>
      <c r="K14" s="123">
        <v>9</v>
      </c>
      <c r="L14" s="2"/>
      <c r="M14" s="2" t="s">
        <v>548</v>
      </c>
      <c r="N14" s="29"/>
      <c r="O14" s="29"/>
      <c r="P14" s="29"/>
      <c r="Q14" s="29"/>
      <c r="R14" s="89"/>
      <c r="S14" s="138" t="s">
        <v>327</v>
      </c>
      <c r="T14" s="138" t="s">
        <v>328</v>
      </c>
      <c r="U14" s="89"/>
      <c r="V14" s="89"/>
      <c r="W14" s="89"/>
    </row>
    <row r="15" spans="1:23" ht="18.75" customHeight="1">
      <c r="A15" s="256" t="s">
        <v>335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81"/>
      <c r="N15" s="81"/>
      <c r="O15" s="81"/>
      <c r="P15" s="81"/>
      <c r="Q15" s="81"/>
      <c r="R15" s="98"/>
      <c r="S15" s="98"/>
      <c r="T15" s="98"/>
      <c r="U15" s="98"/>
      <c r="V15" s="98"/>
      <c r="W15" s="98"/>
    </row>
    <row r="16" spans="1:23" s="12" customFormat="1" ht="27.75" customHeight="1">
      <c r="A16" s="2">
        <v>1</v>
      </c>
      <c r="B16" s="108" t="s">
        <v>342</v>
      </c>
      <c r="C16" s="108" t="s">
        <v>343</v>
      </c>
      <c r="D16" s="108" t="s">
        <v>344</v>
      </c>
      <c r="E16" s="108" t="s">
        <v>346</v>
      </c>
      <c r="F16" s="108" t="s">
        <v>348</v>
      </c>
      <c r="G16" s="108">
        <v>1.9</v>
      </c>
      <c r="H16" s="108">
        <v>2008</v>
      </c>
      <c r="I16" s="143">
        <v>39797</v>
      </c>
      <c r="J16" s="143">
        <v>40891</v>
      </c>
      <c r="K16" s="108">
        <v>5</v>
      </c>
      <c r="L16" s="145" t="s">
        <v>349</v>
      </c>
      <c r="M16" s="235" t="s">
        <v>544</v>
      </c>
      <c r="N16" s="147">
        <v>65344</v>
      </c>
      <c r="O16" s="147" t="s">
        <v>351</v>
      </c>
      <c r="P16" s="215">
        <v>32400</v>
      </c>
      <c r="Q16" s="147" t="s">
        <v>352</v>
      </c>
      <c r="R16" s="147">
        <v>500</v>
      </c>
      <c r="S16" s="88" t="s">
        <v>355</v>
      </c>
      <c r="T16" s="88" t="s">
        <v>356</v>
      </c>
      <c r="U16" s="88" t="s">
        <v>355</v>
      </c>
      <c r="V16" s="88" t="s">
        <v>356</v>
      </c>
      <c r="W16" s="89"/>
    </row>
    <row r="17" spans="1:23" s="12" customFormat="1" ht="29.25" customHeight="1">
      <c r="A17" s="2">
        <v>2</v>
      </c>
      <c r="B17" s="108" t="s">
        <v>342</v>
      </c>
      <c r="C17" s="142" t="s">
        <v>500</v>
      </c>
      <c r="D17" s="108" t="s">
        <v>345</v>
      </c>
      <c r="E17" s="142" t="s">
        <v>347</v>
      </c>
      <c r="F17" s="108" t="s">
        <v>348</v>
      </c>
      <c r="G17" s="108">
        <v>1.9</v>
      </c>
      <c r="H17" s="108">
        <v>2008</v>
      </c>
      <c r="I17" s="144">
        <v>39687</v>
      </c>
      <c r="J17" s="144">
        <v>41153</v>
      </c>
      <c r="K17" s="108">
        <v>9</v>
      </c>
      <c r="L17" s="146" t="s">
        <v>350</v>
      </c>
      <c r="M17" s="142" t="s">
        <v>544</v>
      </c>
      <c r="N17" s="108">
        <v>120301</v>
      </c>
      <c r="O17" s="147" t="s">
        <v>351</v>
      </c>
      <c r="P17" s="215">
        <v>58000</v>
      </c>
      <c r="Q17" s="147" t="s">
        <v>352</v>
      </c>
      <c r="R17" s="147">
        <v>500</v>
      </c>
      <c r="S17" s="88" t="s">
        <v>353</v>
      </c>
      <c r="T17" s="88" t="s">
        <v>354</v>
      </c>
      <c r="U17" s="88" t="s">
        <v>353</v>
      </c>
      <c r="V17" s="88" t="s">
        <v>354</v>
      </c>
      <c r="W17" s="89"/>
    </row>
    <row r="18" spans="1:23" ht="18.75" customHeight="1">
      <c r="A18" s="256" t="s">
        <v>336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81"/>
      <c r="N18" s="81"/>
      <c r="O18" s="81"/>
      <c r="P18" s="81"/>
      <c r="Q18" s="81"/>
      <c r="R18" s="98"/>
      <c r="S18" s="98"/>
      <c r="T18" s="98"/>
      <c r="U18" s="98"/>
      <c r="V18" s="98"/>
      <c r="W18" s="98"/>
    </row>
    <row r="19" spans="1:23" s="12" customFormat="1" ht="18.75" customHeight="1">
      <c r="A19" s="2">
        <v>1</v>
      </c>
      <c r="B19" s="2" t="s">
        <v>447</v>
      </c>
      <c r="C19" s="2" t="s">
        <v>453</v>
      </c>
      <c r="D19" s="2" t="s">
        <v>459</v>
      </c>
      <c r="E19" s="2" t="s">
        <v>464</v>
      </c>
      <c r="F19" s="2" t="s">
        <v>472</v>
      </c>
      <c r="G19" s="2">
        <v>1868</v>
      </c>
      <c r="H19" s="2">
        <v>2003</v>
      </c>
      <c r="I19" s="2"/>
      <c r="J19" s="2"/>
      <c r="K19" s="89"/>
      <c r="L19" s="2" t="s">
        <v>477</v>
      </c>
      <c r="M19" s="2" t="s">
        <v>552</v>
      </c>
      <c r="N19" s="29"/>
      <c r="O19" s="29"/>
      <c r="P19" s="29"/>
      <c r="Q19" s="29"/>
      <c r="R19" s="89"/>
      <c r="S19" s="3" t="s">
        <v>480</v>
      </c>
      <c r="T19" s="3" t="s">
        <v>481</v>
      </c>
      <c r="U19" s="89"/>
      <c r="V19" s="89"/>
      <c r="W19" s="89"/>
    </row>
    <row r="20" spans="1:23" s="12" customFormat="1" ht="18.75" customHeight="1">
      <c r="A20" s="2">
        <v>2</v>
      </c>
      <c r="B20" s="2" t="s">
        <v>307</v>
      </c>
      <c r="C20" s="2" t="s">
        <v>454</v>
      </c>
      <c r="D20" s="2" t="s">
        <v>460</v>
      </c>
      <c r="E20" s="2" t="s">
        <v>465</v>
      </c>
      <c r="F20" s="2" t="s">
        <v>473</v>
      </c>
      <c r="G20" s="2">
        <v>6842</v>
      </c>
      <c r="H20" s="2">
        <v>2000</v>
      </c>
      <c r="I20" s="2"/>
      <c r="J20" s="2"/>
      <c r="K20" s="89"/>
      <c r="L20" s="2" t="s">
        <v>478</v>
      </c>
      <c r="M20" s="2" t="s">
        <v>553</v>
      </c>
      <c r="N20" s="29"/>
      <c r="O20" s="29"/>
      <c r="P20" s="29"/>
      <c r="Q20" s="29"/>
      <c r="R20" s="89"/>
      <c r="S20" s="3" t="s">
        <v>482</v>
      </c>
      <c r="T20" s="3" t="s">
        <v>483</v>
      </c>
      <c r="U20" s="89"/>
      <c r="V20" s="89"/>
      <c r="W20" s="89"/>
    </row>
    <row r="21" spans="1:23" s="12" customFormat="1" ht="18.75" customHeight="1">
      <c r="A21" s="2">
        <v>3</v>
      </c>
      <c r="B21" s="2" t="s">
        <v>448</v>
      </c>
      <c r="C21" s="2">
        <v>1212</v>
      </c>
      <c r="D21" s="2">
        <v>10287</v>
      </c>
      <c r="E21" s="2" t="s">
        <v>466</v>
      </c>
      <c r="F21" s="2" t="s">
        <v>474</v>
      </c>
      <c r="G21" s="2">
        <v>3120</v>
      </c>
      <c r="H21" s="2">
        <v>1982</v>
      </c>
      <c r="I21" s="2"/>
      <c r="J21" s="2"/>
      <c r="K21" s="2">
        <v>1</v>
      </c>
      <c r="L21" s="2"/>
      <c r="M21" s="2" t="s">
        <v>554</v>
      </c>
      <c r="N21" s="29"/>
      <c r="O21" s="29"/>
      <c r="P21" s="29"/>
      <c r="Q21" s="29"/>
      <c r="R21" s="89"/>
      <c r="S21" s="3" t="s">
        <v>484</v>
      </c>
      <c r="T21" s="3" t="s">
        <v>485</v>
      </c>
      <c r="U21" s="89"/>
      <c r="V21" s="89"/>
      <c r="W21" s="89"/>
    </row>
    <row r="22" spans="1:23" ht="12.75">
      <c r="A22" s="2">
        <v>4</v>
      </c>
      <c r="B22" s="2" t="s">
        <v>449</v>
      </c>
      <c r="C22" s="2" t="s">
        <v>455</v>
      </c>
      <c r="D22" s="2" t="s">
        <v>461</v>
      </c>
      <c r="E22" s="2" t="s">
        <v>467</v>
      </c>
      <c r="F22" s="2" t="s">
        <v>474</v>
      </c>
      <c r="G22" s="2">
        <v>4750</v>
      </c>
      <c r="H22" s="2">
        <v>1996</v>
      </c>
      <c r="I22" s="49"/>
      <c r="J22" s="163"/>
      <c r="K22" s="2" t="s">
        <v>476</v>
      </c>
      <c r="L22" s="49"/>
      <c r="M22" s="49" t="s">
        <v>555</v>
      </c>
      <c r="N22" s="163"/>
      <c r="O22" s="163"/>
      <c r="P22" s="163"/>
      <c r="Q22" s="163"/>
      <c r="R22" s="163"/>
      <c r="S22" s="3" t="s">
        <v>486</v>
      </c>
      <c r="T22" s="3" t="s">
        <v>487</v>
      </c>
      <c r="U22" s="163"/>
      <c r="V22" s="163"/>
      <c r="W22" s="163"/>
    </row>
    <row r="23" spans="1:23" ht="25.5">
      <c r="A23" s="2">
        <v>5</v>
      </c>
      <c r="B23" s="2" t="s">
        <v>450</v>
      </c>
      <c r="C23" s="2" t="s">
        <v>456</v>
      </c>
      <c r="D23" s="2" t="s">
        <v>462</v>
      </c>
      <c r="E23" s="2" t="s">
        <v>468</v>
      </c>
      <c r="F23" s="2" t="s">
        <v>472</v>
      </c>
      <c r="G23" s="83">
        <v>2459</v>
      </c>
      <c r="H23" s="83">
        <v>2003</v>
      </c>
      <c r="I23" s="49"/>
      <c r="J23" s="163"/>
      <c r="K23" s="164">
        <v>6</v>
      </c>
      <c r="L23" s="49">
        <v>700</v>
      </c>
      <c r="M23" s="49" t="s">
        <v>556</v>
      </c>
      <c r="N23" s="163"/>
      <c r="O23" s="163"/>
      <c r="P23" s="163"/>
      <c r="Q23" s="163"/>
      <c r="R23" s="163"/>
      <c r="S23" s="3" t="s">
        <v>488</v>
      </c>
      <c r="T23" s="3" t="s">
        <v>489</v>
      </c>
      <c r="U23" s="163"/>
      <c r="V23" s="163"/>
      <c r="W23" s="163"/>
    </row>
    <row r="24" spans="1:23" ht="12.75">
      <c r="A24" s="2">
        <v>6</v>
      </c>
      <c r="B24" s="83" t="s">
        <v>451</v>
      </c>
      <c r="C24" s="83" t="s">
        <v>457</v>
      </c>
      <c r="D24" s="83" t="s">
        <v>463</v>
      </c>
      <c r="E24" s="2" t="s">
        <v>469</v>
      </c>
      <c r="F24" s="2"/>
      <c r="G24" s="83"/>
      <c r="H24" s="83">
        <v>2007</v>
      </c>
      <c r="I24" s="49"/>
      <c r="J24" s="163"/>
      <c r="K24" s="164"/>
      <c r="L24" s="49"/>
      <c r="M24" s="49" t="s">
        <v>557</v>
      </c>
      <c r="N24" s="163"/>
      <c r="O24" s="163"/>
      <c r="P24" s="163"/>
      <c r="Q24" s="163"/>
      <c r="R24" s="163"/>
      <c r="S24" s="3" t="s">
        <v>490</v>
      </c>
      <c r="T24" s="3" t="s">
        <v>491</v>
      </c>
      <c r="U24" s="163"/>
      <c r="V24" s="163"/>
      <c r="W24" s="163"/>
    </row>
    <row r="25" spans="1:23" ht="12.75">
      <c r="A25" s="2">
        <v>7</v>
      </c>
      <c r="B25" s="83" t="s">
        <v>452</v>
      </c>
      <c r="C25" s="83"/>
      <c r="D25" s="83"/>
      <c r="E25" s="83" t="s">
        <v>470</v>
      </c>
      <c r="F25" s="83" t="s">
        <v>473</v>
      </c>
      <c r="G25" s="83">
        <v>5480</v>
      </c>
      <c r="H25" s="83">
        <v>2001</v>
      </c>
      <c r="I25" s="49"/>
      <c r="J25" s="163"/>
      <c r="K25" s="164">
        <v>3</v>
      </c>
      <c r="L25" s="49">
        <v>6500</v>
      </c>
      <c r="M25" s="49" t="s">
        <v>558</v>
      </c>
      <c r="N25" s="163"/>
      <c r="O25" s="163"/>
      <c r="P25" s="163"/>
      <c r="Q25" s="163"/>
      <c r="R25" s="163"/>
      <c r="S25" s="3" t="s">
        <v>492</v>
      </c>
      <c r="T25" s="3" t="s">
        <v>493</v>
      </c>
      <c r="U25" s="163"/>
      <c r="V25" s="163"/>
      <c r="W25" s="163"/>
    </row>
    <row r="26" spans="1:23" ht="12.75">
      <c r="A26" s="2">
        <v>8</v>
      </c>
      <c r="B26" s="2" t="s">
        <v>310</v>
      </c>
      <c r="C26" s="2" t="s">
        <v>458</v>
      </c>
      <c r="D26" s="2">
        <v>21436</v>
      </c>
      <c r="E26" s="2" t="s">
        <v>471</v>
      </c>
      <c r="F26" s="2" t="s">
        <v>475</v>
      </c>
      <c r="G26" s="2" t="s">
        <v>476</v>
      </c>
      <c r="H26" s="2" t="s">
        <v>476</v>
      </c>
      <c r="I26" s="49"/>
      <c r="J26" s="163"/>
      <c r="K26" s="49"/>
      <c r="L26" s="83">
        <v>4000</v>
      </c>
      <c r="M26" s="49" t="s">
        <v>559</v>
      </c>
      <c r="N26" s="163"/>
      <c r="O26" s="163"/>
      <c r="P26" s="163"/>
      <c r="Q26" s="163"/>
      <c r="R26" s="163"/>
      <c r="S26" s="3" t="s">
        <v>494</v>
      </c>
      <c r="T26" s="3" t="s">
        <v>495</v>
      </c>
      <c r="U26" s="163"/>
      <c r="V26" s="163"/>
      <c r="W26" s="163"/>
    </row>
  </sheetData>
  <sheetProtection/>
  <mergeCells count="25">
    <mergeCell ref="A18:L18"/>
    <mergeCell ref="I1:J1"/>
    <mergeCell ref="A2:J2"/>
    <mergeCell ref="G3:G5"/>
    <mergeCell ref="J3:J5"/>
    <mergeCell ref="A15:L15"/>
    <mergeCell ref="H3:H5"/>
    <mergeCell ref="I3:I5"/>
    <mergeCell ref="A3:A5"/>
    <mergeCell ref="B3:B5"/>
    <mergeCell ref="M3:M5"/>
    <mergeCell ref="N3:N5"/>
    <mergeCell ref="O3:O5"/>
    <mergeCell ref="P3:P5"/>
    <mergeCell ref="F3:F5"/>
    <mergeCell ref="A6:L6"/>
    <mergeCell ref="K3:K5"/>
    <mergeCell ref="L3:L5"/>
    <mergeCell ref="C3:C5"/>
    <mergeCell ref="D3:D5"/>
    <mergeCell ref="E3:E5"/>
    <mergeCell ref="Q3:R4"/>
    <mergeCell ref="S3:T4"/>
    <mergeCell ref="U3:V4"/>
    <mergeCell ref="W3:W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57421875" style="56" customWidth="1"/>
    <col min="2" max="2" width="12.421875" style="56" customWidth="1"/>
    <col min="3" max="3" width="15.421875" style="57" customWidth="1"/>
    <col min="4" max="4" width="55.421875" style="78" customWidth="1"/>
    <col min="5" max="16384" width="9.140625" style="56" customWidth="1"/>
  </cols>
  <sheetData>
    <row r="1" spans="1:4" ht="12.75">
      <c r="A1" s="54" t="s">
        <v>496</v>
      </c>
      <c r="B1" s="55"/>
      <c r="C1" s="79"/>
      <c r="D1" s="85"/>
    </row>
    <row r="2" ht="13.5" thickBot="1"/>
    <row r="3" spans="1:4" ht="12.75">
      <c r="A3" s="298" t="s">
        <v>1</v>
      </c>
      <c r="B3" s="299"/>
      <c r="C3" s="299"/>
      <c r="D3" s="300"/>
    </row>
    <row r="4" spans="1:4" ht="39" thickBot="1">
      <c r="A4" s="189" t="s">
        <v>2</v>
      </c>
      <c r="B4" s="93" t="s">
        <v>3</v>
      </c>
      <c r="C4" s="243" t="s">
        <v>4</v>
      </c>
      <c r="D4" s="236" t="s">
        <v>5</v>
      </c>
    </row>
    <row r="5" spans="1:4" ht="13.5" thickBot="1">
      <c r="A5" s="301" t="s">
        <v>543</v>
      </c>
      <c r="B5" s="302"/>
      <c r="C5" s="302"/>
      <c r="D5" s="303"/>
    </row>
    <row r="6" spans="1:4" ht="15.75">
      <c r="A6" s="244">
        <v>2009</v>
      </c>
      <c r="B6" s="241">
        <v>1</v>
      </c>
      <c r="C6" s="242">
        <v>15000</v>
      </c>
      <c r="D6" s="245" t="s">
        <v>542</v>
      </c>
    </row>
    <row r="7" spans="1:4" ht="15.75">
      <c r="A7" s="246">
        <v>2010</v>
      </c>
      <c r="B7" s="2">
        <v>1</v>
      </c>
      <c r="C7" s="234">
        <v>1023.21</v>
      </c>
      <c r="D7" s="247" t="s">
        <v>542</v>
      </c>
    </row>
    <row r="8" spans="1:4" ht="15.75">
      <c r="A8" s="246">
        <v>2010</v>
      </c>
      <c r="B8" s="2">
        <v>2</v>
      </c>
      <c r="C8" s="234">
        <v>2078.48</v>
      </c>
      <c r="D8" s="247" t="s">
        <v>501</v>
      </c>
    </row>
    <row r="9" spans="1:4" ht="15.75">
      <c r="A9" s="246">
        <v>2010</v>
      </c>
      <c r="B9" s="2">
        <v>1</v>
      </c>
      <c r="C9" s="234">
        <v>848</v>
      </c>
      <c r="D9" s="248" t="s">
        <v>541</v>
      </c>
    </row>
    <row r="10" spans="1:4" ht="15.75">
      <c r="A10" s="246">
        <v>2011</v>
      </c>
      <c r="B10" s="2">
        <v>1</v>
      </c>
      <c r="C10" s="39">
        <v>2000</v>
      </c>
      <c r="D10" s="249" t="s">
        <v>540</v>
      </c>
    </row>
    <row r="11" spans="1:4" ht="15.75">
      <c r="A11" s="246">
        <v>2011</v>
      </c>
      <c r="B11" s="2">
        <v>1</v>
      </c>
      <c r="C11" s="39">
        <v>894</v>
      </c>
      <c r="D11" s="249" t="s">
        <v>497</v>
      </c>
    </row>
    <row r="12" spans="1:8" s="4" customFormat="1" ht="22.5" customHeight="1">
      <c r="A12" s="246">
        <v>2011</v>
      </c>
      <c r="B12" s="2">
        <v>1</v>
      </c>
      <c r="C12" s="39">
        <v>900</v>
      </c>
      <c r="D12" s="250" t="s">
        <v>498</v>
      </c>
      <c r="E12" s="18"/>
      <c r="F12" s="18"/>
      <c r="G12" s="18"/>
      <c r="H12" s="18"/>
    </row>
    <row r="13" spans="1:4" ht="16.5" thickBot="1">
      <c r="A13" s="251">
        <v>2011</v>
      </c>
      <c r="B13" s="237">
        <v>2</v>
      </c>
      <c r="C13" s="238">
        <v>1400</v>
      </c>
      <c r="D13" s="252" t="s">
        <v>541</v>
      </c>
    </row>
    <row r="14" spans="1:4" ht="13.5" thickBot="1">
      <c r="A14" s="304" t="s">
        <v>0</v>
      </c>
      <c r="B14" s="305"/>
      <c r="C14" s="239">
        <f>SUM(C6:C13)</f>
        <v>24143.69</v>
      </c>
      <c r="D14" s="240"/>
    </row>
  </sheetData>
  <sheetProtection/>
  <mergeCells count="3">
    <mergeCell ref="A3:D3"/>
    <mergeCell ref="A5:D5"/>
    <mergeCell ref="A14:B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8515625" style="75" customWidth="1"/>
    <col min="2" max="2" width="42.421875" style="0" customWidth="1"/>
    <col min="3" max="4" width="20.140625" style="63" customWidth="1"/>
    <col min="5" max="5" width="16.421875" style="0" customWidth="1"/>
  </cols>
  <sheetData>
    <row r="1" spans="2:4" ht="16.5">
      <c r="B1" s="9" t="s">
        <v>45</v>
      </c>
      <c r="D1" s="64"/>
    </row>
    <row r="2" ht="16.5">
      <c r="B2" s="9"/>
    </row>
    <row r="3" spans="2:4" ht="12.75" customHeight="1">
      <c r="B3" s="306" t="s">
        <v>57</v>
      </c>
      <c r="C3" s="306"/>
      <c r="D3" s="306"/>
    </row>
    <row r="4" spans="1:5" ht="25.5">
      <c r="A4" s="10" t="s">
        <v>30</v>
      </c>
      <c r="B4" s="10" t="s">
        <v>27</v>
      </c>
      <c r="C4" s="65" t="s">
        <v>44</v>
      </c>
      <c r="D4" s="65" t="s">
        <v>26</v>
      </c>
      <c r="E4" s="212" t="s">
        <v>499</v>
      </c>
    </row>
    <row r="5" spans="1:5" ht="26.25" customHeight="1">
      <c r="A5" s="73">
        <v>1</v>
      </c>
      <c r="B5" s="44" t="s">
        <v>64</v>
      </c>
      <c r="C5" s="39">
        <v>311728</v>
      </c>
      <c r="D5" s="39">
        <v>0</v>
      </c>
      <c r="E5" s="213">
        <v>0</v>
      </c>
    </row>
    <row r="6" spans="1:5" s="7" customFormat="1" ht="26.25" customHeight="1">
      <c r="A6" s="74">
        <v>2</v>
      </c>
      <c r="B6" s="1" t="s">
        <v>65</v>
      </c>
      <c r="C6" s="39">
        <f>26672+E6</f>
        <v>29032</v>
      </c>
      <c r="D6" s="39">
        <v>4630</v>
      </c>
      <c r="E6" s="159">
        <v>2360</v>
      </c>
    </row>
    <row r="7" spans="1:5" s="7" customFormat="1" ht="26.25" customHeight="1">
      <c r="A7" s="73">
        <v>3</v>
      </c>
      <c r="B7" s="1" t="s">
        <v>66</v>
      </c>
      <c r="C7" s="66">
        <f>34776+E7</f>
        <v>43423</v>
      </c>
      <c r="D7" s="39">
        <v>6618</v>
      </c>
      <c r="E7" s="159">
        <v>8647</v>
      </c>
    </row>
    <row r="8" spans="1:5" s="7" customFormat="1" ht="26.25" customHeight="1">
      <c r="A8" s="74">
        <v>4</v>
      </c>
      <c r="B8" s="1" t="s">
        <v>67</v>
      </c>
      <c r="C8" s="67">
        <v>105804</v>
      </c>
      <c r="D8" s="67">
        <v>8041</v>
      </c>
      <c r="E8" s="159">
        <v>0</v>
      </c>
    </row>
    <row r="9" spans="1:5" s="7" customFormat="1" ht="26.25" customHeight="1">
      <c r="A9" s="73">
        <v>5</v>
      </c>
      <c r="B9" s="1" t="s">
        <v>68</v>
      </c>
      <c r="C9" s="39">
        <f>99651+E9</f>
        <v>105898</v>
      </c>
      <c r="D9" s="70">
        <v>24550</v>
      </c>
      <c r="E9" s="159">
        <v>6247</v>
      </c>
    </row>
    <row r="10" spans="1:5" s="7" customFormat="1" ht="26.25" customHeight="1">
      <c r="A10" s="74">
        <v>6</v>
      </c>
      <c r="B10" s="1" t="s">
        <v>69</v>
      </c>
      <c r="C10" s="71">
        <v>55519</v>
      </c>
      <c r="D10" s="72">
        <v>1806</v>
      </c>
      <c r="E10" s="159">
        <v>0</v>
      </c>
    </row>
    <row r="11" spans="1:5" s="7" customFormat="1" ht="26.25" customHeight="1">
      <c r="A11" s="73">
        <v>7</v>
      </c>
      <c r="B11" s="1" t="s">
        <v>70</v>
      </c>
      <c r="C11" s="39">
        <f>45634+E11</f>
        <v>49334</v>
      </c>
      <c r="D11" s="39">
        <v>2937</v>
      </c>
      <c r="E11" s="159">
        <v>3700</v>
      </c>
    </row>
    <row r="12" spans="1:5" ht="26.25" customHeight="1">
      <c r="A12" s="74">
        <v>8</v>
      </c>
      <c r="B12" s="44" t="s">
        <v>71</v>
      </c>
      <c r="C12" s="39">
        <v>47371</v>
      </c>
      <c r="D12" s="39">
        <v>3242</v>
      </c>
      <c r="E12" s="213">
        <v>0</v>
      </c>
    </row>
    <row r="13" spans="1:5" s="7" customFormat="1" ht="26.25" customHeight="1">
      <c r="A13" s="73">
        <v>9</v>
      </c>
      <c r="B13" s="1" t="s">
        <v>72</v>
      </c>
      <c r="C13" s="76">
        <v>13437</v>
      </c>
      <c r="D13" s="39">
        <v>0</v>
      </c>
      <c r="E13" s="159">
        <v>0</v>
      </c>
    </row>
    <row r="14" spans="1:5" s="7" customFormat="1" ht="26.25" customHeight="1">
      <c r="A14" s="74">
        <v>10</v>
      </c>
      <c r="B14" s="1" t="s">
        <v>73</v>
      </c>
      <c r="C14" s="39">
        <v>630085.26</v>
      </c>
      <c r="D14" s="39">
        <v>0</v>
      </c>
      <c r="E14" s="159">
        <v>0</v>
      </c>
    </row>
    <row r="15" spans="1:5" s="7" customFormat="1" ht="26.25" customHeight="1">
      <c r="A15" s="74">
        <v>11</v>
      </c>
      <c r="B15" s="1" t="s">
        <v>74</v>
      </c>
      <c r="C15" s="141">
        <f>6013.35+2285</f>
        <v>8298.35</v>
      </c>
      <c r="D15" s="39">
        <v>0</v>
      </c>
      <c r="E15" s="159">
        <v>0</v>
      </c>
    </row>
    <row r="16" spans="1:5" s="7" customFormat="1" ht="26.25" customHeight="1">
      <c r="A16" s="74">
        <v>12</v>
      </c>
      <c r="B16" s="1" t="s">
        <v>75</v>
      </c>
      <c r="C16" s="39">
        <v>0</v>
      </c>
      <c r="D16" s="39">
        <v>0</v>
      </c>
      <c r="E16" s="159">
        <v>0</v>
      </c>
    </row>
    <row r="17" spans="1:5" ht="18" customHeight="1">
      <c r="A17" s="73"/>
      <c r="B17" s="19" t="s">
        <v>28</v>
      </c>
      <c r="C17" s="68">
        <f>SUM(C5:C16)</f>
        <v>1399929.61</v>
      </c>
      <c r="D17" s="68">
        <f>SUM(D5:D16)</f>
        <v>51824</v>
      </c>
      <c r="E17" s="214">
        <f>SUM(E5:E16)</f>
        <v>20954</v>
      </c>
    </row>
    <row r="18" spans="2:4" ht="12.75">
      <c r="B18" s="7"/>
      <c r="C18" s="69"/>
      <c r="D18" s="69"/>
    </row>
    <row r="19" spans="2:4" ht="12.75">
      <c r="B19" s="7"/>
      <c r="C19" s="69"/>
      <c r="D19" s="69"/>
    </row>
    <row r="20" spans="2:4" ht="12.75">
      <c r="B20" s="7"/>
      <c r="C20" s="69"/>
      <c r="D20" s="69"/>
    </row>
    <row r="21" spans="2:4" ht="12.75">
      <c r="B21" s="7"/>
      <c r="C21" s="69"/>
      <c r="D21" s="69"/>
    </row>
    <row r="22" spans="2:4" ht="12.75">
      <c r="B22" s="7"/>
      <c r="C22" s="69"/>
      <c r="D22" s="69"/>
    </row>
    <row r="23" spans="2:4" ht="12.75">
      <c r="B23" s="7"/>
      <c r="C23" s="69"/>
      <c r="D23" s="69"/>
    </row>
    <row r="24" spans="2:4" ht="12.75">
      <c r="B24" s="7"/>
      <c r="C24" s="69"/>
      <c r="D24" s="69"/>
    </row>
    <row r="25" spans="2:4" ht="12.75">
      <c r="B25" s="7"/>
      <c r="C25" s="69"/>
      <c r="D25" s="69"/>
    </row>
    <row r="26" spans="2:4" ht="12.75">
      <c r="B26" s="7"/>
      <c r="C26" s="69"/>
      <c r="D26" s="69"/>
    </row>
    <row r="27" spans="2:4" ht="12.75">
      <c r="B27" s="7"/>
      <c r="C27" s="69"/>
      <c r="D27" s="6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anna.laskowska</cp:lastModifiedBy>
  <cp:lastPrinted>2011-12-01T07:23:31Z</cp:lastPrinted>
  <dcterms:created xsi:type="dcterms:W3CDTF">2004-04-21T13:58:08Z</dcterms:created>
  <dcterms:modified xsi:type="dcterms:W3CDTF">2011-12-02T12:03:52Z</dcterms:modified>
  <cp:category/>
  <cp:version/>
  <cp:contentType/>
  <cp:contentStatus/>
</cp:coreProperties>
</file>