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czaja\Desktop\Joanna\1. Przetargi 2019\2019-10-10 Powodzówki\SIWZ + załączniki\"/>
    </mc:Choice>
  </mc:AlternateContent>
  <bookViews>
    <workbookView xWindow="0" yWindow="0" windowWidth="10065" windowHeight="11205"/>
  </bookViews>
  <sheets>
    <sheet name="Kosztorys ofertowy" sheetId="4" r:id="rId1"/>
  </sheets>
  <calcPr calcId="152511"/>
</workbook>
</file>

<file path=xl/calcChain.xml><?xml version="1.0" encoding="utf-8"?>
<calcChain xmlns="http://schemas.openxmlformats.org/spreadsheetml/2006/main">
  <c r="G49" i="4" l="1"/>
  <c r="G48" i="4"/>
  <c r="G31" i="4" l="1"/>
  <c r="G44" i="4"/>
  <c r="G41" i="4"/>
  <c r="G38" i="4"/>
  <c r="G35" i="4"/>
  <c r="G45" i="4" s="1"/>
  <c r="G30" i="4"/>
  <c r="G27" i="4"/>
  <c r="G24" i="4"/>
  <c r="G19" i="4"/>
  <c r="G16" i="4"/>
  <c r="G13" i="4"/>
  <c r="G10" i="4"/>
  <c r="G20" i="4" l="1"/>
  <c r="G47" i="4" s="1"/>
</calcChain>
</file>

<file path=xl/sharedStrings.xml><?xml version="1.0" encoding="utf-8"?>
<sst xmlns="http://schemas.openxmlformats.org/spreadsheetml/2006/main" count="78" uniqueCount="56">
  <si>
    <t>L.p.</t>
  </si>
  <si>
    <t>Wyszczególnienie robót</t>
  </si>
  <si>
    <t>Jedn.</t>
  </si>
  <si>
    <t>Ilość</t>
  </si>
  <si>
    <t>jednostek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</si>
  <si>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</si>
  <si>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</si>
  <si>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</si>
  <si>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</si>
  <si>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</si>
  <si>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</si>
  <si>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</si>
  <si>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</si>
  <si>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</si>
  <si>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</si>
  <si>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</si>
  <si>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</si>
  <si>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>Cena</t>
  </si>
  <si>
    <t>Wartość</t>
  </si>
  <si>
    <t xml:space="preserve">D-05.03.26.a 45 233 220-7 </t>
  </si>
  <si>
    <t>Podstawa wyceny</t>
  </si>
  <si>
    <t>STWiORB / CPV</t>
  </si>
  <si>
    <t>D-05.03.11                                         45 11 13 00-1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</si>
  <si>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</si>
  <si>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t</t>
  </si>
  <si>
    <t>4.</t>
  </si>
  <si>
    <t>5.</t>
  </si>
  <si>
    <t>Frezowanie istn. naw. bitumicznej w miejscach przełomowych o gr. do 6 cm, z wywozem materiału na odkład z przeznaczeniem na ulepszenie poboczy</t>
  </si>
  <si>
    <t>1. droga gminna 103 319 od km 0+030 do km 0+240</t>
  </si>
  <si>
    <t xml:space="preserve">Wyrównanie istniejącej nawierzchni betonem asfaltowym 0/12.8 dla ruchu kat. KR 1 sposobem mechanicznym średnio grubości 3 cm </t>
  </si>
  <si>
    <t>D-04.08.01                    45 23 33 20-8</t>
  </si>
  <si>
    <t>05.03.05                   45 23 32 20</t>
  </si>
  <si>
    <t xml:space="preserve">Wyk. w-wy ścieralnej z betonu asfaltowego 0/12.8 (AC8/11S) grub.4 cm dla ruchu kat. KR 2 </t>
  </si>
  <si>
    <t>od km 0+030 do km 0+240=210m x 3m = 630m2</t>
  </si>
  <si>
    <t>Razem odcinek 0+030-0+240</t>
  </si>
  <si>
    <t>od km 0+030 - 0+200 = 170m x 3,1m = 510m2</t>
  </si>
  <si>
    <t>od km 1+350 - 1+570 = 220m x 3,1m = 682m2</t>
  </si>
  <si>
    <t>od km 1+350 - 1+570 = 220m x 3,1m = 682m2x0,03mx2,45t/m3 =50,13 t</t>
  </si>
  <si>
    <t>1+350 - 1+570 = 220m x 3m = 660m2</t>
  </si>
  <si>
    <t>od km 0+030 - km 0+240 = 210m x 3,10m=682m2x0,03mx2,45t/m3 = 47,85 t</t>
  </si>
  <si>
    <t>Razem odcinek 1+350 - 1+570</t>
  </si>
  <si>
    <t>2 droga gminna 103 319 od km 1+350 do km 1+570</t>
  </si>
  <si>
    <t xml:space="preserve">obręb mostu od km 0+030 do km 0+040=10mx3m=30m2 </t>
  </si>
  <si>
    <t>3. droga gminna 103 328 Wymysłów - Trzciana od km 0+250- 0+750</t>
  </si>
  <si>
    <t xml:space="preserve">obręb przepustu od km 0+250 do km 0+280 =30mx3m=90m2 </t>
  </si>
  <si>
    <t>od km 0+250 - 0+660 = 410m x 3,1m = 1 271m2</t>
  </si>
  <si>
    <t>od km 0+250 - 0+660 = 410m x 3,1m = 1 271m2x0,03mx2,45t/m3 = 93,42 t</t>
  </si>
  <si>
    <t>od km  0+250 - 0+660 = 410m x 3,0m = 1 500m2</t>
  </si>
  <si>
    <t>Razem droga 103 328</t>
  </si>
  <si>
    <t>6.</t>
  </si>
  <si>
    <t>Warstwa przeciwspękaniowa pod warstwy bitumiczne z siatki z włókna szklanego o wytrzymałości na rozciąganie 100kN/m</t>
  </si>
  <si>
    <t>KOSZTORYS OFERTOWY</t>
  </si>
  <si>
    <t>„Remont dróg gminnych Nr 103328R Wymysłów – Trzciana i Nr 103319R Szafranów – Breń (Zadworze) 
w ramach usuwania skutków klęski żywiołowej”</t>
  </si>
  <si>
    <t>CENA NETTO:</t>
  </si>
  <si>
    <t>PODATEK VAT:</t>
  </si>
  <si>
    <t>CENA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</si>
</sst>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name val="Arial"/>
      <family val="2"/>
      <charset val="238"/>
    </font>
    <font>
      <b/>
      <i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4" fontId="2" fillId="0" borderId="16" xfId="0" applyNumberFormat="1" applyFont="1" applyBorder="1"/>
    <xf numFmtId="0" fontId="2" fillId="0" borderId="17" xfId="0" applyFont="1" applyBorder="1" applyAlignment="1">
      <alignment horizontal="center"/>
    </xf>
    <xf numFmtId="4" fontId="2" fillId="0" borderId="19" xfId="0" applyNumberFormat="1" applyFont="1" applyBorder="1"/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20" xfId="0" applyNumberFormat="1" applyBorder="1"/>
    <xf numFmtId="4" fontId="0" fillId="0" borderId="3" xfId="0" applyNumberFormat="1" applyBorder="1"/>
    <xf numFmtId="4" fontId="1" fillId="0" borderId="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8" zoomScale="130" zoomScaleNormal="130" zoomScaleSheetLayoutView="100" workbookViewId="0">
      <selection activeCell="G50" sqref="G50"/>
    </sheetView>
  </sheetViews>
  <sheetFormatPr defaultRowHeight="15" x14ac:dyDescent="0.25"/>
  <cols>
    <col min="1" max="1" width="4" style="2" customWidth="1"/>
    <col min="2" max="2" width="11" style="2" customWidth="1"/>
    <col min="3" max="3" width="46.28515625" style="2" customWidth="1"/>
    <col min="4" max="4" width="6.140625" style="2" customWidth="1"/>
    <col min="5" max="5" width="8.7109375" style="2" customWidth="1"/>
    <col min="6" max="6" width="7.140625" style="36" customWidth="1"/>
    <col min="7" max="7" width="11.42578125" style="36" bestFit="1" customWidth="1"/>
    <col min="8" max="8" width="9.140625" style="16"/>
    <col min="9" max="9" width="10" style="16" bestFit="1" customWidth="1"/>
    <col min="10" max="16384" width="9.140625" style="16"/>
  </cols>
  <sheetData>
    <row r="1" spans="1:7" x14ac:dyDescent="0.25">
      <c r="A1" s="54" t="s">
        <v>51</v>
      </c>
      <c r="B1" s="54"/>
      <c r="C1" s="54"/>
      <c r="D1" s="54"/>
      <c r="E1" s="54"/>
      <c r="F1" s="54"/>
      <c r="G1" s="54"/>
    </row>
    <row r="2" spans="1:7" ht="33.75" customHeight="1" x14ac:dyDescent="0.25">
      <c r="A2" s="55" t="s">
        <v>52</v>
      </c>
      <c r="B2" s="55"/>
      <c r="C2" s="55"/>
      <c r="D2" s="55"/>
      <c r="E2" s="55"/>
      <c r="F2" s="55"/>
      <c r="G2" s="55"/>
    </row>
    <row r="3" spans="1:7" ht="15.75" thickBot="1" x14ac:dyDescent="0.3">
      <c r="A3" s="54"/>
      <c r="B3" s="54"/>
      <c r="C3" s="54"/>
      <c r="D3" s="54"/>
      <c r="E3" s="54"/>
    </row>
    <row r="4" spans="1:7" ht="24" customHeight="1" x14ac:dyDescent="0.25">
      <c r="A4" s="56" t="s">
        <v>0</v>
      </c>
      <c r="B4" s="23" t="s">
        <v>20</v>
      </c>
      <c r="C4" s="56" t="s">
        <v>1</v>
      </c>
      <c r="D4" s="56" t="s">
        <v>2</v>
      </c>
      <c r="E4" s="3" t="s">
        <v>3</v>
      </c>
      <c r="F4" s="58" t="s">
        <v>17</v>
      </c>
      <c r="G4" s="58" t="s">
        <v>18</v>
      </c>
    </row>
    <row r="5" spans="1:7" ht="24.75" customHeight="1" thickBot="1" x14ac:dyDescent="0.3">
      <c r="A5" s="57"/>
      <c r="B5" s="24" t="s">
        <v>21</v>
      </c>
      <c r="C5" s="57"/>
      <c r="D5" s="57"/>
      <c r="E5" s="4" t="s">
        <v>4</v>
      </c>
      <c r="F5" s="59"/>
      <c r="G5" s="59"/>
    </row>
    <row r="6" spans="1:7" ht="15.75" thickBot="1" x14ac:dyDescent="0.3">
      <c r="A6" s="35">
        <v>1</v>
      </c>
      <c r="B6" s="4">
        <v>2</v>
      </c>
      <c r="C6" s="4">
        <v>3</v>
      </c>
      <c r="D6" s="4">
        <v>4</v>
      </c>
      <c r="E6" s="4">
        <v>5</v>
      </c>
      <c r="F6" s="46">
        <v>6</v>
      </c>
      <c r="G6" s="46">
        <v>7</v>
      </c>
    </row>
    <row r="7" spans="1:7" ht="15.75" thickBot="1" x14ac:dyDescent="0.3">
      <c r="A7" s="60" t="s">
        <v>28</v>
      </c>
      <c r="B7" s="61"/>
      <c r="C7" s="62"/>
      <c r="D7" s="62"/>
      <c r="E7" s="63"/>
      <c r="F7" s="37"/>
      <c r="G7" s="38"/>
    </row>
    <row r="8" spans="1:7" ht="38.25" x14ac:dyDescent="0.25">
      <c r="A8" s="49" t="s">
        <v>5</v>
      </c>
      <c r="B8" s="52" t="s">
        <v>22</v>
      </c>
      <c r="C8" s="22" t="s">
        <v>27</v>
      </c>
      <c r="D8" s="17"/>
      <c r="E8" s="17"/>
      <c r="F8" s="27"/>
      <c r="G8" s="27"/>
    </row>
    <row r="9" spans="1:7" x14ac:dyDescent="0.25">
      <c r="A9" s="50"/>
      <c r="B9" s="53"/>
      <c r="C9" s="1"/>
      <c r="D9" s="17"/>
      <c r="E9" s="17"/>
      <c r="F9" s="27"/>
      <c r="G9" s="39"/>
    </row>
    <row r="10" spans="1:7" ht="15.75" thickBot="1" x14ac:dyDescent="0.3">
      <c r="A10" s="51"/>
      <c r="B10" s="64"/>
      <c r="C10" s="6" t="s">
        <v>42</v>
      </c>
      <c r="D10" s="25" t="s">
        <v>23</v>
      </c>
      <c r="E10" s="18">
        <v>30</v>
      </c>
      <c r="F10" s="26"/>
      <c r="G10" s="26">
        <f>ROUND(E10*F10,2)</f>
        <v>0</v>
      </c>
    </row>
    <row r="11" spans="1:7" ht="25.5" x14ac:dyDescent="0.25">
      <c r="A11" s="49" t="s">
        <v>6</v>
      </c>
      <c r="B11" s="52" t="s">
        <v>19</v>
      </c>
      <c r="C11" s="20" t="s">
        <v>50</v>
      </c>
      <c r="D11" s="19"/>
      <c r="E11" s="19"/>
      <c r="F11" s="40"/>
      <c r="G11" s="27"/>
    </row>
    <row r="12" spans="1:7" x14ac:dyDescent="0.25">
      <c r="A12" s="50"/>
      <c r="B12" s="53"/>
      <c r="C12" s="20"/>
      <c r="D12" s="19"/>
      <c r="E12" s="19"/>
      <c r="F12" s="41"/>
      <c r="G12" s="39"/>
    </row>
    <row r="13" spans="1:7" ht="15.75" thickBot="1" x14ac:dyDescent="0.3">
      <c r="A13" s="51"/>
      <c r="B13" s="64"/>
      <c r="C13" s="21" t="s">
        <v>35</v>
      </c>
      <c r="D13" s="18" t="s">
        <v>16</v>
      </c>
      <c r="E13" s="9">
        <v>517</v>
      </c>
      <c r="F13" s="28"/>
      <c r="G13" s="26">
        <f>ROUND(E13*F13,2)</f>
        <v>0</v>
      </c>
    </row>
    <row r="14" spans="1:7" ht="36.75" customHeight="1" x14ac:dyDescent="0.25">
      <c r="A14" s="49" t="s">
        <v>7</v>
      </c>
      <c r="B14" s="52" t="s">
        <v>30</v>
      </c>
      <c r="C14" s="8" t="s">
        <v>29</v>
      </c>
      <c r="D14" s="7"/>
      <c r="E14" s="7"/>
      <c r="F14" s="27"/>
      <c r="G14" s="27"/>
    </row>
    <row r="15" spans="1:7" x14ac:dyDescent="0.25">
      <c r="A15" s="50"/>
      <c r="B15" s="53"/>
      <c r="C15" s="5"/>
      <c r="D15" s="17"/>
      <c r="E15" s="17"/>
      <c r="F15" s="27"/>
      <c r="G15" s="39"/>
    </row>
    <row r="16" spans="1:7" ht="26.25" thickBot="1" x14ac:dyDescent="0.3">
      <c r="A16" s="51"/>
      <c r="B16" s="53"/>
      <c r="C16" s="5" t="s">
        <v>39</v>
      </c>
      <c r="D16" s="17" t="s">
        <v>24</v>
      </c>
      <c r="E16" s="17">
        <v>48</v>
      </c>
      <c r="F16" s="27"/>
      <c r="G16" s="26">
        <f>ROUND(E16*F16,2)</f>
        <v>0</v>
      </c>
    </row>
    <row r="17" spans="1:7" ht="25.5" x14ac:dyDescent="0.25">
      <c r="A17" s="49" t="s">
        <v>8</v>
      </c>
      <c r="B17" s="52" t="s">
        <v>31</v>
      </c>
      <c r="C17" s="29" t="s">
        <v>32</v>
      </c>
      <c r="D17" s="32"/>
      <c r="E17" s="32"/>
      <c r="F17" s="40"/>
      <c r="G17" s="40"/>
    </row>
    <row r="18" spans="1:7" x14ac:dyDescent="0.25">
      <c r="A18" s="50"/>
      <c r="B18" s="53"/>
      <c r="C18" s="30"/>
      <c r="D18" s="33"/>
      <c r="E18" s="33"/>
      <c r="F18" s="41"/>
      <c r="G18" s="42"/>
    </row>
    <row r="19" spans="1:7" ht="15.75" thickBot="1" x14ac:dyDescent="0.3">
      <c r="A19" s="51"/>
      <c r="B19" s="64"/>
      <c r="C19" s="31" t="s">
        <v>33</v>
      </c>
      <c r="D19" s="34" t="s">
        <v>16</v>
      </c>
      <c r="E19" s="34">
        <v>630</v>
      </c>
      <c r="F19" s="28"/>
      <c r="G19" s="26">
        <f>ROUND(E19*F19,2)</f>
        <v>0</v>
      </c>
    </row>
    <row r="20" spans="1:7" ht="15.75" customHeight="1" thickBot="1" x14ac:dyDescent="0.3">
      <c r="A20" s="66" t="s">
        <v>34</v>
      </c>
      <c r="B20" s="67"/>
      <c r="C20" s="67"/>
      <c r="D20" s="67"/>
      <c r="E20" s="68"/>
      <c r="F20" s="43"/>
      <c r="G20" s="47">
        <f>SUM(G8:G19)</f>
        <v>0</v>
      </c>
    </row>
    <row r="21" spans="1:7" ht="15.75" customHeight="1" thickBot="1" x14ac:dyDescent="0.3">
      <c r="A21" s="60" t="s">
        <v>41</v>
      </c>
      <c r="B21" s="61"/>
      <c r="C21" s="62"/>
      <c r="D21" s="62"/>
      <c r="E21" s="63"/>
      <c r="F21" s="37"/>
      <c r="G21" s="38"/>
    </row>
    <row r="22" spans="1:7" ht="27.75" customHeight="1" x14ac:dyDescent="0.25">
      <c r="A22" s="49" t="s">
        <v>9</v>
      </c>
      <c r="B22" s="52" t="s">
        <v>19</v>
      </c>
      <c r="C22" s="20" t="s">
        <v>50</v>
      </c>
      <c r="D22" s="19"/>
      <c r="E22" s="19"/>
      <c r="F22" s="40"/>
      <c r="G22" s="27"/>
    </row>
    <row r="23" spans="1:7" x14ac:dyDescent="0.25">
      <c r="A23" s="50"/>
      <c r="B23" s="53"/>
      <c r="C23" s="20"/>
      <c r="D23" s="19"/>
      <c r="E23" s="19"/>
      <c r="F23" s="41"/>
      <c r="G23" s="39"/>
    </row>
    <row r="24" spans="1:7" ht="15.75" thickBot="1" x14ac:dyDescent="0.3">
      <c r="A24" s="51"/>
      <c r="B24" s="64"/>
      <c r="C24" s="21" t="s">
        <v>36</v>
      </c>
      <c r="D24" s="18" t="s">
        <v>16</v>
      </c>
      <c r="E24" s="9">
        <v>682</v>
      </c>
      <c r="F24" s="28"/>
      <c r="G24" s="26">
        <f>ROUND(E24*F24,2)</f>
        <v>0</v>
      </c>
    </row>
    <row r="25" spans="1:7" ht="39" customHeight="1" x14ac:dyDescent="0.25">
      <c r="A25" s="49" t="s">
        <v>10</v>
      </c>
      <c r="B25" s="52" t="s">
        <v>30</v>
      </c>
      <c r="C25" s="8" t="s">
        <v>29</v>
      </c>
      <c r="D25" s="7"/>
      <c r="E25" s="7"/>
      <c r="F25" s="27"/>
      <c r="G25" s="27"/>
    </row>
    <row r="26" spans="1:7" x14ac:dyDescent="0.25">
      <c r="A26" s="50"/>
      <c r="B26" s="53"/>
      <c r="C26" s="5"/>
      <c r="D26" s="17"/>
      <c r="E26" s="17"/>
      <c r="F26" s="27"/>
      <c r="G26" s="39"/>
    </row>
    <row r="27" spans="1:7" ht="26.25" thickBot="1" x14ac:dyDescent="0.3">
      <c r="A27" s="51"/>
      <c r="B27" s="64"/>
      <c r="C27" s="5" t="s">
        <v>37</v>
      </c>
      <c r="D27" s="17" t="s">
        <v>24</v>
      </c>
      <c r="E27" s="17">
        <v>50</v>
      </c>
      <c r="F27" s="27"/>
      <c r="G27" s="26">
        <f>ROUND(E27*F27,2)</f>
        <v>0</v>
      </c>
    </row>
    <row r="28" spans="1:7" ht="15" customHeight="1" x14ac:dyDescent="0.25">
      <c r="A28" s="49" t="s">
        <v>11</v>
      </c>
      <c r="B28" s="52" t="s">
        <v>31</v>
      </c>
      <c r="C28" s="29" t="s">
        <v>32</v>
      </c>
      <c r="D28" s="32"/>
      <c r="E28" s="32"/>
      <c r="F28" s="40"/>
      <c r="G28" s="40"/>
    </row>
    <row r="29" spans="1:7" x14ac:dyDescent="0.25">
      <c r="A29" s="50"/>
      <c r="B29" s="53"/>
      <c r="C29" s="30"/>
      <c r="D29" s="33"/>
      <c r="E29" s="33"/>
      <c r="F29" s="41"/>
      <c r="G29" s="42"/>
    </row>
    <row r="30" spans="1:7" ht="15.75" thickBot="1" x14ac:dyDescent="0.3">
      <c r="A30" s="51"/>
      <c r="B30" s="64"/>
      <c r="C30" s="31" t="s">
        <v>38</v>
      </c>
      <c r="D30" s="34" t="s">
        <v>16</v>
      </c>
      <c r="E30" s="34">
        <v>630</v>
      </c>
      <c r="F30" s="28"/>
      <c r="G30" s="26">
        <f>ROUND(E30*F30,2)</f>
        <v>0</v>
      </c>
    </row>
    <row r="31" spans="1:7" ht="15.75" thickBot="1" x14ac:dyDescent="0.3">
      <c r="A31" s="69" t="s">
        <v>40</v>
      </c>
      <c r="B31" s="70"/>
      <c r="C31" s="70"/>
      <c r="D31" s="70"/>
      <c r="E31" s="71"/>
      <c r="F31" s="44"/>
      <c r="G31" s="48">
        <f>SUM(G22:G30)</f>
        <v>0</v>
      </c>
    </row>
    <row r="32" spans="1:7" ht="15.75" thickBot="1" x14ac:dyDescent="0.3">
      <c r="A32" s="65" t="s">
        <v>43</v>
      </c>
      <c r="B32" s="62"/>
      <c r="C32" s="62"/>
      <c r="D32" s="62"/>
      <c r="E32" s="63"/>
      <c r="F32" s="45"/>
      <c r="G32" s="38"/>
    </row>
    <row r="33" spans="1:7" ht="42" customHeight="1" x14ac:dyDescent="0.25">
      <c r="A33" s="49" t="s">
        <v>12</v>
      </c>
      <c r="B33" s="52" t="s">
        <v>22</v>
      </c>
      <c r="C33" s="22" t="s">
        <v>27</v>
      </c>
      <c r="D33" s="17"/>
      <c r="E33" s="17"/>
      <c r="F33" s="27"/>
      <c r="G33" s="27"/>
    </row>
    <row r="34" spans="1:7" x14ac:dyDescent="0.25">
      <c r="A34" s="50"/>
      <c r="B34" s="53"/>
      <c r="C34" s="1"/>
      <c r="D34" s="17"/>
      <c r="E34" s="17"/>
      <c r="F34" s="27"/>
      <c r="G34" s="39"/>
    </row>
    <row r="35" spans="1:7" ht="15.75" thickBot="1" x14ac:dyDescent="0.3">
      <c r="A35" s="51"/>
      <c r="B35" s="64"/>
      <c r="C35" s="6" t="s">
        <v>44</v>
      </c>
      <c r="D35" s="25" t="s">
        <v>23</v>
      </c>
      <c r="E35" s="18">
        <v>90</v>
      </c>
      <c r="F35" s="26"/>
      <c r="G35" s="26">
        <f>ROUND(E35*F35,2)</f>
        <v>0</v>
      </c>
    </row>
    <row r="36" spans="1:7" ht="25.5" x14ac:dyDescent="0.25">
      <c r="A36" s="49" t="s">
        <v>13</v>
      </c>
      <c r="B36" s="52" t="s">
        <v>19</v>
      </c>
      <c r="C36" s="20" t="s">
        <v>50</v>
      </c>
      <c r="D36" s="19"/>
      <c r="E36" s="19"/>
      <c r="F36" s="40"/>
      <c r="G36" s="27"/>
    </row>
    <row r="37" spans="1:7" x14ac:dyDescent="0.25">
      <c r="A37" s="50"/>
      <c r="B37" s="53"/>
      <c r="C37" s="20"/>
      <c r="D37" s="19"/>
      <c r="E37" s="19"/>
      <c r="F37" s="41"/>
      <c r="G37" s="39"/>
    </row>
    <row r="38" spans="1:7" ht="15.75" thickBot="1" x14ac:dyDescent="0.3">
      <c r="A38" s="51"/>
      <c r="B38" s="64"/>
      <c r="C38" s="21" t="s">
        <v>45</v>
      </c>
      <c r="D38" s="18" t="s">
        <v>16</v>
      </c>
      <c r="E38" s="9">
        <v>1271</v>
      </c>
      <c r="F38" s="28"/>
      <c r="G38" s="26">
        <f>ROUND(E38*F38,2)</f>
        <v>0</v>
      </c>
    </row>
    <row r="39" spans="1:7" ht="38.25" x14ac:dyDescent="0.25">
      <c r="A39" s="49" t="s">
        <v>14</v>
      </c>
      <c r="B39" s="52" t="s">
        <v>30</v>
      </c>
      <c r="C39" s="8" t="s">
        <v>29</v>
      </c>
      <c r="D39" s="7"/>
      <c r="E39" s="7"/>
      <c r="F39" s="27"/>
      <c r="G39" s="27"/>
    </row>
    <row r="40" spans="1:7" x14ac:dyDescent="0.25">
      <c r="A40" s="50"/>
      <c r="B40" s="53"/>
      <c r="C40" s="5"/>
      <c r="D40" s="17"/>
      <c r="E40" s="17"/>
      <c r="F40" s="27"/>
      <c r="G40" s="39"/>
    </row>
    <row r="41" spans="1:7" ht="26.25" thickBot="1" x14ac:dyDescent="0.3">
      <c r="A41" s="51"/>
      <c r="B41" s="53"/>
      <c r="C41" s="5" t="s">
        <v>46</v>
      </c>
      <c r="D41" s="17" t="s">
        <v>24</v>
      </c>
      <c r="E41" s="17">
        <v>94</v>
      </c>
      <c r="F41" s="27"/>
      <c r="G41" s="26">
        <f>ROUND(E41*F41,2)</f>
        <v>0</v>
      </c>
    </row>
    <row r="42" spans="1:7" ht="25.5" x14ac:dyDescent="0.25">
      <c r="A42" s="49" t="s">
        <v>15</v>
      </c>
      <c r="B42" s="52" t="s">
        <v>31</v>
      </c>
      <c r="C42" s="29" t="s">
        <v>32</v>
      </c>
      <c r="D42" s="32"/>
      <c r="E42" s="32"/>
      <c r="F42" s="40"/>
      <c r="G42" s="40"/>
    </row>
    <row r="43" spans="1:7" x14ac:dyDescent="0.25">
      <c r="A43" s="50"/>
      <c r="B43" s="53"/>
      <c r="C43" s="30"/>
      <c r="D43" s="33"/>
      <c r="E43" s="33"/>
      <c r="F43" s="41"/>
      <c r="G43" s="42"/>
    </row>
    <row r="44" spans="1:7" ht="15.75" thickBot="1" x14ac:dyDescent="0.3">
      <c r="A44" s="51"/>
      <c r="B44" s="64"/>
      <c r="C44" s="31" t="s">
        <v>47</v>
      </c>
      <c r="D44" s="34" t="s">
        <v>16</v>
      </c>
      <c r="E44" s="34">
        <v>1230</v>
      </c>
      <c r="F44" s="28"/>
      <c r="G44" s="26">
        <f>ROUND(E44*F44,2)</f>
        <v>0</v>
      </c>
    </row>
    <row r="45" spans="1:7" ht="15.75" customHeight="1" thickBot="1" x14ac:dyDescent="0.3">
      <c r="A45" s="69" t="s">
        <v>48</v>
      </c>
      <c r="B45" s="70"/>
      <c r="C45" s="70"/>
      <c r="D45" s="70"/>
      <c r="E45" s="71"/>
      <c r="F45" s="44"/>
      <c r="G45" s="48">
        <f>SUM(G33:G44)</f>
        <v>0</v>
      </c>
    </row>
    <row r="46" spans="1:7" ht="15.75" thickBot="1" x14ac:dyDescent="0.3"/>
    <row r="47" spans="1:7" x14ac:dyDescent="0.25">
      <c r="A47" s="10" t="s">
        <v>25</v>
      </c>
      <c r="B47" s="73" t="s">
        <v>53</v>
      </c>
      <c r="C47" s="73"/>
      <c r="D47" s="73"/>
      <c r="E47" s="73"/>
      <c r="F47" s="73"/>
      <c r="G47" s="11">
        <f>G45+G31+G20</f>
        <v>0</v>
      </c>
    </row>
    <row r="48" spans="1:7" x14ac:dyDescent="0.25">
      <c r="A48" s="12" t="s">
        <v>26</v>
      </c>
      <c r="B48" s="74" t="s">
        <v>54</v>
      </c>
      <c r="C48" s="74"/>
      <c r="D48" s="74"/>
      <c r="E48" s="74"/>
      <c r="F48" s="74"/>
      <c r="G48" s="13">
        <f>ROUND(G47*0.23,2)</f>
        <v>0</v>
      </c>
    </row>
    <row r="49" spans="1:7" ht="15.75" thickBot="1" x14ac:dyDescent="0.3">
      <c r="A49" s="14" t="s">
        <v>49</v>
      </c>
      <c r="B49" s="72" t="s">
        <v>55</v>
      </c>
      <c r="C49" s="72"/>
      <c r="D49" s="72"/>
      <c r="E49" s="72"/>
      <c r="F49" s="72"/>
      <c r="G49" s="15">
        <f>SUM(G47:G48)</f>
        <v>0</v>
      </c>
    </row>
  </sheetData>
  <mergeCells count="39">
    <mergeCell ref="B49:F49"/>
    <mergeCell ref="A33:A35"/>
    <mergeCell ref="B33:B35"/>
    <mergeCell ref="A36:A38"/>
    <mergeCell ref="B36:B38"/>
    <mergeCell ref="A39:A41"/>
    <mergeCell ref="B39:B41"/>
    <mergeCell ref="A42:A44"/>
    <mergeCell ref="B42:B44"/>
    <mergeCell ref="A45:E45"/>
    <mergeCell ref="B47:F47"/>
    <mergeCell ref="B48:F48"/>
    <mergeCell ref="A32:E32"/>
    <mergeCell ref="A17:A19"/>
    <mergeCell ref="B17:B19"/>
    <mergeCell ref="A20:E20"/>
    <mergeCell ref="A21:E21"/>
    <mergeCell ref="A22:A24"/>
    <mergeCell ref="B22:B24"/>
    <mergeCell ref="A25:A27"/>
    <mergeCell ref="B25:B27"/>
    <mergeCell ref="A28:A30"/>
    <mergeCell ref="B28:B30"/>
    <mergeCell ref="A31:E31"/>
    <mergeCell ref="A14:A16"/>
    <mergeCell ref="B14:B16"/>
    <mergeCell ref="A1:G1"/>
    <mergeCell ref="A2:G2"/>
    <mergeCell ref="A3:E3"/>
    <mergeCell ref="A4:A5"/>
    <mergeCell ref="C4:C5"/>
    <mergeCell ref="D4:D5"/>
    <mergeCell ref="F4:F5"/>
    <mergeCell ref="G4:G5"/>
    <mergeCell ref="A7:E7"/>
    <mergeCell ref="A8:A10"/>
    <mergeCell ref="B8:B10"/>
    <mergeCell ref="A11:A13"/>
    <mergeCell ref="B11:B13"/>
  </mergeCells>
  <printOptions horizontalCentered="1"/>
  <pageMargins left="0.35433070866141736" right="0.35433070866141736" top="0.74803149606299213" bottom="0.74803149606299213" header="0.31496062992125984" footer="0.31496062992125984"/>
  <pageSetup paperSize="9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Staszek</dc:creator>
  <cp:lastModifiedBy>Małgorzata Czaja</cp:lastModifiedBy>
  <cp:lastPrinted>2019-10-09T06:57:23Z</cp:lastPrinted>
  <dcterms:created xsi:type="dcterms:W3CDTF">2018-07-31T06:42:00Z</dcterms:created>
  <dcterms:modified xsi:type="dcterms:W3CDTF">2019-10-09T09:22:54Z</dcterms:modified>
</cp:coreProperties>
</file>