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45" activeTab="1"/>
  </bookViews>
  <sheets>
    <sheet name="inwestycje  " sheetId="1" r:id="rId1"/>
    <sheet name="przychody" sheetId="2" r:id="rId2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<sst xmlns="http://schemas.openxmlformats.org/spreadsheetml/2006/main" count="196" uniqueCount="164">
  <si>
    <t>WYKAZ GMINNYCH WYDATKÓW MAJĄTKOWYCH NA 2019 r.</t>
  </si>
  <si>
    <t>Lp.</t>
  </si>
  <si>
    <t>Nazwa</t>
  </si>
  <si>
    <t>Wysokość wydatków w 2019r.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</si>
  <si>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</si>
  <si>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</si>
  <si>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</si>
  <si>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</si>
  <si>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</si>
  <si>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1.</t>
  </si>
  <si>
    <r>
      <t xml:space="preserve">"Piotrowo Drugie - plac dla juniora i seniora" - zagospodarowanie centrum wsi Piotrowo Drugie w ramach konkursu "Pięknieje Wielkopolska Wieś"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4.000 zł Fundusz Sołecki wioski/</t>
    </r>
  </si>
  <si>
    <t>2019</t>
  </si>
  <si>
    <t>w tym:</t>
  </si>
  <si>
    <t>dotacja z Województwa Wlkp</t>
  </si>
  <si>
    <t>2.</t>
  </si>
  <si>
    <r>
      <t xml:space="preserve">"Pięknieją Gorzyce integrując okolice" - zagospodarowanie centrum wsi Gorzyce w ramach konkursu "Pięknieje Wielkopolska Wieś"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10.000 zł Fundusz Sołecki wioski/</t>
    </r>
  </si>
  <si>
    <t>3.</t>
  </si>
  <si>
    <r>
      <t xml:space="preserve">Budowa drogi dojazdowej do gruntów rolnych w Nowym Tarnowie /01042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6050, w tym 8.352,82 z funduszu sołeckiego wioski/</t>
    </r>
  </si>
  <si>
    <t>pomoc finansowa z Samorzadu Województwa Wlkp</t>
  </si>
  <si>
    <t>4.</t>
  </si>
  <si>
    <r>
      <t xml:space="preserve">Przebudowa ulicy Wspólnej w Czempiniu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</si>
  <si>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2018</t>
  </si>
  <si>
    <t>5.</t>
  </si>
  <si>
    <t>Przebudowa drogi w Borowie w stronę Pałacu - etap I /60016 § 6050/</t>
  </si>
  <si>
    <t>6.</t>
  </si>
  <si>
    <t xml:space="preserve">Budowa chodnika w Starym Tarnowie  - przedłużenie ul.Polnej /60016 § 6050/  FS 12.333,64 </t>
  </si>
  <si>
    <t>7.</t>
  </si>
  <si>
    <t>8.</t>
  </si>
  <si>
    <r>
      <t xml:space="preserve">Projekt budowy kanalizacji deszczowej od. ul. Kwiatowej w Piotrkowicach przez ul. Zachodnią do ul. Kościańskie Przedmieście w Czempiniu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</si>
  <si>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</si>
  <si>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t>Projekt budowy ulicy Kwiatowej w Czempiniu i Piotrkowicach oraz przebudowy ulicy Wiatrakowej i jej skrzyżowania z ulicą Stęszewską w Czempiniu. /60016 § 6050/</t>
  </si>
  <si>
    <t>10.</t>
  </si>
  <si>
    <t>Budowa łącznika pomiędzy ulicą Przedszkolną a ulicą Jeździecką w Czempiniu na osiedlu Nr 6. /60016 § 6050/</t>
  </si>
  <si>
    <t>11.</t>
  </si>
  <si>
    <t>Przebudowa linii energetycznej napowietrznej na ul. Łąkowej w Czempiniu /60016 § 6050/</t>
  </si>
  <si>
    <t>12.</t>
  </si>
  <si>
    <t>13.</t>
  </si>
  <si>
    <t>14.</t>
  </si>
  <si>
    <t>Przebudowa drogi w Borowie w stronę pałacu - etap I (projekt) /60016 § 6050/</t>
  </si>
  <si>
    <t>15.</t>
  </si>
  <si>
    <r>
      <t xml:space="preserve">Budowa ulicy Łąkowej w Czempiniu wraz z budową oświetlenia ulicznego.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</si>
  <si>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16.</t>
  </si>
  <si>
    <r>
      <t xml:space="preserve">Projekt przebudowy przepustów na rowach melioracyjnych w Jarogniewicach.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</si>
  <si>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17.</t>
  </si>
  <si>
    <r>
      <t xml:space="preserve">Projekt budowy ulicy Adama Mickiewicza i fragmentu ulicy Stefana Żeromskiego w Czempiniu oraz budowy drogi w Starym Tarnowie od ulicy Śremskiej do ulicy Juliusza Słowackiego 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</si>
  <si>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18.</t>
  </si>
  <si>
    <t xml:space="preserve">Budowa chodnika na terenie wsi Bieczyny    /60016 § 6050/   FS                </t>
  </si>
  <si>
    <t>19.</t>
  </si>
  <si>
    <t>Budowa chodnika i chodników z dopuszczeniem ruchu rowerowego wraz z oświetleniem w postaci lamp solarnych i inteligentną ławką solarną na terenie gminy Czempiń /60016 § 6050,6058,6059/</t>
  </si>
  <si>
    <t>środki unijne</t>
  </si>
  <si>
    <t>20.</t>
  </si>
  <si>
    <t xml:space="preserve">Budowa ścieżki pieszo-rowerowej wraz z projektem i oświetleniem od ulicy Borówko Stare  do ul. Wybickiego na osiedlu nr 5 /60016 § 6050, w tym 12.412,45 zł z funduszu osiedla/  </t>
  </si>
  <si>
    <t>21.</t>
  </si>
  <si>
    <r>
      <t xml:space="preserve">Projekt rozbudowy drogi wojewóddzkiej 311 - ścieżka pieszo-rowerowa od skrzyżowania z ul.Spółdzielców w Czempiniu  do końca wsi Jasień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</si>
  <si>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22.</t>
  </si>
  <si>
    <t>23.</t>
  </si>
  <si>
    <t>Czempiński szlak turystyczny "Czempiń na szklanych pocztówkach"/63003 § 6050/</t>
  </si>
  <si>
    <t>24.</t>
  </si>
  <si>
    <t>25.</t>
  </si>
  <si>
    <t>Zakup nieruchomości gruntowej niezabudowanej w Starym Tarnowie  /70005 § 6060/</t>
  </si>
  <si>
    <t>26.</t>
  </si>
  <si>
    <t>Zakup nieruchomości gruntowej zabudowanej w Gorzycach nr 16A  /70005 § 6060/</t>
  </si>
  <si>
    <t>27.</t>
  </si>
  <si>
    <t>Zakup nieruchomości gruntowej niezabudowanej w Gorzycach  /70005 § 6060/</t>
  </si>
  <si>
    <t>28.</t>
  </si>
  <si>
    <t>Wykup gruntów pod drogi i inne  /70005 §6060/</t>
  </si>
  <si>
    <t>29.</t>
  </si>
  <si>
    <t>30.</t>
  </si>
  <si>
    <t>Wydatki na zakup udziałów Gminy Czempiń w Samorządowym Funduszu Poręczeń Kredytowych Sp. z o.o.  /75095 § 6010/</t>
  </si>
  <si>
    <t>31.</t>
  </si>
  <si>
    <t>Budżet obywatelski (projekt duży i mały)  / 75095 § 6050/</t>
  </si>
  <si>
    <t>32.</t>
  </si>
  <si>
    <t>Wpłata na państwowy fundusz celowy - z przeznaczeniem dla Komendy Powiatowej PSP w Kościanie na modernizację systemu łączności w powiecie kościańskim. /75411 § 6170/</t>
  </si>
  <si>
    <t>33.</t>
  </si>
  <si>
    <t>Dotacja na budowę strażnicy OSP w Srocku Wielkim     /75412 § 6230/</t>
  </si>
  <si>
    <t>34.</t>
  </si>
  <si>
    <r>
      <t xml:space="preserve">Dotacja dla SP ZOZ w Kościanie na dofinansowanie zakupu ambulansu medycznego /85111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6220/</t>
    </r>
  </si>
  <si>
    <t>35.</t>
  </si>
  <si>
    <t>Odpłatne przyjęcie urządzeń wodno-kanalizacyjknych od osób fizycznych i prawnych /90001 § 6050/</t>
  </si>
  <si>
    <t>36.</t>
  </si>
  <si>
    <t>Rezerwa celowa na wydatki majątkowe. 75818 § 6800/</t>
  </si>
  <si>
    <t>37.</t>
  </si>
  <si>
    <r>
      <t xml:space="preserve">Wykonanie opaski wokół budynku sali sportowej oraz elementów zagospodarowania terenu: ławek oraz koszy na śmieci.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</si>
  <si>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38.</t>
  </si>
  <si>
    <r>
      <t xml:space="preserve">Modernizacja pomieszczeń szkolnych w Szkole Podstawowej w Głuchowie 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</si>
  <si>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</si>
  <si>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Zakup samochodu do dowozu wyżywienia do filli SP w Czempiniu i do oddziałów przedszkolnych oraz dowozu książek z biblioteki publicznej /80195, 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</si>
  <si>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</si>
  <si>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Związany z zadaniem "Doposażenie pracowni, wsparcie dla nauczycieli oraz zajęcia dodatkowe dla uczniów Szkoły Podstawowej w Czempiniu oraz Gimnazjum w Borowie" zwrot dotacji otrzymanej w 2018 roku /80110 § 6667, 80110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6669/</t>
    </r>
  </si>
  <si>
    <t>41.</t>
  </si>
  <si>
    <r>
      <t xml:space="preserve">Dotacja dla Powiatu Kościańskiego na zakup samochodu dla Ośrodka Rehabilitacyjnego /85117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6300/</t>
    </r>
  </si>
  <si>
    <t>42.</t>
  </si>
  <si>
    <t>Projekt budowy kanalizacji pomiędzy Piotrowem Pierwszym a Głuchowem wraz z budową pompowni w Piotrowie Pierwszym. /90001 § 6050/</t>
  </si>
  <si>
    <t>43.</t>
  </si>
  <si>
    <r>
      <t xml:space="preserve">Budowa kanalizacji sanitarnej w Gorzycach, Gorzyczkach i Nowym Gołębinie /90001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6050/</t>
    </r>
  </si>
  <si>
    <t>44.</t>
  </si>
  <si>
    <t>Dotacje dla podmiotów spoza sektora finansów publicznych na dofinansowanie budowy przyłącza do kanalizacji sanitarnej /90001 § 6230/</t>
  </si>
  <si>
    <t>45.</t>
  </si>
  <si>
    <t>Dotacje dla podmiotów spoza sektora finansów publicznych na dofinansowanie budowy przydomowych oczyszczalni ścieków /90001 § 6230/</t>
  </si>
  <si>
    <t>46.</t>
  </si>
  <si>
    <t>Wspieranie korzystania z odnawialnych źródeł energii - dotacje dla podmiotów spoza sektora finansów publicznych na dofinansowanie zakupu i montażu lub wymiany żródeł energii /90005 § 6230/</t>
  </si>
  <si>
    <t>47.</t>
  </si>
  <si>
    <t>Rozbudowa oświetlenia ulicznego  /90015 § 6050/</t>
  </si>
  <si>
    <t>48.</t>
  </si>
  <si>
    <t>Zakup i montaż lampy solarnej we wsi Zadory - rozbudowa oświetlenia ulicznego /90015 § 6050/ FS</t>
  </si>
  <si>
    <t>49.</t>
  </si>
  <si>
    <t>Zakup i montaż lampy solarnej we wsi Donatowo - rozbudowa oświetlenia ulicznego /90015 § 6050/ FS</t>
  </si>
  <si>
    <t>50.</t>
  </si>
  <si>
    <t>Zakup i montaż lampy solarnej we wsi Sierniki - rozbudowa oświetlenia ulicznego/90015 § 6050/  FS</t>
  </si>
  <si>
    <t>51.</t>
  </si>
  <si>
    <t>Zakup i montaż lampy solarnej we wsi Nowe Borówko - rozbudowa oświetlenia ulicznego /90015 § 6050/ FS</t>
  </si>
  <si>
    <t>52.</t>
  </si>
  <si>
    <r>
      <t xml:space="preserve">Monitoring wizyjny miejsca zdeponowania odpadów przy ul. Kolejowej w Czempiniu /90026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</si>
  <si>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53.</t>
  </si>
  <si>
    <t>Przebudowa z modernizacją świetlicy w Gorzycach wraz z zagospodarowaniem terenu  /92109 § 6050,6058,6059/</t>
  </si>
  <si>
    <t>54.</t>
  </si>
  <si>
    <t>Przebudowa z modernizacją świetlicy w Gorzycach wraz z zagospodarowaniem terenu wymiana konstrukcji i pokrycia dachu /92109 § 6050/</t>
  </si>
  <si>
    <t>55.</t>
  </si>
  <si>
    <t>Przebudowa budynku dawnej szkoły na świetlicę wiejską w Piechaninie.  /92109 § 6050,6058,6059/</t>
  </si>
  <si>
    <t>56.</t>
  </si>
  <si>
    <t>Przebudowa budynku dawnej szkoły na świetlicę wiejską w Piechaninie - prace uzupełniające /92109 § 6050, w tym FS wsi Piechanin kwota 23.962,37 zł/</t>
  </si>
  <si>
    <t>57.</t>
  </si>
  <si>
    <r>
      <t xml:space="preserve">Projekt przebudowy wraz z termomodernizacją świetlicy wiejskiej w Jasieniu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FS</t>
    </r>
  </si>
  <si>
    <t>58.</t>
  </si>
  <si>
    <r>
      <t xml:space="preserve">Budowa wiaty we wsi Jarogniewice  /92195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  FS</t>
    </r>
  </si>
  <si>
    <t>59.</t>
  </si>
  <si>
    <t>60.</t>
  </si>
  <si>
    <r>
      <t xml:space="preserve">Budowa Otwartej Strefy Rekreacji nad rzeką Olszynka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</si>
  <si>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FRKF</t>
  </si>
  <si>
    <t>61.</t>
  </si>
  <si>
    <r>
      <t xml:space="preserve">Zakup piłkochwytów na boisko As-a w Czempiniu.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</si>
  <si>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62.</t>
  </si>
  <si>
    <t>Projekt i wykonanie oświetlenia na stadionie w Czempiniu /92695 § 6050/</t>
  </si>
  <si>
    <t>63.</t>
  </si>
  <si>
    <t>Budowa altany (wiaty) na stadionie w Głuchowie wraz z wyposażeniem /92695 § 6050/ FS</t>
  </si>
  <si>
    <t>Zakup elementu siłowni zewnętrznej z funduszu wsi Piotrowo Pierwsze /92695 § 6060/  FS</t>
  </si>
  <si>
    <r>
      <t xml:space="preserve">Dostawa i montaż altany na placu zabaw na os. Nr 6 w Czempiniu /92695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6050, w tym 10.976,45 zł z funduszu osiedla/</t>
    </r>
  </si>
  <si>
    <t>Razem:</t>
  </si>
  <si>
    <r>
      <t xml:space="preserve">Uzbrojenie terenu inwestycyjnego w Głuchowie w pobliżu węzła Czempiń na drodze ekspresowej S5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6057, 6059, 6050/</t>
    </r>
  </si>
  <si>
    <t>Rady Miejskiej w Czempiniu</t>
  </si>
  <si>
    <t>Załącznik nr 3</t>
  </si>
  <si>
    <t>Budowa chodnika z dopuszczeniem ruchu rowerowego wraz z budową lamp solarnych - Strefa C Piechanin  /60016 § 6050/</t>
  </si>
  <si>
    <t>Załącznik nr 4</t>
  </si>
  <si>
    <r>
      <t xml:space="preserve">Tworzymy szatnię na medal w Czempiniu.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</si>
  <si>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Rewitalizacja społeczna, przestrzenno-funkcjonalna, środowiskowa i techniczna Miasta Czempinia poprzez utworzenie Centrum Aktywizacji Społecznej, zielonej enklawy miasta, ogólnodostępnych stref rekreacji, ciagów komunikacyjnych oraz budowę monitoringu /75095 § 6050, 6057, 6059/</t>
  </si>
  <si>
    <t>Rewitalizacja społeczna, przestrzenno-funkcjonalna, środowiskowa i techniczna Miasta Czempinia poprzez utworzenie Centrum Aktywizacji Społecznej, zielonej enklawy miasta, ogólnodostępnych stref rekreacji, ciagów komunikacyjnych oraz budowę monitoringu - pozostałe nakłady /75095 § 6050/</t>
  </si>
  <si>
    <t>z dnia 23 września 2019r.</t>
  </si>
  <si>
    <t>dotacja z FDS</t>
  </si>
  <si>
    <t>PLANOWANE PRZYCHODY I ROZCHODY BUDŻETU NA 2019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</si>
  <si>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</si>
  <si>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</si>
  <si>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</si>
  <si>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</si>
  <si>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</si>
  <si>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</si>
  <si>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</si>
  <si>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</si>
  <si>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 217 ust. 2 pkt 6 ustawy</t>
  </si>
  <si>
    <t>ROZCHODY:</t>
  </si>
  <si>
    <t>par. 963</t>
  </si>
  <si>
    <t>Spłaty pożyczek udzielonych na finansowanie zadań realizowanych z udziałem środków pochodzących z budżetu Unii Europejskiej</t>
  </si>
  <si>
    <t>par.992</t>
  </si>
  <si>
    <t>Spłaty otrzymanych krajowych pożyczek i kredytów</t>
  </si>
  <si>
    <t>do uchwały nr XIV/90/19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</si>
</sst>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9"/>
      <name val="Arial CE"/>
      <family val="0"/>
    </font>
    <font>
      <sz val="8"/>
      <name val="Andalus"/>
      <family val="1"/>
    </font>
    <font>
      <sz val="8"/>
      <name val="Arial"/>
      <family val="2"/>
    </font>
    <font>
      <b/>
      <sz val="9"/>
      <name val="Arial CE"/>
      <family val="0"/>
    </font>
    <font>
      <b/>
      <i/>
      <sz val="9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44" applyNumberFormat="1" applyFont="1" applyFill="1" applyBorder="1" applyAlignment="1">
      <alignment horizontal="right" vertical="center"/>
    </xf>
    <xf numFmtId="4" fontId="3" fillId="0" borderId="11" xfId="44" applyNumberFormat="1" applyFont="1" applyFill="1" applyBorder="1" applyAlignment="1">
      <alignment vertical="center"/>
    </xf>
    <xf numFmtId="4" fontId="3" fillId="0" borderId="12" xfId="44" applyNumberFormat="1" applyFont="1" applyFill="1" applyBorder="1" applyAlignment="1">
      <alignment vertical="center"/>
    </xf>
    <xf numFmtId="4" fontId="3" fillId="0" borderId="13" xfId="44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44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top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wrapText="1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wrapText="1"/>
    </xf>
    <xf numFmtId="0" fontId="6" fillId="0" borderId="0" xfId="0" applyFont="1" applyAlignment="1" quotePrefix="1">
      <alignment wrapText="1"/>
    </xf>
    <xf numFmtId="4" fontId="6" fillId="0" borderId="0" xfId="0" applyNumberFormat="1" applyFont="1" applyFill="1" applyAlignment="1">
      <alignment horizontal="right"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625" style="1" customWidth="1"/>
    <col min="5" max="5" width="13.75390625" style="1" customWidth="1"/>
    <col min="6" max="6" width="13.375" style="2" customWidth="1"/>
    <col min="7" max="7" width="19.25390625" style="1" customWidth="1"/>
    <col min="8" max="8" width="13.625" style="1" hidden="1" customWidth="1"/>
    <col min="9" max="9" width="9.125" style="1" customWidth="1"/>
    <col min="10" max="11" width="10.00390625" style="1" bestFit="1" customWidth="1"/>
    <col min="12" max="16384" width="9.125" style="1" customWidth="1"/>
  </cols>
  <sheetData>
    <row r="1" spans="4:6" ht="12.75">
      <c r="D1" s="4"/>
      <c r="F1" s="2" t="s">
        <v>140</v>
      </c>
    </row>
    <row r="2" spans="4:6" ht="12.75">
      <c r="D2" s="4"/>
      <c r="F2" s="2" t="s">
        <v>163</v>
      </c>
    </row>
    <row r="3" spans="4:6" ht="12.75">
      <c r="D3" s="4"/>
      <c r="F3" s="2" t="s">
        <v>139</v>
      </c>
    </row>
    <row r="4" spans="4:6" ht="12" customHeight="1">
      <c r="D4" s="4"/>
      <c r="F4" s="2" t="s">
        <v>146</v>
      </c>
    </row>
    <row r="5" ht="11.25" customHeight="1"/>
    <row r="6" spans="1:7" ht="5.25" customHeight="1">
      <c r="A6" s="108" t="s">
        <v>0</v>
      </c>
      <c r="B6" s="108"/>
      <c r="C6" s="108"/>
      <c r="D6" s="108"/>
      <c r="E6" s="108"/>
      <c r="F6" s="108"/>
      <c r="G6" s="108"/>
    </row>
    <row r="7" spans="1:7" ht="14.25" customHeight="1">
      <c r="A7" s="108"/>
      <c r="B7" s="108"/>
      <c r="C7" s="108"/>
      <c r="D7" s="108"/>
      <c r="E7" s="108"/>
      <c r="F7" s="108"/>
      <c r="G7" s="108"/>
    </row>
    <row r="8" spans="2:7" ht="11.25" customHeight="1">
      <c r="B8" s="5"/>
      <c r="C8" s="5"/>
      <c r="D8" s="5"/>
      <c r="E8" s="5"/>
      <c r="F8" s="6"/>
      <c r="G8" s="5"/>
    </row>
    <row r="9" spans="1:7" ht="11.25">
      <c r="A9" s="103" t="s">
        <v>1</v>
      </c>
      <c r="B9" s="103" t="s">
        <v>2</v>
      </c>
      <c r="C9" s="109" t="s">
        <v>3</v>
      </c>
      <c r="D9" s="106" t="s">
        <v>4</v>
      </c>
      <c r="E9" s="106" t="s">
        <v>5</v>
      </c>
      <c r="F9" s="106" t="s">
        <v>6</v>
      </c>
      <c r="G9" s="106"/>
    </row>
    <row r="10" spans="1:7" ht="9" customHeight="1">
      <c r="A10" s="103"/>
      <c r="B10" s="103"/>
      <c r="C10" s="109"/>
      <c r="D10" s="106"/>
      <c r="E10" s="106"/>
      <c r="F10" s="106"/>
      <c r="G10" s="106"/>
    </row>
    <row r="11" spans="1:7" ht="17.25" customHeight="1">
      <c r="A11" s="103"/>
      <c r="B11" s="103"/>
      <c r="C11" s="109"/>
      <c r="D11" s="106"/>
      <c r="E11" s="106"/>
      <c r="F11" s="9" t="s">
        <v>7</v>
      </c>
      <c r="G11" s="10" t="s">
        <v>8</v>
      </c>
    </row>
    <row r="12" spans="1:7" ht="13.5" customHeight="1">
      <c r="A12" s="80" t="s">
        <v>9</v>
      </c>
      <c r="B12" s="89" t="s">
        <v>10</v>
      </c>
      <c r="C12" s="86">
        <v>65000</v>
      </c>
      <c r="D12" s="95" t="s">
        <v>11</v>
      </c>
      <c r="E12" s="95" t="s">
        <v>11</v>
      </c>
      <c r="F12" s="15">
        <v>65000</v>
      </c>
      <c r="G12" s="16"/>
    </row>
    <row r="13" spans="1:7" ht="13.5" customHeight="1">
      <c r="A13" s="81"/>
      <c r="B13" s="90"/>
      <c r="C13" s="87"/>
      <c r="D13" s="96"/>
      <c r="E13" s="96"/>
      <c r="F13" s="20" t="s">
        <v>12</v>
      </c>
      <c r="G13" s="101" t="s">
        <v>13</v>
      </c>
    </row>
    <row r="14" spans="1:7" ht="29.25" customHeight="1">
      <c r="A14" s="82"/>
      <c r="B14" s="91"/>
      <c r="C14" s="88"/>
      <c r="D14" s="97"/>
      <c r="E14" s="97"/>
      <c r="F14" s="24">
        <v>30000</v>
      </c>
      <c r="G14" s="102"/>
    </row>
    <row r="15" spans="1:7" ht="13.5" customHeight="1">
      <c r="A15" s="80" t="s">
        <v>14</v>
      </c>
      <c r="B15" s="89" t="s">
        <v>15</v>
      </c>
      <c r="C15" s="86">
        <v>75000</v>
      </c>
      <c r="D15" s="95" t="s">
        <v>11</v>
      </c>
      <c r="E15" s="95" t="s">
        <v>11</v>
      </c>
      <c r="F15" s="15">
        <v>75000</v>
      </c>
      <c r="G15" s="16"/>
    </row>
    <row r="16" spans="1:7" ht="14.25" customHeight="1">
      <c r="A16" s="81"/>
      <c r="B16" s="90"/>
      <c r="C16" s="87"/>
      <c r="D16" s="96"/>
      <c r="E16" s="96"/>
      <c r="F16" s="20" t="s">
        <v>12</v>
      </c>
      <c r="G16" s="101" t="s">
        <v>13</v>
      </c>
    </row>
    <row r="17" spans="1:7" ht="15.75" customHeight="1">
      <c r="A17" s="82"/>
      <c r="B17" s="91"/>
      <c r="C17" s="88"/>
      <c r="D17" s="97"/>
      <c r="E17" s="97"/>
      <c r="F17" s="24">
        <v>30000</v>
      </c>
      <c r="G17" s="102"/>
    </row>
    <row r="18" spans="1:7" ht="17.25" customHeight="1">
      <c r="A18" s="80" t="s">
        <v>16</v>
      </c>
      <c r="B18" s="89" t="s">
        <v>17</v>
      </c>
      <c r="C18" s="86">
        <v>186000</v>
      </c>
      <c r="D18" s="95" t="s">
        <v>11</v>
      </c>
      <c r="E18" s="95" t="s">
        <v>11</v>
      </c>
      <c r="F18" s="25">
        <v>186000</v>
      </c>
      <c r="G18" s="107" t="s">
        <v>18</v>
      </c>
    </row>
    <row r="19" spans="1:7" ht="14.25" customHeight="1">
      <c r="A19" s="81"/>
      <c r="B19" s="90"/>
      <c r="C19" s="87"/>
      <c r="D19" s="96"/>
      <c r="E19" s="96"/>
      <c r="F19" s="20" t="s">
        <v>12</v>
      </c>
      <c r="G19" s="101"/>
    </row>
    <row r="20" spans="1:7" ht="14.25" customHeight="1">
      <c r="A20" s="82"/>
      <c r="B20" s="91"/>
      <c r="C20" s="88"/>
      <c r="D20" s="97"/>
      <c r="E20" s="97"/>
      <c r="F20" s="27">
        <v>144000</v>
      </c>
      <c r="G20" s="102"/>
    </row>
    <row r="21" spans="1:7" ht="26.25" customHeight="1">
      <c r="A21" s="11" t="s">
        <v>19</v>
      </c>
      <c r="B21" s="12" t="s">
        <v>20</v>
      </c>
      <c r="C21" s="13">
        <v>22059</v>
      </c>
      <c r="D21" s="14" t="s">
        <v>21</v>
      </c>
      <c r="E21" s="14" t="s">
        <v>11</v>
      </c>
      <c r="F21" s="15">
        <v>22059</v>
      </c>
      <c r="G21" s="16"/>
    </row>
    <row r="22" spans="1:7" ht="14.25" customHeight="1">
      <c r="A22" s="80" t="s">
        <v>22</v>
      </c>
      <c r="B22" s="89" t="s">
        <v>23</v>
      </c>
      <c r="C22" s="86">
        <v>705940</v>
      </c>
      <c r="D22" s="95" t="s">
        <v>21</v>
      </c>
      <c r="E22" s="95" t="s">
        <v>11</v>
      </c>
      <c r="F22" s="25">
        <v>705940</v>
      </c>
      <c r="G22" s="60"/>
    </row>
    <row r="23" spans="1:7" ht="12" customHeight="1">
      <c r="A23" s="81"/>
      <c r="B23" s="90"/>
      <c r="C23" s="87"/>
      <c r="D23" s="96"/>
      <c r="E23" s="96"/>
      <c r="F23" s="39" t="s">
        <v>12</v>
      </c>
      <c r="G23" s="40"/>
    </row>
    <row r="24" spans="1:7" ht="13.5" customHeight="1">
      <c r="A24" s="82"/>
      <c r="B24" s="91"/>
      <c r="C24" s="88"/>
      <c r="D24" s="97"/>
      <c r="E24" s="97"/>
      <c r="F24" s="41">
        <v>457247</v>
      </c>
      <c r="G24" s="61" t="s">
        <v>147</v>
      </c>
    </row>
    <row r="25" spans="1:11" ht="26.25" customHeight="1">
      <c r="A25" s="7" t="s">
        <v>24</v>
      </c>
      <c r="B25" s="28" t="s">
        <v>25</v>
      </c>
      <c r="C25" s="29">
        <v>12333.64</v>
      </c>
      <c r="D25" s="7">
        <v>2019</v>
      </c>
      <c r="E25" s="21">
        <v>2019</v>
      </c>
      <c r="F25" s="27">
        <v>12333.64</v>
      </c>
      <c r="G25" s="31"/>
      <c r="K25" s="2"/>
    </row>
    <row r="26" spans="1:7" ht="39.75" customHeight="1">
      <c r="A26" s="7" t="s">
        <v>26</v>
      </c>
      <c r="B26" s="32" t="s">
        <v>28</v>
      </c>
      <c r="C26" s="33">
        <v>15000</v>
      </c>
      <c r="D26" s="34">
        <v>2019</v>
      </c>
      <c r="E26" s="34">
        <v>2019</v>
      </c>
      <c r="F26" s="35">
        <v>15000</v>
      </c>
      <c r="G26" s="31"/>
    </row>
    <row r="27" spans="1:7" ht="41.25" customHeight="1">
      <c r="A27" s="7" t="s">
        <v>27</v>
      </c>
      <c r="B27" s="32" t="s">
        <v>30</v>
      </c>
      <c r="C27" s="33">
        <v>85000</v>
      </c>
      <c r="D27" s="34">
        <v>2018</v>
      </c>
      <c r="E27" s="34">
        <v>2019</v>
      </c>
      <c r="F27" s="35">
        <v>85000</v>
      </c>
      <c r="G27" s="31"/>
    </row>
    <row r="28" spans="1:7" ht="30.75" customHeight="1">
      <c r="A28" s="7" t="s">
        <v>29</v>
      </c>
      <c r="B28" s="32" t="s">
        <v>32</v>
      </c>
      <c r="C28" s="33">
        <v>3103</v>
      </c>
      <c r="D28" s="34">
        <v>2018</v>
      </c>
      <c r="E28" s="34">
        <v>2019</v>
      </c>
      <c r="F28" s="35">
        <v>3103</v>
      </c>
      <c r="G28" s="31"/>
    </row>
    <row r="29" spans="1:7" ht="30.75" customHeight="1">
      <c r="A29" s="7" t="s">
        <v>31</v>
      </c>
      <c r="B29" s="36" t="s">
        <v>34</v>
      </c>
      <c r="C29" s="37">
        <v>137352</v>
      </c>
      <c r="D29" s="8">
        <v>2018</v>
      </c>
      <c r="E29" s="8">
        <v>2019</v>
      </c>
      <c r="F29" s="38">
        <v>137352</v>
      </c>
      <c r="G29" s="10"/>
    </row>
    <row r="30" spans="1:7" ht="51.75" customHeight="1">
      <c r="A30" s="7" t="s">
        <v>33</v>
      </c>
      <c r="B30" s="36" t="s">
        <v>38</v>
      </c>
      <c r="C30" s="37">
        <v>27060</v>
      </c>
      <c r="D30" s="8">
        <v>2017</v>
      </c>
      <c r="E30" s="8">
        <v>2019</v>
      </c>
      <c r="F30" s="38">
        <v>27060</v>
      </c>
      <c r="G30" s="10"/>
    </row>
    <row r="31" spans="1:7" ht="16.5" customHeight="1">
      <c r="A31" s="80" t="s">
        <v>35</v>
      </c>
      <c r="B31" s="89" t="s">
        <v>40</v>
      </c>
      <c r="C31" s="98">
        <v>933792</v>
      </c>
      <c r="D31" s="92">
        <v>2019</v>
      </c>
      <c r="E31" s="92">
        <v>2019</v>
      </c>
      <c r="F31" s="35">
        <v>933792</v>
      </c>
      <c r="G31" s="31"/>
    </row>
    <row r="32" spans="1:7" ht="13.5" customHeight="1">
      <c r="A32" s="81"/>
      <c r="B32" s="90"/>
      <c r="C32" s="99"/>
      <c r="D32" s="93"/>
      <c r="E32" s="93"/>
      <c r="F32" s="39" t="s">
        <v>12</v>
      </c>
      <c r="G32" s="40"/>
    </row>
    <row r="33" spans="1:7" ht="14.25" customHeight="1">
      <c r="A33" s="82"/>
      <c r="B33" s="91"/>
      <c r="C33" s="100"/>
      <c r="D33" s="94"/>
      <c r="E33" s="94"/>
      <c r="F33" s="41">
        <v>398376</v>
      </c>
      <c r="G33" s="61" t="s">
        <v>147</v>
      </c>
    </row>
    <row r="34" spans="1:7" ht="33" customHeight="1">
      <c r="A34" s="11" t="s">
        <v>36</v>
      </c>
      <c r="B34" s="32" t="s">
        <v>42</v>
      </c>
      <c r="C34" s="33">
        <v>15000</v>
      </c>
      <c r="D34" s="34">
        <v>2019</v>
      </c>
      <c r="E34" s="34">
        <v>2019</v>
      </c>
      <c r="F34" s="35">
        <v>15000</v>
      </c>
      <c r="G34" s="31"/>
    </row>
    <row r="35" spans="1:7" ht="42" customHeight="1">
      <c r="A35" s="7" t="s">
        <v>37</v>
      </c>
      <c r="B35" s="36" t="s">
        <v>44</v>
      </c>
      <c r="C35" s="37">
        <v>114000</v>
      </c>
      <c r="D35" s="8">
        <v>2019</v>
      </c>
      <c r="E35" s="8">
        <v>2019</v>
      </c>
      <c r="F35" s="38">
        <v>114000</v>
      </c>
      <c r="G35" s="10"/>
    </row>
    <row r="36" spans="1:7" ht="24.75" customHeight="1">
      <c r="A36" s="11" t="s">
        <v>39</v>
      </c>
      <c r="B36" s="32" t="s">
        <v>46</v>
      </c>
      <c r="C36" s="33">
        <v>10166.66</v>
      </c>
      <c r="D36" s="34">
        <v>2019</v>
      </c>
      <c r="E36" s="34">
        <v>2019</v>
      </c>
      <c r="F36" s="35">
        <v>10166.66</v>
      </c>
      <c r="G36" s="11"/>
    </row>
    <row r="37" spans="1:7" ht="15" customHeight="1">
      <c r="A37" s="103" t="s">
        <v>41</v>
      </c>
      <c r="B37" s="104" t="s">
        <v>48</v>
      </c>
      <c r="C37" s="105">
        <v>2315291.41</v>
      </c>
      <c r="D37" s="106">
        <v>2018</v>
      </c>
      <c r="E37" s="106">
        <v>2019</v>
      </c>
      <c r="F37" s="35">
        <v>2315291.41</v>
      </c>
      <c r="G37" s="11"/>
    </row>
    <row r="38" spans="1:7" ht="13.5" customHeight="1">
      <c r="A38" s="103"/>
      <c r="B38" s="104"/>
      <c r="C38" s="105"/>
      <c r="D38" s="106"/>
      <c r="E38" s="106"/>
      <c r="F38" s="39" t="s">
        <v>12</v>
      </c>
      <c r="G38" s="42"/>
    </row>
    <row r="39" spans="1:7" ht="33" customHeight="1">
      <c r="A39" s="103"/>
      <c r="B39" s="104"/>
      <c r="C39" s="105"/>
      <c r="D39" s="106"/>
      <c r="E39" s="106"/>
      <c r="F39" s="39">
        <v>1315273</v>
      </c>
      <c r="G39" s="43" t="s">
        <v>49</v>
      </c>
    </row>
    <row r="40" spans="1:7" ht="36.75" customHeight="1">
      <c r="A40" s="7" t="s">
        <v>43</v>
      </c>
      <c r="B40" s="36" t="s">
        <v>141</v>
      </c>
      <c r="C40" s="37">
        <v>1774</v>
      </c>
      <c r="D40" s="8">
        <v>2019</v>
      </c>
      <c r="E40" s="8">
        <v>2019</v>
      </c>
      <c r="F40" s="38">
        <v>1774</v>
      </c>
      <c r="G40" s="36"/>
    </row>
    <row r="41" spans="1:7" ht="50.25" customHeight="1">
      <c r="A41" s="7" t="s">
        <v>45</v>
      </c>
      <c r="B41" s="36" t="s">
        <v>51</v>
      </c>
      <c r="C41" s="37">
        <v>73246.45</v>
      </c>
      <c r="D41" s="8">
        <v>2019</v>
      </c>
      <c r="E41" s="8">
        <v>2019</v>
      </c>
      <c r="F41" s="38">
        <v>73246.45</v>
      </c>
      <c r="G41" s="44"/>
    </row>
    <row r="42" spans="1:7" ht="53.25" customHeight="1">
      <c r="A42" s="7" t="s">
        <v>47</v>
      </c>
      <c r="B42" s="45" t="s">
        <v>53</v>
      </c>
      <c r="C42" s="29">
        <v>131500</v>
      </c>
      <c r="D42" s="7">
        <v>2017</v>
      </c>
      <c r="E42" s="7">
        <v>2019</v>
      </c>
      <c r="F42" s="38">
        <v>131500</v>
      </c>
      <c r="G42" s="46"/>
    </row>
    <row r="43" spans="1:7" ht="15.75" customHeight="1">
      <c r="A43" s="80" t="s">
        <v>50</v>
      </c>
      <c r="B43" s="89" t="s">
        <v>56</v>
      </c>
      <c r="C43" s="86">
        <v>32000</v>
      </c>
      <c r="D43" s="80">
        <v>2019</v>
      </c>
      <c r="E43" s="80">
        <v>2019</v>
      </c>
      <c r="F43" s="35">
        <v>32000</v>
      </c>
      <c r="G43" s="54"/>
    </row>
    <row r="44" spans="1:7" ht="14.25" customHeight="1">
      <c r="A44" s="81"/>
      <c r="B44" s="90"/>
      <c r="C44" s="87"/>
      <c r="D44" s="81"/>
      <c r="E44" s="81"/>
      <c r="F44" s="39" t="s">
        <v>12</v>
      </c>
      <c r="G44" s="101" t="s">
        <v>13</v>
      </c>
    </row>
    <row r="45" spans="1:7" ht="17.25" customHeight="1">
      <c r="A45" s="82"/>
      <c r="B45" s="91"/>
      <c r="C45" s="88"/>
      <c r="D45" s="82"/>
      <c r="E45" s="82"/>
      <c r="F45" s="41">
        <v>15990</v>
      </c>
      <c r="G45" s="102"/>
    </row>
    <row r="46" spans="1:7" ht="15" customHeight="1">
      <c r="A46" s="80" t="s">
        <v>52</v>
      </c>
      <c r="B46" s="89" t="s">
        <v>138</v>
      </c>
      <c r="C46" s="86">
        <v>5000</v>
      </c>
      <c r="D46" s="80">
        <v>2019</v>
      </c>
      <c r="E46" s="80">
        <v>2021</v>
      </c>
      <c r="F46" s="35">
        <v>5000</v>
      </c>
      <c r="G46" s="47"/>
    </row>
    <row r="47" spans="1:7" ht="13.5" customHeight="1">
      <c r="A47" s="81"/>
      <c r="B47" s="90"/>
      <c r="C47" s="87"/>
      <c r="D47" s="81"/>
      <c r="E47" s="81"/>
      <c r="F47" s="39" t="s">
        <v>12</v>
      </c>
      <c r="G47" s="48"/>
    </row>
    <row r="48" spans="1:7" ht="14.25" customHeight="1">
      <c r="A48" s="82"/>
      <c r="B48" s="91"/>
      <c r="C48" s="88"/>
      <c r="D48" s="82"/>
      <c r="E48" s="82"/>
      <c r="F48" s="41">
        <v>4250</v>
      </c>
      <c r="G48" s="49" t="s">
        <v>49</v>
      </c>
    </row>
    <row r="49" spans="1:7" ht="30.75" customHeight="1">
      <c r="A49" s="7" t="s">
        <v>54</v>
      </c>
      <c r="B49" s="36" t="s">
        <v>59</v>
      </c>
      <c r="C49" s="29">
        <v>17000</v>
      </c>
      <c r="D49" s="7">
        <v>2018</v>
      </c>
      <c r="E49" s="7">
        <v>2019</v>
      </c>
      <c r="F49" s="38">
        <v>17000</v>
      </c>
      <c r="G49" s="50"/>
    </row>
    <row r="50" spans="1:7" ht="31.5" customHeight="1">
      <c r="A50" s="7" t="s">
        <v>55</v>
      </c>
      <c r="B50" s="36" t="s">
        <v>61</v>
      </c>
      <c r="C50" s="29">
        <v>192000</v>
      </c>
      <c r="D50" s="7">
        <v>2018</v>
      </c>
      <c r="E50" s="7">
        <v>2019</v>
      </c>
      <c r="F50" s="38">
        <v>192000</v>
      </c>
      <c r="G50" s="50"/>
    </row>
    <row r="51" spans="1:7" ht="31.5" customHeight="1">
      <c r="A51" s="21" t="s">
        <v>57</v>
      </c>
      <c r="B51" s="36" t="s">
        <v>63</v>
      </c>
      <c r="C51" s="23">
        <v>102000</v>
      </c>
      <c r="D51" s="21">
        <v>2018</v>
      </c>
      <c r="E51" s="21">
        <v>2019</v>
      </c>
      <c r="F51" s="41">
        <v>102000</v>
      </c>
      <c r="G51" s="51"/>
    </row>
    <row r="52" spans="1:7" ht="18.75" customHeight="1">
      <c r="A52" s="21" t="s">
        <v>58</v>
      </c>
      <c r="B52" s="22" t="s">
        <v>65</v>
      </c>
      <c r="C52" s="23">
        <v>100000</v>
      </c>
      <c r="D52" s="21">
        <v>2018</v>
      </c>
      <c r="E52" s="21">
        <v>2018</v>
      </c>
      <c r="F52" s="41">
        <v>100000</v>
      </c>
      <c r="G52" s="51"/>
    </row>
    <row r="53" spans="1:8" ht="18" customHeight="1">
      <c r="A53" s="80" t="s">
        <v>60</v>
      </c>
      <c r="B53" s="89" t="s">
        <v>144</v>
      </c>
      <c r="C53" s="86">
        <v>5542953.97</v>
      </c>
      <c r="D53" s="80">
        <v>2018</v>
      </c>
      <c r="E53" s="80">
        <v>2020</v>
      </c>
      <c r="F53" s="35">
        <v>5542953.97</v>
      </c>
      <c r="G53" s="52"/>
      <c r="H53" s="2">
        <f>SUM(F12,F15,F18,F21,F22,F25,F26,F27,F28,F29,F30,F31,F34,F35,F36,F37,F40,F41,F42,F43,F46,F49,F50,F51,F52,F53)</f>
        <v>10919572.129999999</v>
      </c>
    </row>
    <row r="54" spans="1:8" ht="16.5" customHeight="1">
      <c r="A54" s="81"/>
      <c r="B54" s="90"/>
      <c r="C54" s="87"/>
      <c r="D54" s="81"/>
      <c r="E54" s="81"/>
      <c r="F54" s="39" t="s">
        <v>12</v>
      </c>
      <c r="G54" s="53"/>
      <c r="H54" s="2"/>
    </row>
    <row r="55" spans="1:8" ht="24.75" customHeight="1">
      <c r="A55" s="81"/>
      <c r="B55" s="90"/>
      <c r="C55" s="87"/>
      <c r="D55" s="81"/>
      <c r="E55" s="81"/>
      <c r="F55" s="39">
        <v>4403887.13</v>
      </c>
      <c r="G55" s="53" t="s">
        <v>49</v>
      </c>
      <c r="H55" s="2"/>
    </row>
    <row r="56" spans="1:8" ht="71.25" customHeight="1">
      <c r="A56" s="7" t="s">
        <v>62</v>
      </c>
      <c r="B56" s="28" t="s">
        <v>145</v>
      </c>
      <c r="C56" s="29">
        <v>20000</v>
      </c>
      <c r="D56" s="7">
        <v>2019</v>
      </c>
      <c r="E56" s="7">
        <v>2019</v>
      </c>
      <c r="F56" s="38">
        <v>20000</v>
      </c>
      <c r="G56" s="50"/>
      <c r="H56" s="2"/>
    </row>
    <row r="57" spans="1:8" ht="27" customHeight="1">
      <c r="A57" s="7" t="s">
        <v>64</v>
      </c>
      <c r="B57" s="36" t="s">
        <v>68</v>
      </c>
      <c r="C57" s="29">
        <v>10000</v>
      </c>
      <c r="D57" s="7">
        <v>2019</v>
      </c>
      <c r="E57" s="7">
        <v>2019</v>
      </c>
      <c r="F57" s="38">
        <v>10000</v>
      </c>
      <c r="G57" s="46"/>
      <c r="H57" s="2">
        <f>SUM(F56,F57,F58,F59,F60,F61,F62,F63,F64,F65,F66,F67,F68,F69,F70,F71,F72,F73,F74,F75,F76,F77,F78,F79,F80,F83,F84,F87,F88,F89)</f>
        <v>2160368.83</v>
      </c>
    </row>
    <row r="58" spans="1:7" ht="22.5" customHeight="1">
      <c r="A58" s="7" t="s">
        <v>66</v>
      </c>
      <c r="B58" s="28" t="s">
        <v>70</v>
      </c>
      <c r="C58" s="29">
        <v>50000</v>
      </c>
      <c r="D58" s="7">
        <v>2019</v>
      </c>
      <c r="E58" s="7">
        <v>2019</v>
      </c>
      <c r="F58" s="38">
        <v>50000</v>
      </c>
      <c r="G58" s="46"/>
    </row>
    <row r="59" spans="1:7" ht="53.25" customHeight="1">
      <c r="A59" s="7" t="s">
        <v>67</v>
      </c>
      <c r="B59" s="12" t="s">
        <v>72</v>
      </c>
      <c r="C59" s="13">
        <v>20000</v>
      </c>
      <c r="D59" s="11">
        <v>2019</v>
      </c>
      <c r="E59" s="11">
        <v>2019</v>
      </c>
      <c r="F59" s="35">
        <v>20000</v>
      </c>
      <c r="G59" s="54"/>
    </row>
    <row r="60" spans="1:7" ht="23.25" customHeight="1">
      <c r="A60" s="7" t="s">
        <v>69</v>
      </c>
      <c r="B60" s="28" t="s">
        <v>74</v>
      </c>
      <c r="C60" s="29">
        <v>56000</v>
      </c>
      <c r="D60" s="7">
        <v>2019</v>
      </c>
      <c r="E60" s="7">
        <v>2019</v>
      </c>
      <c r="F60" s="38">
        <v>56000</v>
      </c>
      <c r="G60" s="46"/>
    </row>
    <row r="61" spans="1:7" ht="34.5" customHeight="1">
      <c r="A61" s="7" t="s">
        <v>71</v>
      </c>
      <c r="B61" s="28" t="s">
        <v>76</v>
      </c>
      <c r="C61" s="29">
        <v>20000</v>
      </c>
      <c r="D61" s="7">
        <v>2019</v>
      </c>
      <c r="E61" s="7">
        <v>2019</v>
      </c>
      <c r="F61" s="38">
        <v>20000</v>
      </c>
      <c r="G61" s="46"/>
    </row>
    <row r="62" spans="1:7" ht="27.75" customHeight="1">
      <c r="A62" s="7" t="s">
        <v>73</v>
      </c>
      <c r="B62" s="28" t="s">
        <v>78</v>
      </c>
      <c r="C62" s="29">
        <v>30000</v>
      </c>
      <c r="D62" s="7">
        <v>2014</v>
      </c>
      <c r="E62" s="7">
        <v>2024</v>
      </c>
      <c r="F62" s="30">
        <v>30000</v>
      </c>
      <c r="G62" s="50"/>
    </row>
    <row r="63" spans="1:7" ht="27.75" customHeight="1">
      <c r="A63" s="7" t="s">
        <v>75</v>
      </c>
      <c r="B63" s="28" t="s">
        <v>80</v>
      </c>
      <c r="C63" s="29">
        <v>8763</v>
      </c>
      <c r="D63" s="7">
        <v>2019</v>
      </c>
      <c r="E63" s="7">
        <v>2019</v>
      </c>
      <c r="F63" s="30">
        <v>8763</v>
      </c>
      <c r="G63" s="50"/>
    </row>
    <row r="64" spans="1:7" ht="42.75" customHeight="1">
      <c r="A64" s="7" t="s">
        <v>77</v>
      </c>
      <c r="B64" s="28" t="s">
        <v>82</v>
      </c>
      <c r="C64" s="29">
        <v>18352</v>
      </c>
      <c r="D64" s="7">
        <v>2019</v>
      </c>
      <c r="E64" s="7">
        <v>2019</v>
      </c>
      <c r="F64" s="30">
        <v>18352</v>
      </c>
      <c r="G64" s="50"/>
    </row>
    <row r="65" spans="1:7" ht="42.75" customHeight="1">
      <c r="A65" s="7" t="s">
        <v>79</v>
      </c>
      <c r="B65" s="28" t="s">
        <v>84</v>
      </c>
      <c r="C65" s="29">
        <v>50000</v>
      </c>
      <c r="D65" s="7">
        <v>2019</v>
      </c>
      <c r="E65" s="7">
        <v>2019</v>
      </c>
      <c r="F65" s="30">
        <v>50000</v>
      </c>
      <c r="G65" s="50"/>
    </row>
    <row r="66" spans="1:7" ht="42.75" customHeight="1">
      <c r="A66" s="7" t="s">
        <v>81</v>
      </c>
      <c r="B66" s="28" t="s">
        <v>86</v>
      </c>
      <c r="C66" s="29">
        <v>68634</v>
      </c>
      <c r="D66" s="7">
        <v>2019</v>
      </c>
      <c r="E66" s="7">
        <v>2019</v>
      </c>
      <c r="F66" s="30">
        <v>68634</v>
      </c>
      <c r="G66" s="50"/>
    </row>
    <row r="67" spans="1:7" ht="54.75" customHeight="1">
      <c r="A67" s="7" t="s">
        <v>83</v>
      </c>
      <c r="B67" s="18" t="s">
        <v>88</v>
      </c>
      <c r="C67" s="29">
        <v>10</v>
      </c>
      <c r="D67" s="7">
        <v>2019</v>
      </c>
      <c r="E67" s="7">
        <v>2019</v>
      </c>
      <c r="F67" s="30">
        <v>10</v>
      </c>
      <c r="G67" s="50"/>
    </row>
    <row r="68" spans="1:7" ht="42.75" customHeight="1">
      <c r="A68" s="7" t="s">
        <v>85</v>
      </c>
      <c r="B68" s="28" t="s">
        <v>90</v>
      </c>
      <c r="C68" s="29">
        <v>15000</v>
      </c>
      <c r="D68" s="7">
        <v>2019</v>
      </c>
      <c r="E68" s="7">
        <v>2019</v>
      </c>
      <c r="F68" s="30">
        <v>15000</v>
      </c>
      <c r="G68" s="50"/>
    </row>
    <row r="69" spans="1:7" ht="42" customHeight="1">
      <c r="A69" s="7" t="s">
        <v>87</v>
      </c>
      <c r="B69" s="28" t="s">
        <v>92</v>
      </c>
      <c r="C69" s="29">
        <v>25000</v>
      </c>
      <c r="D69" s="7">
        <v>2016</v>
      </c>
      <c r="E69" s="7">
        <v>2019</v>
      </c>
      <c r="F69" s="30">
        <v>25000</v>
      </c>
      <c r="G69" s="50"/>
    </row>
    <row r="70" spans="1:7" ht="42" customHeight="1">
      <c r="A70" s="7" t="s">
        <v>89</v>
      </c>
      <c r="B70" s="28" t="s">
        <v>94</v>
      </c>
      <c r="C70" s="29">
        <v>10000</v>
      </c>
      <c r="D70" s="7">
        <v>2019</v>
      </c>
      <c r="E70" s="7">
        <v>2019</v>
      </c>
      <c r="F70" s="30">
        <v>10000</v>
      </c>
      <c r="G70" s="50"/>
    </row>
    <row r="71" spans="1:7" ht="37.5" customHeight="1">
      <c r="A71" s="7" t="s">
        <v>91</v>
      </c>
      <c r="B71" s="28" t="s">
        <v>96</v>
      </c>
      <c r="C71" s="29">
        <v>170000</v>
      </c>
      <c r="D71" s="7">
        <v>2019</v>
      </c>
      <c r="E71" s="7">
        <v>2019</v>
      </c>
      <c r="F71" s="30">
        <v>170000</v>
      </c>
      <c r="G71" s="50"/>
    </row>
    <row r="72" spans="1:8" ht="35.25" customHeight="1">
      <c r="A72" s="7" t="s">
        <v>93</v>
      </c>
      <c r="B72" s="28" t="s">
        <v>98</v>
      </c>
      <c r="C72" s="29">
        <v>6000</v>
      </c>
      <c r="D72" s="7">
        <v>2019</v>
      </c>
      <c r="E72" s="7">
        <v>2019</v>
      </c>
      <c r="F72" s="30">
        <v>6000</v>
      </c>
      <c r="G72" s="50"/>
      <c r="H72" s="2"/>
    </row>
    <row r="73" spans="1:7" ht="48" customHeight="1">
      <c r="A73" s="7" t="s">
        <v>95</v>
      </c>
      <c r="B73" s="28" t="s">
        <v>100</v>
      </c>
      <c r="C73" s="29">
        <v>108000</v>
      </c>
      <c r="D73" s="7">
        <v>2016</v>
      </c>
      <c r="E73" s="7">
        <v>2022</v>
      </c>
      <c r="F73" s="30">
        <v>108000</v>
      </c>
      <c r="G73" s="50"/>
    </row>
    <row r="74" spans="1:8" ht="21" customHeight="1">
      <c r="A74" s="7" t="s">
        <v>97</v>
      </c>
      <c r="B74" s="45" t="s">
        <v>102</v>
      </c>
      <c r="C74" s="29">
        <v>83750</v>
      </c>
      <c r="D74" s="7">
        <v>2019</v>
      </c>
      <c r="E74" s="7">
        <v>2019</v>
      </c>
      <c r="F74" s="30">
        <v>83750</v>
      </c>
      <c r="G74" s="50"/>
      <c r="H74" s="55"/>
    </row>
    <row r="75" spans="1:8" ht="25.5" customHeight="1">
      <c r="A75" s="7" t="s">
        <v>99</v>
      </c>
      <c r="B75" s="28" t="s">
        <v>104</v>
      </c>
      <c r="C75" s="29">
        <v>9000</v>
      </c>
      <c r="D75" s="7">
        <v>2019</v>
      </c>
      <c r="E75" s="21">
        <v>2019</v>
      </c>
      <c r="F75" s="27">
        <v>9000</v>
      </c>
      <c r="G75" s="51"/>
      <c r="H75" s="55"/>
    </row>
    <row r="76" spans="1:8" ht="25.5" customHeight="1">
      <c r="A76" s="7" t="s">
        <v>101</v>
      </c>
      <c r="B76" s="28" t="s">
        <v>106</v>
      </c>
      <c r="C76" s="29">
        <v>8000</v>
      </c>
      <c r="D76" s="7">
        <v>2019</v>
      </c>
      <c r="E76" s="21">
        <v>2019</v>
      </c>
      <c r="F76" s="27">
        <v>8000</v>
      </c>
      <c r="G76" s="51"/>
      <c r="H76" s="55"/>
    </row>
    <row r="77" spans="1:8" ht="25.5" customHeight="1">
      <c r="A77" s="7" t="s">
        <v>103</v>
      </c>
      <c r="B77" s="28" t="s">
        <v>108</v>
      </c>
      <c r="C77" s="29">
        <v>8500</v>
      </c>
      <c r="D77" s="7">
        <v>2019</v>
      </c>
      <c r="E77" s="21">
        <v>2019</v>
      </c>
      <c r="F77" s="27">
        <v>8500</v>
      </c>
      <c r="G77" s="51"/>
      <c r="H77" s="55"/>
    </row>
    <row r="78" spans="1:7" ht="23.25" customHeight="1">
      <c r="A78" s="7" t="s">
        <v>105</v>
      </c>
      <c r="B78" s="28" t="s">
        <v>110</v>
      </c>
      <c r="C78" s="29">
        <v>9000</v>
      </c>
      <c r="D78" s="7">
        <v>2019</v>
      </c>
      <c r="E78" s="7">
        <v>2019</v>
      </c>
      <c r="F78" s="30">
        <v>9000</v>
      </c>
      <c r="G78" s="50"/>
    </row>
    <row r="79" spans="1:7" ht="30" customHeight="1">
      <c r="A79" s="11" t="s">
        <v>107</v>
      </c>
      <c r="B79" s="12" t="s">
        <v>112</v>
      </c>
      <c r="C79" s="13">
        <v>45000</v>
      </c>
      <c r="D79" s="11">
        <v>2019</v>
      </c>
      <c r="E79" s="11">
        <v>2019</v>
      </c>
      <c r="F79" s="25">
        <v>45000</v>
      </c>
      <c r="G79" s="52"/>
    </row>
    <row r="80" spans="1:7" ht="18.75" customHeight="1">
      <c r="A80" s="80" t="s">
        <v>109</v>
      </c>
      <c r="B80" s="89" t="s">
        <v>114</v>
      </c>
      <c r="C80" s="86">
        <v>642530</v>
      </c>
      <c r="D80" s="80">
        <v>2018</v>
      </c>
      <c r="E80" s="80">
        <v>2019</v>
      </c>
      <c r="F80" s="25">
        <v>642530</v>
      </c>
      <c r="G80" s="52"/>
    </row>
    <row r="81" spans="1:7" ht="13.5" customHeight="1">
      <c r="A81" s="81"/>
      <c r="B81" s="90"/>
      <c r="C81" s="87"/>
      <c r="D81" s="81"/>
      <c r="E81" s="81"/>
      <c r="F81" s="20" t="s">
        <v>12</v>
      </c>
      <c r="G81" s="53"/>
    </row>
    <row r="82" spans="1:7" ht="15.75" customHeight="1">
      <c r="A82" s="82"/>
      <c r="B82" s="91"/>
      <c r="C82" s="88"/>
      <c r="D82" s="82"/>
      <c r="E82" s="82"/>
      <c r="F82" s="26">
        <v>323397</v>
      </c>
      <c r="G82" s="53" t="s">
        <v>49</v>
      </c>
    </row>
    <row r="83" spans="1:7" ht="39" customHeight="1">
      <c r="A83" s="17" t="s">
        <v>111</v>
      </c>
      <c r="B83" s="18" t="s">
        <v>116</v>
      </c>
      <c r="C83" s="19">
        <v>83763</v>
      </c>
      <c r="D83" s="17">
        <v>2019</v>
      </c>
      <c r="E83" s="17">
        <v>2019</v>
      </c>
      <c r="F83" s="30">
        <v>83763</v>
      </c>
      <c r="G83" s="50"/>
    </row>
    <row r="84" spans="1:7" ht="15.75" customHeight="1">
      <c r="A84" s="80" t="s">
        <v>113</v>
      </c>
      <c r="B84" s="89" t="s">
        <v>118</v>
      </c>
      <c r="C84" s="86">
        <v>482155.46</v>
      </c>
      <c r="D84" s="80">
        <v>2019</v>
      </c>
      <c r="E84" s="80">
        <v>2019</v>
      </c>
      <c r="F84" s="25">
        <v>482155.46</v>
      </c>
      <c r="G84" s="52"/>
    </row>
    <row r="85" spans="1:7" ht="15.75" customHeight="1">
      <c r="A85" s="81"/>
      <c r="B85" s="90"/>
      <c r="C85" s="87"/>
      <c r="D85" s="81"/>
      <c r="E85" s="81"/>
      <c r="F85" s="20" t="s">
        <v>12</v>
      </c>
      <c r="G85" s="53"/>
    </row>
    <row r="86" spans="1:7" ht="15.75" customHeight="1">
      <c r="A86" s="82"/>
      <c r="B86" s="91"/>
      <c r="C86" s="88"/>
      <c r="D86" s="82"/>
      <c r="E86" s="82"/>
      <c r="F86" s="27">
        <v>302814</v>
      </c>
      <c r="G86" s="51" t="s">
        <v>49</v>
      </c>
    </row>
    <row r="87" spans="1:7" ht="39.75" customHeight="1">
      <c r="A87" s="21" t="s">
        <v>115</v>
      </c>
      <c r="B87" s="22" t="s">
        <v>120</v>
      </c>
      <c r="C87" s="23">
        <v>72006.37</v>
      </c>
      <c r="D87" s="21">
        <v>2019</v>
      </c>
      <c r="E87" s="21">
        <v>2019</v>
      </c>
      <c r="F87" s="27">
        <v>72006.37</v>
      </c>
      <c r="G87" s="51"/>
    </row>
    <row r="88" spans="1:7" ht="24.75" customHeight="1">
      <c r="A88" s="21" t="s">
        <v>117</v>
      </c>
      <c r="B88" s="22" t="s">
        <v>122</v>
      </c>
      <c r="C88" s="23">
        <v>13000</v>
      </c>
      <c r="D88" s="21">
        <v>2019</v>
      </c>
      <c r="E88" s="21">
        <v>2019</v>
      </c>
      <c r="F88" s="27">
        <v>13000</v>
      </c>
      <c r="G88" s="51"/>
    </row>
    <row r="89" spans="1:7" ht="22.5" customHeight="1">
      <c r="A89" s="7" t="s">
        <v>119</v>
      </c>
      <c r="B89" s="36" t="s">
        <v>124</v>
      </c>
      <c r="C89" s="29">
        <v>17905</v>
      </c>
      <c r="D89" s="7">
        <v>2019</v>
      </c>
      <c r="E89" s="21">
        <v>2019</v>
      </c>
      <c r="F89" s="30">
        <v>17905</v>
      </c>
      <c r="G89" s="50"/>
    </row>
    <row r="90" spans="1:7" ht="16.5" customHeight="1">
      <c r="A90" s="80" t="s">
        <v>121</v>
      </c>
      <c r="B90" s="89" t="s">
        <v>143</v>
      </c>
      <c r="C90" s="86">
        <v>70000</v>
      </c>
      <c r="D90" s="80">
        <v>2019</v>
      </c>
      <c r="E90" s="80">
        <v>2019</v>
      </c>
      <c r="F90" s="25">
        <v>70000</v>
      </c>
      <c r="G90" s="52"/>
    </row>
    <row r="91" spans="1:7" ht="15.75" customHeight="1">
      <c r="A91" s="81"/>
      <c r="B91" s="90"/>
      <c r="C91" s="87"/>
      <c r="D91" s="81"/>
      <c r="E91" s="81"/>
      <c r="F91" s="20" t="s">
        <v>12</v>
      </c>
      <c r="G91" s="93" t="s">
        <v>13</v>
      </c>
    </row>
    <row r="92" spans="1:7" ht="15.75" customHeight="1">
      <c r="A92" s="82"/>
      <c r="B92" s="91"/>
      <c r="C92" s="88"/>
      <c r="D92" s="82"/>
      <c r="E92" s="82"/>
      <c r="F92" s="27">
        <v>29950</v>
      </c>
      <c r="G92" s="94"/>
    </row>
    <row r="93" spans="1:7" ht="13.5" customHeight="1">
      <c r="A93" s="80" t="s">
        <v>123</v>
      </c>
      <c r="B93" s="83" t="s">
        <v>127</v>
      </c>
      <c r="C93" s="86">
        <v>70344</v>
      </c>
      <c r="D93" s="80">
        <v>2019</v>
      </c>
      <c r="E93" s="80">
        <v>2019</v>
      </c>
      <c r="F93" s="25">
        <v>70344</v>
      </c>
      <c r="G93" s="52"/>
    </row>
    <row r="94" spans="1:7" ht="15" customHeight="1">
      <c r="A94" s="81"/>
      <c r="B94" s="84"/>
      <c r="C94" s="87"/>
      <c r="D94" s="81"/>
      <c r="E94" s="81"/>
      <c r="F94" s="20" t="s">
        <v>12</v>
      </c>
      <c r="G94" s="53"/>
    </row>
    <row r="95" spans="1:7" ht="14.25" customHeight="1">
      <c r="A95" s="82"/>
      <c r="B95" s="85"/>
      <c r="C95" s="88"/>
      <c r="D95" s="82"/>
      <c r="E95" s="82"/>
      <c r="F95" s="26">
        <v>24900</v>
      </c>
      <c r="G95" s="53" t="s">
        <v>128</v>
      </c>
    </row>
    <row r="96" spans="1:7" ht="21" customHeight="1">
      <c r="A96" s="7" t="s">
        <v>125</v>
      </c>
      <c r="B96" s="36" t="s">
        <v>130</v>
      </c>
      <c r="C96" s="29">
        <v>15000</v>
      </c>
      <c r="D96" s="7">
        <v>2019</v>
      </c>
      <c r="E96" s="7">
        <v>2019</v>
      </c>
      <c r="F96" s="30">
        <v>15000</v>
      </c>
      <c r="G96" s="50"/>
    </row>
    <row r="97" spans="1:8" ht="24.75" customHeight="1">
      <c r="A97" s="7" t="s">
        <v>126</v>
      </c>
      <c r="B97" s="28" t="s">
        <v>132</v>
      </c>
      <c r="C97" s="29">
        <v>7380</v>
      </c>
      <c r="D97" s="7">
        <v>2018</v>
      </c>
      <c r="E97" s="7">
        <v>2019</v>
      </c>
      <c r="F97" s="30">
        <v>7380</v>
      </c>
      <c r="G97" s="50"/>
      <c r="H97" s="2">
        <f>SUM(F90,F93,F96,F97,F98,F99,F100)</f>
        <v>218621.46</v>
      </c>
    </row>
    <row r="98" spans="1:7" ht="23.25" customHeight="1">
      <c r="A98" s="7" t="s">
        <v>129</v>
      </c>
      <c r="B98" s="28" t="s">
        <v>134</v>
      </c>
      <c r="C98" s="29">
        <v>27647.46</v>
      </c>
      <c r="D98" s="7">
        <v>2019</v>
      </c>
      <c r="E98" s="21">
        <v>2019</v>
      </c>
      <c r="F98" s="27">
        <v>27647.46</v>
      </c>
      <c r="G98" s="51"/>
    </row>
    <row r="99" spans="1:7" ht="26.25" customHeight="1">
      <c r="A99" s="7" t="s">
        <v>131</v>
      </c>
      <c r="B99" s="28" t="s">
        <v>135</v>
      </c>
      <c r="C99" s="29">
        <v>13250</v>
      </c>
      <c r="D99" s="7">
        <v>2019</v>
      </c>
      <c r="E99" s="21">
        <v>2019</v>
      </c>
      <c r="F99" s="27">
        <v>13250</v>
      </c>
      <c r="G99" s="51"/>
    </row>
    <row r="100" spans="1:7" ht="26.25" customHeight="1">
      <c r="A100" s="7" t="s">
        <v>133</v>
      </c>
      <c r="B100" s="28" t="s">
        <v>136</v>
      </c>
      <c r="C100" s="29">
        <v>15000</v>
      </c>
      <c r="D100" s="7">
        <v>2019</v>
      </c>
      <c r="E100" s="21">
        <v>2019</v>
      </c>
      <c r="F100" s="27">
        <v>15000</v>
      </c>
      <c r="G100" s="51"/>
    </row>
    <row r="101" spans="3:7" ht="13.5" customHeight="1">
      <c r="C101" s="55"/>
      <c r="E101" s="56" t="s">
        <v>137</v>
      </c>
      <c r="F101" s="57">
        <f>SUM(H53,H57,H97)</f>
        <v>13298562.42</v>
      </c>
      <c r="G101" s="58"/>
    </row>
    <row r="106" ht="11.25">
      <c r="F106" s="59"/>
    </row>
  </sheetData>
  <sheetProtection/>
  <mergeCells count="77">
    <mergeCell ref="A22:A24"/>
    <mergeCell ref="B22:B24"/>
    <mergeCell ref="C22:C24"/>
    <mergeCell ref="D22:D24"/>
    <mergeCell ref="E22:E24"/>
    <mergeCell ref="G91:G92"/>
    <mergeCell ref="A90:A92"/>
    <mergeCell ref="B90:B92"/>
    <mergeCell ref="C90:C92"/>
    <mergeCell ref="D90:D92"/>
    <mergeCell ref="E90:E92"/>
    <mergeCell ref="A43:A45"/>
    <mergeCell ref="B43:B45"/>
    <mergeCell ref="C43:C45"/>
    <mergeCell ref="D43:D45"/>
    <mergeCell ref="E43:E45"/>
    <mergeCell ref="E46:E48"/>
    <mergeCell ref="G44:G45"/>
    <mergeCell ref="A6:G7"/>
    <mergeCell ref="A9:A11"/>
    <mergeCell ref="B9:B11"/>
    <mergeCell ref="C9:C11"/>
    <mergeCell ref="D9:D11"/>
    <mergeCell ref="E9:E11"/>
    <mergeCell ref="F9:G10"/>
    <mergeCell ref="A12:A14"/>
    <mergeCell ref="B12:B14"/>
    <mergeCell ref="C12:C14"/>
    <mergeCell ref="D12:D14"/>
    <mergeCell ref="E12:E14"/>
    <mergeCell ref="G13:G14"/>
    <mergeCell ref="G18:G20"/>
    <mergeCell ref="A15:A17"/>
    <mergeCell ref="B15:B17"/>
    <mergeCell ref="C15:C17"/>
    <mergeCell ref="D15:D17"/>
    <mergeCell ref="E15:E17"/>
    <mergeCell ref="G16:G17"/>
    <mergeCell ref="A37:A39"/>
    <mergeCell ref="B37:B39"/>
    <mergeCell ref="C37:C39"/>
    <mergeCell ref="D37:D39"/>
    <mergeCell ref="E37:E39"/>
    <mergeCell ref="A18:A20"/>
    <mergeCell ref="B18:B20"/>
    <mergeCell ref="C18:C20"/>
    <mergeCell ref="D18:D20"/>
    <mergeCell ref="E18:E20"/>
    <mergeCell ref="A53:A55"/>
    <mergeCell ref="B53:B55"/>
    <mergeCell ref="C53:C55"/>
    <mergeCell ref="D53:D55"/>
    <mergeCell ref="E53:E55"/>
    <mergeCell ref="A31:A33"/>
    <mergeCell ref="B31:B33"/>
    <mergeCell ref="C31:C33"/>
    <mergeCell ref="D31:D33"/>
    <mergeCell ref="E31:E33"/>
    <mergeCell ref="A84:A86"/>
    <mergeCell ref="B84:B86"/>
    <mergeCell ref="C84:C86"/>
    <mergeCell ref="D84:D86"/>
    <mergeCell ref="E84:E86"/>
    <mergeCell ref="A46:A48"/>
    <mergeCell ref="B46:B48"/>
    <mergeCell ref="C46:C48"/>
    <mergeCell ref="D46:D48"/>
    <mergeCell ref="A93:A95"/>
    <mergeCell ref="B93:B95"/>
    <mergeCell ref="C93:C95"/>
    <mergeCell ref="D93:D95"/>
    <mergeCell ref="E93:E95"/>
    <mergeCell ref="A80:A82"/>
    <mergeCell ref="B80:B82"/>
    <mergeCell ref="C80:C82"/>
    <mergeCell ref="D80:D82"/>
    <mergeCell ref="E80:E8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7.875" style="62" customWidth="1"/>
    <col min="2" max="2" width="9.125" style="62" customWidth="1"/>
    <col min="3" max="3" width="12.00390625" style="62" bestFit="1" customWidth="1"/>
    <col min="4" max="5" width="9.125" style="62" customWidth="1"/>
    <col min="6" max="6" width="22.875" style="62" customWidth="1"/>
    <col min="7" max="7" width="12.25390625" style="63" bestFit="1" customWidth="1"/>
    <col min="8" max="8" width="12.625" style="62" customWidth="1"/>
    <col min="9" max="16384" width="9.125" style="62" customWidth="1"/>
  </cols>
  <sheetData>
    <row r="1" ht="12">
      <c r="F1" s="2" t="s">
        <v>142</v>
      </c>
    </row>
    <row r="2" ht="12">
      <c r="F2" s="2" t="s">
        <v>163</v>
      </c>
    </row>
    <row r="3" ht="12">
      <c r="F3" s="2" t="s">
        <v>139</v>
      </c>
    </row>
    <row r="4" ht="12">
      <c r="F4" s="2" t="s">
        <v>146</v>
      </c>
    </row>
    <row r="8" ht="12">
      <c r="B8" s="62" t="s">
        <v>148</v>
      </c>
    </row>
    <row r="9" ht="12">
      <c r="C9" s="62" t="s">
        <v>149</v>
      </c>
    </row>
    <row r="13" spans="1:7" ht="18">
      <c r="A13" s="64" t="s">
        <v>150</v>
      </c>
      <c r="G13" s="65">
        <f>SUM(G15,G21,G23)</f>
        <v>2923513.37</v>
      </c>
    </row>
    <row r="14" spans="1:7" ht="12">
      <c r="A14" s="66"/>
      <c r="G14" s="65"/>
    </row>
    <row r="15" spans="1:7" ht="32.25" customHeight="1" hidden="1">
      <c r="A15" s="67" t="s">
        <v>151</v>
      </c>
      <c r="B15" s="110" t="s">
        <v>152</v>
      </c>
      <c r="C15" s="110"/>
      <c r="D15" s="110"/>
      <c r="E15" s="110"/>
      <c r="F15" s="110"/>
      <c r="G15" s="65">
        <f>G18</f>
        <v>0</v>
      </c>
    </row>
    <row r="16" spans="1:7" ht="12" hidden="1">
      <c r="A16" s="68"/>
      <c r="B16" s="69"/>
      <c r="C16" s="69"/>
      <c r="D16" s="69"/>
      <c r="E16" s="69"/>
      <c r="F16" s="69"/>
      <c r="G16" s="70"/>
    </row>
    <row r="17" spans="1:7" ht="12" hidden="1">
      <c r="A17" s="68"/>
      <c r="B17" s="62" t="s">
        <v>12</v>
      </c>
      <c r="G17" s="70"/>
    </row>
    <row r="18" spans="1:7" ht="12" hidden="1">
      <c r="A18" s="68"/>
      <c r="C18" s="111" t="s">
        <v>153</v>
      </c>
      <c r="D18" s="111"/>
      <c r="E18" s="111"/>
      <c r="F18" s="111"/>
      <c r="G18" s="112"/>
    </row>
    <row r="19" spans="1:7" ht="12" hidden="1">
      <c r="A19" s="68"/>
      <c r="C19" s="111"/>
      <c r="D19" s="111"/>
      <c r="E19" s="111"/>
      <c r="F19" s="111"/>
      <c r="G19" s="112"/>
    </row>
    <row r="20" spans="1:7" ht="12" hidden="1">
      <c r="A20" s="68"/>
      <c r="C20" s="71"/>
      <c r="D20" s="71"/>
      <c r="E20" s="71"/>
      <c r="F20" s="71"/>
      <c r="G20" s="72"/>
    </row>
    <row r="21" spans="1:7" s="67" customFormat="1" ht="21" customHeight="1">
      <c r="A21" s="67" t="s">
        <v>154</v>
      </c>
      <c r="B21" s="113" t="s">
        <v>155</v>
      </c>
      <c r="C21" s="113"/>
      <c r="D21" s="113"/>
      <c r="E21" s="113"/>
      <c r="F21" s="113"/>
      <c r="G21" s="65">
        <v>1900000</v>
      </c>
    </row>
    <row r="22" spans="1:7" ht="12">
      <c r="A22" s="66"/>
      <c r="C22" s="71"/>
      <c r="D22" s="71"/>
      <c r="E22" s="71"/>
      <c r="F22" s="71"/>
      <c r="G22" s="73"/>
    </row>
    <row r="23" spans="1:8" ht="12">
      <c r="A23" s="66" t="s">
        <v>156</v>
      </c>
      <c r="B23" s="66" t="s">
        <v>157</v>
      </c>
      <c r="C23" s="74"/>
      <c r="D23" s="74"/>
      <c r="E23" s="74"/>
      <c r="F23" s="74"/>
      <c r="G23" s="65">
        <v>1023513.37</v>
      </c>
      <c r="H23" s="75"/>
    </row>
    <row r="24" spans="1:7" ht="12">
      <c r="A24" s="68"/>
      <c r="B24" s="68"/>
      <c r="C24" s="76"/>
      <c r="D24" s="76"/>
      <c r="E24" s="76"/>
      <c r="F24" s="76"/>
      <c r="G24" s="65"/>
    </row>
    <row r="25" spans="3:6" ht="12">
      <c r="C25" s="71"/>
      <c r="D25" s="71"/>
      <c r="E25" s="71"/>
      <c r="F25" s="71"/>
    </row>
    <row r="26" spans="1:7" s="66" customFormat="1" ht="16.5" customHeight="1">
      <c r="A26" s="64" t="s">
        <v>158</v>
      </c>
      <c r="G26" s="65">
        <f>SUM(G30,G28)</f>
        <v>5201453.13</v>
      </c>
    </row>
    <row r="27" spans="1:6" ht="12">
      <c r="A27" s="77"/>
      <c r="B27" s="78"/>
      <c r="C27" s="78"/>
      <c r="D27" s="78"/>
      <c r="E27" s="78"/>
      <c r="F27" s="78"/>
    </row>
    <row r="28" spans="1:7" ht="29.25" customHeight="1">
      <c r="A28" s="67" t="s">
        <v>159</v>
      </c>
      <c r="B28" s="110" t="s">
        <v>160</v>
      </c>
      <c r="C28" s="110"/>
      <c r="D28" s="110"/>
      <c r="E28" s="110"/>
      <c r="F28" s="110"/>
      <c r="G28" s="65">
        <v>3253953.13</v>
      </c>
    </row>
    <row r="29" spans="1:7" ht="12">
      <c r="A29" s="79"/>
      <c r="B29" s="69"/>
      <c r="C29" s="69"/>
      <c r="D29" s="69"/>
      <c r="E29" s="69"/>
      <c r="F29" s="69"/>
      <c r="G29" s="70"/>
    </row>
    <row r="30" spans="1:7" s="66" customFormat="1" ht="12">
      <c r="A30" s="66" t="s">
        <v>161</v>
      </c>
      <c r="B30" s="114" t="s">
        <v>162</v>
      </c>
      <c r="C30" s="114"/>
      <c r="D30" s="114"/>
      <c r="E30" s="114"/>
      <c r="F30" s="114"/>
      <c r="G30" s="65">
        <v>1947500</v>
      </c>
    </row>
  </sheetData>
  <sheetProtection/>
  <mergeCells count="6">
    <mergeCell ref="B15:F15"/>
    <mergeCell ref="C18:F19"/>
    <mergeCell ref="G18:G19"/>
    <mergeCell ref="B21:F21"/>
    <mergeCell ref="B28:F28"/>
    <mergeCell ref="B30:F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2019-09-23T10:58:25Z</cp:lastPrinted>
  <dcterms:created xsi:type="dcterms:W3CDTF">1997-02-26T13:46:56Z</dcterms:created>
  <dcterms:modified xsi:type="dcterms:W3CDTF">2019-09-26T08:06:38Z</dcterms:modified>
  <cp:category/>
  <cp:version/>
  <cp:contentType/>
  <cp:contentStatus/>
</cp:coreProperties>
</file>