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114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C50" i="1" l="1"/>
  <c r="Q60" i="1"/>
  <c r="Q61" i="1"/>
  <c r="Q62" i="1"/>
  <c r="Q63" i="1"/>
  <c r="W53" i="1" l="1"/>
  <c r="O53" i="1"/>
  <c r="E53" i="1"/>
  <c r="G71" i="1"/>
  <c r="Q71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66" i="1"/>
  <c r="Q67" i="1"/>
  <c r="Q68" i="1"/>
  <c r="Q69" i="1"/>
  <c r="Q72" i="1"/>
  <c r="Q73" i="1"/>
  <c r="Q74" i="1"/>
  <c r="Q75" i="1"/>
  <c r="Q4" i="1"/>
  <c r="Q6" i="1"/>
  <c r="Q8" i="1"/>
  <c r="Q10" i="1"/>
  <c r="Q12" i="1"/>
  <c r="Q13" i="1"/>
  <c r="Q14" i="1"/>
  <c r="Q15" i="1"/>
  <c r="Q16" i="1"/>
  <c r="Q17" i="1"/>
  <c r="Q18" i="1"/>
  <c r="Q20" i="1"/>
  <c r="Q21" i="1"/>
  <c r="Q23" i="1"/>
  <c r="Q2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70" i="1"/>
  <c r="Q51" i="1"/>
  <c r="Q52" i="1"/>
  <c r="W52" i="1" l="1"/>
  <c r="O52" i="1"/>
  <c r="E52" i="1"/>
  <c r="W51" i="1" l="1"/>
  <c r="O51" i="1"/>
  <c r="E51" i="1"/>
  <c r="W70" i="1"/>
  <c r="O70" i="1"/>
  <c r="E70" i="1"/>
  <c r="AC115" i="1" l="1"/>
  <c r="AC75" i="1"/>
  <c r="Y50" i="1" l="1"/>
  <c r="E50" i="1"/>
  <c r="G66" i="1" l="1"/>
  <c r="G67" i="1"/>
  <c r="G68" i="1"/>
  <c r="G69" i="1"/>
  <c r="G72" i="1"/>
  <c r="G74" i="1"/>
  <c r="G75" i="1"/>
  <c r="E42" i="1" l="1"/>
  <c r="E43" i="1"/>
  <c r="E41" i="1"/>
  <c r="Y46" i="1" l="1"/>
  <c r="Y49" i="1"/>
  <c r="Y45" i="1"/>
  <c r="Y48" i="1"/>
  <c r="Y44" i="1"/>
  <c r="E4" i="1"/>
  <c r="E6" i="1"/>
  <c r="E8" i="1"/>
  <c r="E10" i="1"/>
  <c r="E12" i="1"/>
  <c r="E13" i="1"/>
  <c r="E14" i="1"/>
  <c r="E15" i="1"/>
  <c r="E16" i="1"/>
  <c r="E17" i="1"/>
  <c r="E18" i="1"/>
  <c r="E20" i="1"/>
  <c r="E21" i="1"/>
  <c r="E23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7" i="1"/>
  <c r="E46" i="1"/>
  <c r="E49" i="1"/>
  <c r="E45" i="1"/>
  <c r="E48" i="1"/>
  <c r="E44" i="1"/>
  <c r="O32" i="1"/>
  <c r="O33" i="1"/>
  <c r="O34" i="1"/>
  <c r="O35" i="1"/>
  <c r="O36" i="1"/>
  <c r="O37" i="1"/>
  <c r="O38" i="1"/>
  <c r="O39" i="1"/>
  <c r="O40" i="1"/>
  <c r="AA117" i="1" l="1"/>
</calcChain>
</file>

<file path=xl/sharedStrings.xml><?xml version="1.0" encoding="utf-8"?>
<sst xmlns="http://schemas.openxmlformats.org/spreadsheetml/2006/main" count="681" uniqueCount="265">
  <si>
    <t>Nazwa jednostki (Nabywca)</t>
  </si>
  <si>
    <t>Adres Nabywcy </t>
  </si>
  <si>
    <t>NIP Nabywcy</t>
  </si>
  <si>
    <t>Adres Punktu Poboru</t>
  </si>
  <si>
    <t>nr licznika</t>
  </si>
  <si>
    <t>Kod FPP / nr ewidencyjny punktu odbioru</t>
  </si>
  <si>
    <t>umowa na czas określony/nieokreślony</t>
  </si>
  <si>
    <t>termin obowiązywania umowy na czas określony</t>
  </si>
  <si>
    <t>Grupa taryfowa</t>
  </si>
  <si>
    <t>Moc umowna [kW]</t>
  </si>
  <si>
    <t>OSD</t>
  </si>
  <si>
    <t>PPE</t>
  </si>
  <si>
    <t>Gmina Czempiń</t>
  </si>
  <si>
    <t>193306670/1-16/R</t>
  </si>
  <si>
    <t>określony</t>
  </si>
  <si>
    <t>C11</t>
  </si>
  <si>
    <t>Enea Operator</t>
  </si>
  <si>
    <t>PLENED00000590000000000937132581</t>
  </si>
  <si>
    <t>Czempiń ul. Kolejowa 41, 64-020 Czempiń (lokal niemieszkalny – stadion)</t>
  </si>
  <si>
    <t>193306664/1-18/R</t>
  </si>
  <si>
    <t>PLENED00000590000000000937181543</t>
  </si>
  <si>
    <t>Czempiń ul. Śremska 1,</t>
  </si>
  <si>
    <t>64-020 Czempiń (strażnica OSP)</t>
  </si>
  <si>
    <t>193306667/1-16/R</t>
  </si>
  <si>
    <t>PLENED00000590000000000937123586</t>
  </si>
  <si>
    <t>Czempiń ul. Śremska, 64-020 Czempiń (syrena)</t>
  </si>
  <si>
    <t>ryczałt</t>
  </si>
  <si>
    <t>47002033/1</t>
  </si>
  <si>
    <t>R</t>
  </si>
  <si>
    <t>PLENED00000590000000001041648598</t>
  </si>
  <si>
    <t>Czempiń ul. Nowa 2A, 64-020 Czempiń</t>
  </si>
  <si>
    <t>193306665/1-14/R</t>
  </si>
  <si>
    <t>PLENED00000590000000000937182564</t>
  </si>
  <si>
    <t>Czempiń ul. 10 lecia RKS, 64-020 Czempiń (plac zabaw)</t>
  </si>
  <si>
    <t>PLENED00000590000000000937095580</t>
  </si>
  <si>
    <t>Czempiń ul. Polna, 64-020 Czempiń (plac zabaw)</t>
  </si>
  <si>
    <t>193306668/1-16/R</t>
  </si>
  <si>
    <t>PLENED00000590000000000937044576</t>
  </si>
  <si>
    <t>Betkowo, 64-020 Czempiń</t>
  </si>
  <si>
    <t>193306666/1-14/R</t>
  </si>
  <si>
    <t>PLENED00000590000000001083764588</t>
  </si>
  <si>
    <t>Jasień 3, 64-020 Czempiń</t>
  </si>
  <si>
    <t>193306671/1-14/R</t>
  </si>
  <si>
    <t>PLENED00000590000000001040091590</t>
  </si>
  <si>
    <t>Słonin, 64-020 Czempiń</t>
  </si>
  <si>
    <t>193306672/1-15/R</t>
  </si>
  <si>
    <t>C12A</t>
  </si>
  <si>
    <t>PLENED00000590000000001083767554</t>
  </si>
  <si>
    <t>Donatowo  dz. nr 139/2</t>
  </si>
  <si>
    <t>C21</t>
  </si>
  <si>
    <t>PLENED00000590000000002955569504</t>
  </si>
  <si>
    <t>Jarogniewice, ul. Poznańska 25 (lokal niemieszkalny)</t>
  </si>
  <si>
    <t>47002047/1</t>
  </si>
  <si>
    <t>PLENED00000590000000001041662504</t>
  </si>
  <si>
    <t>Jarogniewice, ul. Poznańska 25 (lampa ostrzegawcza przed przejściem)</t>
  </si>
  <si>
    <t>47002046/1</t>
  </si>
  <si>
    <t>PLENED00000590000000001041661580</t>
  </si>
  <si>
    <t>PLENED00000590000000001039827575</t>
  </si>
  <si>
    <t>46277164/1</t>
  </si>
  <si>
    <t> 27</t>
  </si>
  <si>
    <t>PLENED00000590000000001039829520</t>
  </si>
  <si>
    <t>Czempiń, ul. Powstańców Wlkp. Dz. 875 (targowisko)</t>
  </si>
  <si>
    <t>27 </t>
  </si>
  <si>
    <t>PLENED00000590000000001997817565</t>
  </si>
  <si>
    <t xml:space="preserve">Sygnalizacja świetlna Czempiń ul. Kościelna dz. nr274/3 </t>
  </si>
  <si>
    <t>PLENED00000590000000000077462958</t>
  </si>
  <si>
    <t>Nowe Borówko dz. nr 46 świetlica wiejska</t>
  </si>
  <si>
    <t>PLENED00000590000000000093411946</t>
  </si>
  <si>
    <t xml:space="preserve">Czempiń ul. Sokolnicza plac zabaw </t>
  </si>
  <si>
    <t>Gorzyce boisko dz. 68</t>
  </si>
  <si>
    <t>PLENED00000590000000000093068921</t>
  </si>
  <si>
    <t>L.p.</t>
  </si>
  <si>
    <t>ul. Kościańskie Przedmieście 1, 64-020 Czempiń (kl. Schodowa)</t>
  </si>
  <si>
    <t>G11</t>
  </si>
  <si>
    <t>PLENED00000590000000000937085564</t>
  </si>
  <si>
    <t>ul. Kościelna 7, 64-020 Czempiń (kl. Schodowa)</t>
  </si>
  <si>
    <t>PLENED00000590000000000937077590</t>
  </si>
  <si>
    <t>ul. Kościelna 5, 64-020 Czempiń (kl. Schodowa)</t>
  </si>
  <si>
    <t>PLENED00000590000000000937075548</t>
  </si>
  <si>
    <t>ul. Kościelna 16, 64-020 Czempiń (kl. Schodowa)</t>
  </si>
  <si>
    <t>PLENED00000590000000000937089551</t>
  </si>
  <si>
    <t>ul.Borówko Stare 1, 64-020 Czempiń (kl. Schodowa)</t>
  </si>
  <si>
    <t>PLENED00000590000000000937170506</t>
  </si>
  <si>
    <t>ul. Rynek 25, 64-020 Czempiń (kl. Schodowa)</t>
  </si>
  <si>
    <t>ul. Długa 28, 64-020 Czempiń (kl. Schodowa)</t>
  </si>
  <si>
    <t>PLENED00000590000000000937065532</t>
  </si>
  <si>
    <t>PLENED00000590000000000937069519</t>
  </si>
  <si>
    <t>PLENED00000590000000000937090572</t>
  </si>
  <si>
    <t>PLENED00000590000000000937074527</t>
  </si>
  <si>
    <t>Gorzyczki 12, 64-020 Czempiń</t>
  </si>
  <si>
    <t>PLENED00000590000000001039886553</t>
  </si>
  <si>
    <t>PLENED00000590000000000979765564</t>
  </si>
  <si>
    <t>ul. Kolejowa 3, 64-020 Czempiń</t>
  </si>
  <si>
    <t>C22A</t>
  </si>
  <si>
    <t>PLENED00000590000000000937211591</t>
  </si>
  <si>
    <t>Borowo 49 - budynek filii SP w Czempiniu</t>
  </si>
  <si>
    <t>PLENED00000590000000001039831562</t>
  </si>
  <si>
    <t>C11r</t>
  </si>
  <si>
    <t>PLENED00000590000000001040021575</t>
  </si>
  <si>
    <t>ul. Nowa 4, 64-020 Czempiń</t>
  </si>
  <si>
    <t>40312072/1</t>
  </si>
  <si>
    <t>PLENED00000590000000000937084543</t>
  </si>
  <si>
    <t>40312369/1</t>
  </si>
  <si>
    <t>PLENED00000590000000000937212515</t>
  </si>
  <si>
    <t>Obiekty oświaty i kultury</t>
  </si>
  <si>
    <t>Czempiń, ul. Kolejowa 3</t>
  </si>
  <si>
    <t>okreslony</t>
  </si>
  <si>
    <t>Głuchowo, ul. Kościańska 28/30 64-020 Czempiń</t>
  </si>
  <si>
    <t>Szkoła ul. Kościańska 28/30</t>
  </si>
  <si>
    <t>Czempiń ul. Nowa 4</t>
  </si>
  <si>
    <t>Czempiń ul. Borówko Stare 1</t>
  </si>
  <si>
    <t xml:space="preserve">Stary Gołebin 13 </t>
  </si>
  <si>
    <t>46277132/1-67/</t>
  </si>
  <si>
    <t>PLENED00000590000000001039870508</t>
  </si>
  <si>
    <t>ul. Stęszewska 27, 64-020 Czempiń</t>
  </si>
  <si>
    <t>Czempiń, ul. Stęszewska 27</t>
  </si>
  <si>
    <t>ul. Parkowa 2, 64-020 Czempiń</t>
  </si>
  <si>
    <t>ul. Parkowa 2</t>
  </si>
  <si>
    <t>ul. Polna 2, 64-020 Czempiń</t>
  </si>
  <si>
    <t>Przepompownia ścieków P-1 Gruszkowa w Czempiniu</t>
  </si>
  <si>
    <t>Przepompownia ścieków P-10 Tarnowo Stare, 64-020 Czempiń</t>
  </si>
  <si>
    <t>Przepompownia ścieków Głuchowo, 64-020 Czempiń</t>
  </si>
  <si>
    <t>Obiekty Przedsiębiorstwa Gospodarki Komunalnej w Czempiniu</t>
  </si>
  <si>
    <t>Przedsiębiorstwo Gospodarki Komunalnej w Czempiniu</t>
  </si>
  <si>
    <t>Przepompownia scieków ul. Chłapowskiego w Czempiniu</t>
  </si>
  <si>
    <t>Oczyszczalnia ścieków Borowo,dz. 286/1</t>
  </si>
  <si>
    <t>Oczyszczalnia ścieków Stary Gołebin</t>
  </si>
  <si>
    <t>Biuro ul. Polna, 64-020 Czempiń</t>
  </si>
  <si>
    <t>Przepompownia ścieków Piechanin (P-4) 64-020 Czempiń</t>
  </si>
  <si>
    <t>Przepompownia ścieków P-6 Tarnowo Nowe, 64-020 Czempiń</t>
  </si>
  <si>
    <t>Przepompownia ścieków P-11 Srocko Wielkie, 64-020 Czempiń</t>
  </si>
  <si>
    <t>Jarogniewice ul. Poznańska 4, 64-020 Czempiń</t>
  </si>
  <si>
    <t>Przepompownia ścieków P-12 Piechanin, 64-020 Czempiń</t>
  </si>
  <si>
    <t>Przepompownia ścieków P-7A Piechanin, 64-020 Czempiń</t>
  </si>
  <si>
    <t>Oczyszczalnia ścieków Piotrowo Pierwsze, 64-020 Czempiń</t>
  </si>
  <si>
    <t>Przepompownia ścieków P-2 Kolejowa-Kuczmerowicza, 64-020 Czempiń</t>
  </si>
  <si>
    <t>Przepompownia ścieków P-3 Kolejowa, 64-020 Czempiń</t>
  </si>
  <si>
    <t>Hydrofornia Piotrowo Pierwsze, 64-020 Czempiń</t>
  </si>
  <si>
    <t>Budynek socjalny ul. Chłapowskiego, 64-020 Czempiń</t>
  </si>
  <si>
    <t>Hydrofornia WO-4203 Gorzyczki, 64-020 Czempiń</t>
  </si>
  <si>
    <t>WO-4410 stacja uzdatniania wody, Wodna 64-020 Czempiń</t>
  </si>
  <si>
    <t>WO-4372 oczyszczalnia scieków Poznańskie Przedmieście, 64-020 Czempiń</t>
  </si>
  <si>
    <t>WO-4207 ujecie wodociągowe Borówko Stare, 64-020 Czempiń</t>
  </si>
  <si>
    <t>Jasień hydrofornia</t>
  </si>
  <si>
    <t>Głuchowo, stacja wodociagowa</t>
  </si>
  <si>
    <t>Jasień dz. 97/3</t>
  </si>
  <si>
    <t>Jasień dz. 114/1</t>
  </si>
  <si>
    <t>Jasień dz. 181</t>
  </si>
  <si>
    <t>Piotrkowice dz.75/3 przepompownia</t>
  </si>
  <si>
    <t>Głuchowo Łąkowa dz. 14/3 przepompownia</t>
  </si>
  <si>
    <t>Głuchowo hydrofornia dz. nr 48/1</t>
  </si>
  <si>
    <t>Piotrkowice dz. 33 przepompownia ścieków</t>
  </si>
  <si>
    <t>Głuchowo Podleśna dz. 193 przepompownia</t>
  </si>
  <si>
    <t>Głuchowo dz. 58, przepompownia</t>
  </si>
  <si>
    <t>Głuchowo ul. Sosnowa dz nr 10/14 przepompownia</t>
  </si>
  <si>
    <t>325.0020038</t>
  </si>
  <si>
    <t>325.0020043</t>
  </si>
  <si>
    <t>325.0020032</t>
  </si>
  <si>
    <t>46279254/1</t>
  </si>
  <si>
    <t>46279256/1</t>
  </si>
  <si>
    <t>40312188/1</t>
  </si>
  <si>
    <t>46279258/1</t>
  </si>
  <si>
    <t>46279257/1</t>
  </si>
  <si>
    <t>46279259/1</t>
  </si>
  <si>
    <t>C12B</t>
  </si>
  <si>
    <t>B22</t>
  </si>
  <si>
    <t>PLENED00000590000000000937126552</t>
  </si>
  <si>
    <t>PLENED00000590000000001039879503</t>
  </si>
  <si>
    <t>PLENED00000590000000001039871529</t>
  </si>
  <si>
    <t>PLENED00000590000000000937168561</t>
  </si>
  <si>
    <t>PLENED00000590000000000937066553</t>
  </si>
  <si>
    <t>PLENED00000590000000000937185530</t>
  </si>
  <si>
    <t>PLENED00000590000000001040564532</t>
  </si>
  <si>
    <t>PLENED00000590000000001040087506</t>
  </si>
  <si>
    <t>PLENED00000590000000001040086582</t>
  </si>
  <si>
    <t>PLENED00000590000000001039911593</t>
  </si>
  <si>
    <t>PLENED00000590000000001039921512</t>
  </si>
  <si>
    <t>PLENED00000590000000001040000522</t>
  </si>
  <si>
    <t>PLENED00000590000000001039935515</t>
  </si>
  <si>
    <t>PLENED00000590000000001039910572</t>
  </si>
  <si>
    <t>PLENED00000590000000001039994590</t>
  </si>
  <si>
    <t>PLENED00000590000000000937159566</t>
  </si>
  <si>
    <t>PLENED00000590000000000937167540</t>
  </si>
  <si>
    <t>PLENED00000590000000001040033536</t>
  </si>
  <si>
    <t>PLENED00000590000000001040032515</t>
  </si>
  <si>
    <t>PLENED00000590000000000937138513</t>
  </si>
  <si>
    <t>PLENED00000590000000001042271586</t>
  </si>
  <si>
    <t>PLENED00000590000000001042274552</t>
  </si>
  <si>
    <t>PLENED00000590000000001042273531</t>
  </si>
  <si>
    <t>PLENED00000590000000001042272510</t>
  </si>
  <si>
    <t>PLENED00000590000000001042081573</t>
  </si>
  <si>
    <t>PLENED00000590000000001042082594</t>
  </si>
  <si>
    <t>PLENED00000590000000002531462506</t>
  </si>
  <si>
    <t>PLENED00000590000000002284552531</t>
  </si>
  <si>
    <t>PLENED00000590000000002321212502</t>
  </si>
  <si>
    <t>PLENED00000590000000002110535552</t>
  </si>
  <si>
    <t>PLENED00000590000000002199825535</t>
  </si>
  <si>
    <t>PLENED00000590000000001703181548</t>
  </si>
  <si>
    <t>PLENED00000590000000002273031508</t>
  </si>
  <si>
    <t>PLENED00000590000000002261731567</t>
  </si>
  <si>
    <t>PLENED00000590000000002273071572</t>
  </si>
  <si>
    <t>PLENED00000590000000000072976939</t>
  </si>
  <si>
    <t>PLENED00000590000000000937131560</t>
  </si>
  <si>
    <t>ul. Ks. Jerzego Popiełuszki 25, 64-020 Czempiń</t>
  </si>
  <si>
    <t>Tablica parkingowa Pl. Zielony Rynek dz. 379/1, 64-020 Czempiń</t>
  </si>
  <si>
    <t>Parking C ul. Krańcowa dz. 934/6, 64-020 Czempiń</t>
  </si>
  <si>
    <t>Tablica Parkingowa ul. Kościańskie Przedmieście dz. 87/2, 64-020 Czempiń</t>
  </si>
  <si>
    <t>Parking B ul. Kolejowa dz 109/5, 64-020 Czempiń</t>
  </si>
  <si>
    <t>Tablica Parkingowa ul. Stęszewska dz. 203/2, 64-020 Czempiń</t>
  </si>
  <si>
    <t>ul. ul. Ks. Jerzego Popiełuszki 10, 64-020 Czempiń (kl.schodowa)</t>
  </si>
  <si>
    <t>ul. Ks. Jerzego Popiełuszki 10, 64-020 Czempiń (kl.schodowa)</t>
  </si>
  <si>
    <t>PLENED00000590000000000150928959</t>
  </si>
  <si>
    <t>PLENED00000590000000000150958910</t>
  </si>
  <si>
    <t>PLENED00000590000000000152279909</t>
  </si>
  <si>
    <t>PLENED00000590000000000150930904</t>
  </si>
  <si>
    <t>Stary Gołębin 15A(obiekt niemieszkalny-budynek po zlikwidowanej szkole)</t>
  </si>
  <si>
    <t>Stary Gołębin 29 lokal niemieszkalny</t>
  </si>
  <si>
    <t>PLENED00000590000000000152359940</t>
  </si>
  <si>
    <t>Gmina Czempiń - Szkoła Podstawowa w Czempiniu</t>
  </si>
  <si>
    <t>Gmina Czempiń - Szkoła Podstawowa w Głuchowie</t>
  </si>
  <si>
    <t>Gmina Czempiń - Przedszkole Samorządowe w Czempiniu</t>
  </si>
  <si>
    <t>Gmina Czempiń - Centrum Kultury Czempiń w Czempiniu</t>
  </si>
  <si>
    <t>Gmina Czempiń - Biblioteka Publiczna w Czempiniu</t>
  </si>
  <si>
    <t>Szatnie na boisku piłkarskim "AS" dz. nr 1227/5</t>
  </si>
  <si>
    <t xml:space="preserve">37595165 
</t>
  </si>
  <si>
    <t>Jarogniewice, przepompownia ścieków, dz. 695</t>
  </si>
  <si>
    <t>nieokreślony</t>
  </si>
  <si>
    <t>PLENED00000590000000000140348909</t>
  </si>
  <si>
    <t>Jarogniewice, przepompownia ścieków, dz. 701</t>
  </si>
  <si>
    <t>PLENED00000590000000000140342977</t>
  </si>
  <si>
    <t>Jarogniewice, przepompownia ścieków, dz. 125</t>
  </si>
  <si>
    <t>PLENED00000590000000000140351972</t>
  </si>
  <si>
    <t>Słonin, przepompownia ścieków, dz. 254</t>
  </si>
  <si>
    <t>PLENED00000590000000000145203917</t>
  </si>
  <si>
    <t>Słonin, przepompownia ścieków, dz. 169/4</t>
  </si>
  <si>
    <t>PLENED00000590000000000145218941</t>
  </si>
  <si>
    <t>Sala sportowa wraz z niezbędną infrastrukturą oraz zapleczem sanitarno-szatniowym zlokalizowanym w Głuchowie, dz. nr 102, 104</t>
  </si>
  <si>
    <t>PLENED00000590000000000160888987</t>
  </si>
  <si>
    <t>Plac zabaw, Dz. nr 31/5, Piotrowo Pierwsze</t>
  </si>
  <si>
    <t>PLENED00000590000000000158493938</t>
  </si>
  <si>
    <t>Wiata biesiadna. Dz. nr 76/38, Stary Gołębin</t>
  </si>
  <si>
    <t>Parking A ul. Kolejowa dz. nr 110, 64-020 Czempiń</t>
  </si>
  <si>
    <t>PLENED00000590000000000937213536</t>
  </si>
  <si>
    <t>Prognozowane zużycie w roku 2020 [kWh]</t>
  </si>
  <si>
    <t>PLENED00000590000000000162941935</t>
  </si>
  <si>
    <t>PLENED00000590000000000167338928</t>
  </si>
  <si>
    <t>Strażnica OSP, dz. nr 102, Srocko Wielkie</t>
  </si>
  <si>
    <t>PLENED00000590000000000197748987</t>
  </si>
  <si>
    <t>Plac zabaw Piotrkowice, dz nr ewid. 33</t>
  </si>
  <si>
    <t>Monitoring wizyjny, ul. Letnia/Wiosenna dz. nr 332/88, 64-020 Nowe Borówko</t>
  </si>
  <si>
    <t xml:space="preserve">Borowo 76 - budynek filii SP w Czempiniu ( w tym  hala sportowa) 
</t>
  </si>
  <si>
    <t xml:space="preserve">96751088 
</t>
  </si>
  <si>
    <t xml:space="preserve">16000
</t>
  </si>
  <si>
    <t>Świetlica Gorzyce, 16 A</t>
  </si>
  <si>
    <t>Budynek usługowy, Czempiń ul. Nowa 2, dz. nr 690/1, 690/2, 691</t>
  </si>
  <si>
    <t>Czempiń ul. Ks. J. Popiełuszki 25, 64-020 Czempiń (biura)</t>
  </si>
  <si>
    <t>Piechanin, dz nr 186/4</t>
  </si>
  <si>
    <t>zasilanie systemu monitoringu wizyjnego, Czempiń, ul. 10 - lecia RKS-u dz. nr 1103/3</t>
  </si>
  <si>
    <t>siłownia zewnetrzna, system monitoringu wizyjnego, oświetlenie uliczne, Czempiń, pl. Zielony Rynek dz. nr 474/2, 676</t>
  </si>
  <si>
    <t>Plac zabaw ROD KOLEJARZ, system monitoringu wizyjnego, oświetlenie uliczne, Czempiń, ul. Kolejowa dz. nr 1231</t>
  </si>
  <si>
    <t>Strefa rekreacji ruchowej i plac zabaw, system monitoringu wizyjnego, oświetlenie uliczne, Czempiń, ul. Kolejowa dz. nr 933/3</t>
  </si>
  <si>
    <t>zasilanie systemu monitoringu wizyjnego, Czempiń ul. Karola Kiełczewskiego dz. nr 1246/2, 1246/3</t>
  </si>
  <si>
    <t>automatyczna toaleta publiczna, system monitoringu wizyjnego, oswietlenie uliczne, Czempiń, ul. Polna dz. nr 618, 619</t>
  </si>
  <si>
    <t>PLENED00000590000000000074576977</t>
  </si>
  <si>
    <t>PLENED00000590000000000150948991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</si>
</sst>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yyyy\-mm\-d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9" fillId="0" borderId="0"/>
    <xf numFmtId="0" fontId="14" fillId="0" borderId="0"/>
  </cellStyleXfs>
  <cellXfs count="14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0" fillId="0" borderId="0" xfId="0" applyNumberFormat="1"/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6" borderId="33" xfId="2" applyFont="1" applyFill="1" applyBorder="1" applyAlignment="1">
      <alignment horizontal="center" vertical="center" wrapText="1"/>
    </xf>
    <xf numFmtId="0" fontId="15" fillId="6" borderId="33" xfId="2" applyFont="1" applyFill="1" applyBorder="1" applyAlignment="1">
      <alignment horizontal="center" vertical="center"/>
    </xf>
    <xf numFmtId="165" fontId="15" fillId="0" borderId="33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/>
    </xf>
    <xf numFmtId="14" fontId="6" fillId="3" borderId="33" xfId="0" applyNumberFormat="1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wrapText="1"/>
    </xf>
    <xf numFmtId="0" fontId="6" fillId="3" borderId="33" xfId="0" applyFont="1" applyFill="1" applyBorder="1" applyAlignment="1">
      <alignment horizontal="center" vertical="center"/>
    </xf>
    <xf numFmtId="14" fontId="6" fillId="3" borderId="25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9"/>
  <sheetViews>
    <sheetView tabSelected="1" topLeftCell="C37" zoomScaleNormal="100" workbookViewId="0">
      <selection activeCell="Z49" sqref="Z49:AA49"/>
    </sheetView>
  </sheetViews>
  <sheetFormatPr defaultRowHeight="15" x14ac:dyDescent="0.25"/>
  <cols>
    <col min="1" max="1" width="8.5703125" customWidth="1"/>
    <col min="4" max="4" width="13.42578125" customWidth="1"/>
    <col min="14" max="14" width="9.140625" customWidth="1"/>
    <col min="23" max="23" width="18.42578125" customWidth="1"/>
    <col min="26" max="26" width="12.140625" customWidth="1"/>
    <col min="27" max="27" width="19.28515625" customWidth="1"/>
    <col min="28" max="28" width="10" bestFit="1" customWidth="1"/>
    <col min="29" max="29" width="14.42578125" customWidth="1"/>
  </cols>
  <sheetData>
    <row r="1" spans="1:29" ht="45.75" thickBot="1" x14ac:dyDescent="0.3">
      <c r="A1" s="127" t="s">
        <v>71</v>
      </c>
      <c r="B1" s="128"/>
      <c r="C1" s="125" t="s">
        <v>0</v>
      </c>
      <c r="D1" s="126"/>
      <c r="E1" s="125" t="s">
        <v>1</v>
      </c>
      <c r="F1" s="126"/>
      <c r="G1" s="125" t="s">
        <v>2</v>
      </c>
      <c r="H1" s="126"/>
      <c r="I1" s="125" t="s">
        <v>3</v>
      </c>
      <c r="J1" s="126"/>
      <c r="K1" s="125" t="s">
        <v>4</v>
      </c>
      <c r="L1" s="126"/>
      <c r="M1" s="125" t="s">
        <v>5</v>
      </c>
      <c r="N1" s="126"/>
      <c r="O1" s="125" t="s">
        <v>6</v>
      </c>
      <c r="P1" s="126"/>
      <c r="Q1" s="125" t="s">
        <v>7</v>
      </c>
      <c r="R1" s="126"/>
      <c r="S1" s="125" t="s">
        <v>8</v>
      </c>
      <c r="T1" s="126"/>
      <c r="U1" s="125" t="s">
        <v>9</v>
      </c>
      <c r="V1" s="126"/>
      <c r="W1" s="125" t="s">
        <v>10</v>
      </c>
      <c r="X1" s="126"/>
      <c r="Y1" s="1" t="s">
        <v>243</v>
      </c>
      <c r="Z1" s="123" t="s">
        <v>11</v>
      </c>
      <c r="AA1" s="124"/>
      <c r="AB1" s="2"/>
      <c r="AC1" s="3"/>
    </row>
    <row r="2" spans="1:29" ht="18" customHeight="1" x14ac:dyDescent="0.25">
      <c r="A2" s="66">
        <v>1</v>
      </c>
      <c r="B2" s="67"/>
      <c r="C2" s="66" t="s">
        <v>12</v>
      </c>
      <c r="D2" s="67"/>
      <c r="E2" s="66" t="s">
        <v>203</v>
      </c>
      <c r="F2" s="67"/>
      <c r="G2" s="66">
        <v>6981722479</v>
      </c>
      <c r="H2" s="67"/>
      <c r="I2" s="66" t="s">
        <v>255</v>
      </c>
      <c r="J2" s="67"/>
      <c r="K2" s="66">
        <v>47974664</v>
      </c>
      <c r="L2" s="67"/>
      <c r="M2" s="66" t="s">
        <v>13</v>
      </c>
      <c r="N2" s="67"/>
      <c r="O2" s="66" t="s">
        <v>14</v>
      </c>
      <c r="P2" s="67"/>
      <c r="Q2" s="119">
        <v>43830</v>
      </c>
      <c r="R2" s="120"/>
      <c r="S2" s="66" t="s">
        <v>15</v>
      </c>
      <c r="T2" s="67"/>
      <c r="U2" s="66">
        <v>27</v>
      </c>
      <c r="V2" s="67"/>
      <c r="W2" s="66" t="s">
        <v>16</v>
      </c>
      <c r="X2" s="67"/>
      <c r="Y2" s="104">
        <v>41500</v>
      </c>
      <c r="Z2" s="106" t="s">
        <v>17</v>
      </c>
      <c r="AA2" s="107"/>
      <c r="AB2" s="2"/>
      <c r="AC2" s="3"/>
    </row>
    <row r="3" spans="1:29" ht="15.75" thickBot="1" x14ac:dyDescent="0.3">
      <c r="A3" s="68"/>
      <c r="B3" s="69"/>
      <c r="C3" s="68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68"/>
      <c r="P3" s="69"/>
      <c r="Q3" s="121"/>
      <c r="R3" s="122"/>
      <c r="S3" s="68"/>
      <c r="T3" s="69"/>
      <c r="U3" s="68"/>
      <c r="V3" s="69"/>
      <c r="W3" s="68"/>
      <c r="X3" s="69"/>
      <c r="Y3" s="105"/>
      <c r="Z3" s="64"/>
      <c r="AA3" s="65"/>
      <c r="AB3" s="2"/>
      <c r="AC3" s="3"/>
    </row>
    <row r="4" spans="1:29" ht="18" customHeight="1" x14ac:dyDescent="0.25">
      <c r="A4" s="66">
        <v>2</v>
      </c>
      <c r="B4" s="67"/>
      <c r="C4" s="66" t="s">
        <v>12</v>
      </c>
      <c r="D4" s="67"/>
      <c r="E4" s="66" t="str">
        <f>$E$2</f>
        <v>ul. Ks. Jerzego Popiełuszki 25, 64-020 Czempiń</v>
      </c>
      <c r="F4" s="67"/>
      <c r="G4" s="66">
        <v>6981722479</v>
      </c>
      <c r="H4" s="67"/>
      <c r="I4" s="66" t="s">
        <v>18</v>
      </c>
      <c r="J4" s="67"/>
      <c r="K4" s="66">
        <v>12484838</v>
      </c>
      <c r="L4" s="67"/>
      <c r="M4" s="66" t="s">
        <v>19</v>
      </c>
      <c r="N4" s="67"/>
      <c r="O4" s="66" t="s">
        <v>14</v>
      </c>
      <c r="P4" s="67"/>
      <c r="Q4" s="119">
        <f t="shared" ref="Q4:Q23" si="0">$Q$2</f>
        <v>43830</v>
      </c>
      <c r="R4" s="120"/>
      <c r="S4" s="66" t="s">
        <v>15</v>
      </c>
      <c r="T4" s="67"/>
      <c r="U4" s="66">
        <v>11</v>
      </c>
      <c r="V4" s="67"/>
      <c r="W4" s="66" t="s">
        <v>16</v>
      </c>
      <c r="X4" s="67"/>
      <c r="Y4" s="104">
        <v>1650</v>
      </c>
      <c r="Z4" s="62" t="s">
        <v>20</v>
      </c>
      <c r="AA4" s="63"/>
      <c r="AB4" s="2"/>
      <c r="AC4" s="3"/>
    </row>
    <row r="5" spans="1:29" ht="15.75" thickBot="1" x14ac:dyDescent="0.3">
      <c r="A5" s="68"/>
      <c r="B5" s="69"/>
      <c r="C5" s="68"/>
      <c r="D5" s="69"/>
      <c r="E5" s="68"/>
      <c r="F5" s="69"/>
      <c r="G5" s="68"/>
      <c r="H5" s="69"/>
      <c r="I5" s="68"/>
      <c r="J5" s="69"/>
      <c r="K5" s="68"/>
      <c r="L5" s="69"/>
      <c r="M5" s="68"/>
      <c r="N5" s="69"/>
      <c r="O5" s="68"/>
      <c r="P5" s="69"/>
      <c r="Q5" s="121"/>
      <c r="R5" s="122"/>
      <c r="S5" s="68"/>
      <c r="T5" s="69"/>
      <c r="U5" s="68"/>
      <c r="V5" s="69"/>
      <c r="W5" s="68"/>
      <c r="X5" s="69"/>
      <c r="Y5" s="105"/>
      <c r="Z5" s="64"/>
      <c r="AA5" s="65"/>
      <c r="AB5" s="2"/>
      <c r="AC5" s="3"/>
    </row>
    <row r="6" spans="1:29" ht="15" customHeight="1" x14ac:dyDescent="0.25">
      <c r="A6" s="66">
        <v>3</v>
      </c>
      <c r="B6" s="67"/>
      <c r="C6" s="66" t="s">
        <v>12</v>
      </c>
      <c r="D6" s="67"/>
      <c r="E6" s="66" t="str">
        <f>$E$2</f>
        <v>ul. Ks. Jerzego Popiełuszki 25, 64-020 Czempiń</v>
      </c>
      <c r="F6" s="67"/>
      <c r="G6" s="66">
        <v>6981722479</v>
      </c>
      <c r="H6" s="67"/>
      <c r="I6" s="66" t="s">
        <v>21</v>
      </c>
      <c r="J6" s="67"/>
      <c r="K6" s="66">
        <v>10072193</v>
      </c>
      <c r="L6" s="67"/>
      <c r="M6" s="66" t="s">
        <v>23</v>
      </c>
      <c r="N6" s="67"/>
      <c r="O6" s="66" t="s">
        <v>14</v>
      </c>
      <c r="P6" s="67"/>
      <c r="Q6" s="70">
        <f t="shared" si="0"/>
        <v>43830</v>
      </c>
      <c r="R6" s="71"/>
      <c r="S6" s="66" t="s">
        <v>15</v>
      </c>
      <c r="T6" s="67"/>
      <c r="U6" s="66">
        <v>27</v>
      </c>
      <c r="V6" s="67"/>
      <c r="W6" s="66" t="s">
        <v>16</v>
      </c>
      <c r="X6" s="67"/>
      <c r="Y6" s="104">
        <v>2700</v>
      </c>
      <c r="Z6" s="62" t="s">
        <v>24</v>
      </c>
      <c r="AA6" s="63"/>
      <c r="AB6" s="2"/>
      <c r="AC6" s="3"/>
    </row>
    <row r="7" spans="1:29" ht="22.5" customHeight="1" thickBot="1" x14ac:dyDescent="0.3">
      <c r="A7" s="68"/>
      <c r="B7" s="69"/>
      <c r="C7" s="68"/>
      <c r="D7" s="69"/>
      <c r="E7" s="68"/>
      <c r="F7" s="69"/>
      <c r="G7" s="68"/>
      <c r="H7" s="69"/>
      <c r="I7" s="68" t="s">
        <v>22</v>
      </c>
      <c r="J7" s="69"/>
      <c r="K7" s="68"/>
      <c r="L7" s="69"/>
      <c r="M7" s="68"/>
      <c r="N7" s="69"/>
      <c r="O7" s="68"/>
      <c r="P7" s="69"/>
      <c r="Q7" s="72"/>
      <c r="R7" s="73"/>
      <c r="S7" s="68"/>
      <c r="T7" s="69"/>
      <c r="U7" s="68"/>
      <c r="V7" s="69"/>
      <c r="W7" s="68"/>
      <c r="X7" s="69"/>
      <c r="Y7" s="105"/>
      <c r="Z7" s="64"/>
      <c r="AA7" s="65"/>
      <c r="AB7" s="2"/>
      <c r="AC7" s="3"/>
    </row>
    <row r="8" spans="1:29" ht="15" customHeight="1" x14ac:dyDescent="0.25">
      <c r="A8" s="66">
        <v>4</v>
      </c>
      <c r="B8" s="67"/>
      <c r="C8" s="66" t="s">
        <v>12</v>
      </c>
      <c r="D8" s="67"/>
      <c r="E8" s="66" t="str">
        <f>$E$2</f>
        <v>ul. Ks. Jerzego Popiełuszki 25, 64-020 Czempiń</v>
      </c>
      <c r="F8" s="67"/>
      <c r="G8" s="66">
        <v>6981722479</v>
      </c>
      <c r="H8" s="67"/>
      <c r="I8" s="66" t="s">
        <v>25</v>
      </c>
      <c r="J8" s="67"/>
      <c r="K8" s="66" t="s">
        <v>26</v>
      </c>
      <c r="L8" s="67"/>
      <c r="M8" s="66" t="s">
        <v>27</v>
      </c>
      <c r="N8" s="67"/>
      <c r="O8" s="66" t="s">
        <v>14</v>
      </c>
      <c r="P8" s="67"/>
      <c r="Q8" s="70">
        <f t="shared" si="0"/>
        <v>43830</v>
      </c>
      <c r="R8" s="71"/>
      <c r="S8" s="66" t="s">
        <v>28</v>
      </c>
      <c r="T8" s="67"/>
      <c r="U8" s="66">
        <v>27</v>
      </c>
      <c r="V8" s="67"/>
      <c r="W8" s="66" t="s">
        <v>16</v>
      </c>
      <c r="X8" s="67"/>
      <c r="Y8" s="104">
        <v>35</v>
      </c>
      <c r="Z8" s="62" t="s">
        <v>29</v>
      </c>
      <c r="AA8" s="63"/>
      <c r="AB8" s="2"/>
      <c r="AC8" s="3"/>
    </row>
    <row r="9" spans="1:29" ht="15.75" thickBot="1" x14ac:dyDescent="0.3">
      <c r="A9" s="68"/>
      <c r="B9" s="69"/>
      <c r="C9" s="68"/>
      <c r="D9" s="69"/>
      <c r="E9" s="68"/>
      <c r="F9" s="69"/>
      <c r="G9" s="68"/>
      <c r="H9" s="69"/>
      <c r="I9" s="68"/>
      <c r="J9" s="69"/>
      <c r="K9" s="68"/>
      <c r="L9" s="69"/>
      <c r="M9" s="68"/>
      <c r="N9" s="69"/>
      <c r="O9" s="68"/>
      <c r="P9" s="69"/>
      <c r="Q9" s="72"/>
      <c r="R9" s="73"/>
      <c r="S9" s="68"/>
      <c r="T9" s="69"/>
      <c r="U9" s="68"/>
      <c r="V9" s="69"/>
      <c r="W9" s="68"/>
      <c r="X9" s="69"/>
      <c r="Y9" s="105"/>
      <c r="Z9" s="64"/>
      <c r="AA9" s="65"/>
      <c r="AB9" s="2"/>
      <c r="AC9" s="3"/>
    </row>
    <row r="10" spans="1:29" ht="15" customHeight="1" x14ac:dyDescent="0.25">
      <c r="A10" s="66">
        <v>5</v>
      </c>
      <c r="B10" s="67"/>
      <c r="C10" s="66" t="s">
        <v>12</v>
      </c>
      <c r="D10" s="67"/>
      <c r="E10" s="66" t="str">
        <f>$E$2</f>
        <v>ul. Ks. Jerzego Popiełuszki 25, 64-020 Czempiń</v>
      </c>
      <c r="F10" s="67"/>
      <c r="G10" s="66">
        <v>6981722479</v>
      </c>
      <c r="H10" s="67"/>
      <c r="I10" s="66" t="s">
        <v>30</v>
      </c>
      <c r="J10" s="67"/>
      <c r="K10" s="66">
        <v>23966084</v>
      </c>
      <c r="L10" s="67"/>
      <c r="M10" s="66" t="s">
        <v>31</v>
      </c>
      <c r="N10" s="67"/>
      <c r="O10" s="66" t="s">
        <v>14</v>
      </c>
      <c r="P10" s="67"/>
      <c r="Q10" s="70">
        <f t="shared" si="0"/>
        <v>43830</v>
      </c>
      <c r="R10" s="71"/>
      <c r="S10" s="66" t="s">
        <v>15</v>
      </c>
      <c r="T10" s="67"/>
      <c r="U10" s="66">
        <v>4</v>
      </c>
      <c r="V10" s="67"/>
      <c r="W10" s="66" t="s">
        <v>16</v>
      </c>
      <c r="X10" s="67"/>
      <c r="Y10" s="104">
        <v>100</v>
      </c>
      <c r="Z10" s="62" t="s">
        <v>32</v>
      </c>
      <c r="AA10" s="63"/>
      <c r="AB10" s="2"/>
      <c r="AC10" s="3"/>
    </row>
    <row r="11" spans="1:29" ht="15.75" thickBot="1" x14ac:dyDescent="0.3">
      <c r="A11" s="68"/>
      <c r="B11" s="69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72"/>
      <c r="R11" s="73"/>
      <c r="S11" s="68"/>
      <c r="T11" s="69"/>
      <c r="U11" s="68"/>
      <c r="V11" s="69"/>
      <c r="W11" s="68"/>
      <c r="X11" s="69"/>
      <c r="Y11" s="105"/>
      <c r="Z11" s="64"/>
      <c r="AA11" s="65"/>
      <c r="AB11" s="2"/>
      <c r="AC11" s="3"/>
    </row>
    <row r="12" spans="1:29" ht="33.75" customHeight="1" thickBot="1" x14ac:dyDescent="0.3">
      <c r="A12" s="78">
        <v>6</v>
      </c>
      <c r="B12" s="79"/>
      <c r="C12" s="78" t="s">
        <v>12</v>
      </c>
      <c r="D12" s="79"/>
      <c r="E12" s="78" t="str">
        <f t="shared" ref="E12:E18" si="1">$E$2</f>
        <v>ul. Ks. Jerzego Popiełuszki 25, 64-020 Czempiń</v>
      </c>
      <c r="F12" s="79"/>
      <c r="G12" s="78">
        <v>6981722479</v>
      </c>
      <c r="H12" s="79"/>
      <c r="I12" s="78" t="s">
        <v>33</v>
      </c>
      <c r="J12" s="79"/>
      <c r="K12" s="78">
        <v>7809335</v>
      </c>
      <c r="L12" s="79"/>
      <c r="M12" s="78">
        <v>193308149</v>
      </c>
      <c r="N12" s="79"/>
      <c r="O12" s="78" t="s">
        <v>14</v>
      </c>
      <c r="P12" s="79"/>
      <c r="Q12" s="96">
        <f t="shared" si="0"/>
        <v>43830</v>
      </c>
      <c r="R12" s="97"/>
      <c r="S12" s="78" t="s">
        <v>15</v>
      </c>
      <c r="T12" s="79"/>
      <c r="U12" s="78">
        <v>9</v>
      </c>
      <c r="V12" s="79"/>
      <c r="W12" s="78" t="s">
        <v>16</v>
      </c>
      <c r="X12" s="79"/>
      <c r="Y12" s="4">
        <v>100</v>
      </c>
      <c r="Z12" s="80" t="s">
        <v>34</v>
      </c>
      <c r="AA12" s="108"/>
      <c r="AB12" s="2"/>
      <c r="AC12" s="3"/>
    </row>
    <row r="13" spans="1:29" ht="30.75" customHeight="1" thickBot="1" x14ac:dyDescent="0.3">
      <c r="A13" s="78">
        <v>7</v>
      </c>
      <c r="B13" s="79"/>
      <c r="C13" s="78" t="s">
        <v>12</v>
      </c>
      <c r="D13" s="79"/>
      <c r="E13" s="78" t="str">
        <f t="shared" si="1"/>
        <v>ul. Ks. Jerzego Popiełuszki 25, 64-020 Czempiń</v>
      </c>
      <c r="F13" s="79"/>
      <c r="G13" s="109">
        <v>6981722479</v>
      </c>
      <c r="H13" s="110"/>
      <c r="I13" s="78" t="s">
        <v>35</v>
      </c>
      <c r="J13" s="79"/>
      <c r="K13" s="78">
        <v>789335</v>
      </c>
      <c r="L13" s="79"/>
      <c r="M13" s="78" t="s">
        <v>36</v>
      </c>
      <c r="N13" s="79"/>
      <c r="O13" s="78" t="s">
        <v>14</v>
      </c>
      <c r="P13" s="79"/>
      <c r="Q13" s="96">
        <f t="shared" si="0"/>
        <v>43830</v>
      </c>
      <c r="R13" s="97"/>
      <c r="S13" s="78" t="s">
        <v>15</v>
      </c>
      <c r="T13" s="79"/>
      <c r="U13" s="78">
        <v>7</v>
      </c>
      <c r="V13" s="79"/>
      <c r="W13" s="78" t="s">
        <v>16</v>
      </c>
      <c r="X13" s="79"/>
      <c r="Y13" s="4">
        <v>2600</v>
      </c>
      <c r="Z13" s="80" t="s">
        <v>37</v>
      </c>
      <c r="AA13" s="108"/>
      <c r="AB13" s="2"/>
      <c r="AC13" s="3"/>
    </row>
    <row r="14" spans="1:29" ht="22.5" customHeight="1" thickBot="1" x14ac:dyDescent="0.3">
      <c r="A14" s="78">
        <v>8</v>
      </c>
      <c r="B14" s="79"/>
      <c r="C14" s="78" t="s">
        <v>12</v>
      </c>
      <c r="D14" s="79"/>
      <c r="E14" s="78" t="str">
        <f t="shared" si="1"/>
        <v>ul. Ks. Jerzego Popiełuszki 25, 64-020 Czempiń</v>
      </c>
      <c r="F14" s="79"/>
      <c r="G14" s="109">
        <v>6981722479</v>
      </c>
      <c r="H14" s="110"/>
      <c r="I14" s="78" t="s">
        <v>38</v>
      </c>
      <c r="J14" s="79"/>
      <c r="K14" s="78">
        <v>1005589</v>
      </c>
      <c r="L14" s="79"/>
      <c r="M14" s="78" t="s">
        <v>39</v>
      </c>
      <c r="N14" s="79"/>
      <c r="O14" s="78" t="s">
        <v>14</v>
      </c>
      <c r="P14" s="79"/>
      <c r="Q14" s="96">
        <f t="shared" si="0"/>
        <v>43830</v>
      </c>
      <c r="R14" s="97"/>
      <c r="S14" s="78" t="s">
        <v>15</v>
      </c>
      <c r="T14" s="79"/>
      <c r="U14" s="78">
        <v>11</v>
      </c>
      <c r="V14" s="79"/>
      <c r="W14" s="78" t="s">
        <v>16</v>
      </c>
      <c r="X14" s="79"/>
      <c r="Y14" s="4">
        <v>8200</v>
      </c>
      <c r="Z14" s="80" t="s">
        <v>40</v>
      </c>
      <c r="AA14" s="108"/>
      <c r="AB14" s="2"/>
      <c r="AC14" s="3"/>
    </row>
    <row r="15" spans="1:29" ht="22.5" customHeight="1" thickBot="1" x14ac:dyDescent="0.3">
      <c r="A15" s="78">
        <v>9</v>
      </c>
      <c r="B15" s="79"/>
      <c r="C15" s="78" t="s">
        <v>12</v>
      </c>
      <c r="D15" s="79"/>
      <c r="E15" s="78" t="str">
        <f t="shared" si="1"/>
        <v>ul. Ks. Jerzego Popiełuszki 25, 64-020 Czempiń</v>
      </c>
      <c r="F15" s="79"/>
      <c r="G15" s="109">
        <v>6981722479</v>
      </c>
      <c r="H15" s="110"/>
      <c r="I15" s="78" t="s">
        <v>41</v>
      </c>
      <c r="J15" s="79"/>
      <c r="K15" s="78">
        <v>8786479</v>
      </c>
      <c r="L15" s="79"/>
      <c r="M15" s="78" t="s">
        <v>42</v>
      </c>
      <c r="N15" s="79"/>
      <c r="O15" s="78" t="s">
        <v>14</v>
      </c>
      <c r="P15" s="79"/>
      <c r="Q15" s="96">
        <f t="shared" si="0"/>
        <v>43830</v>
      </c>
      <c r="R15" s="97"/>
      <c r="S15" s="78" t="s">
        <v>15</v>
      </c>
      <c r="T15" s="79"/>
      <c r="U15" s="78">
        <v>14</v>
      </c>
      <c r="V15" s="79"/>
      <c r="W15" s="78" t="s">
        <v>16</v>
      </c>
      <c r="X15" s="79"/>
      <c r="Y15" s="4">
        <v>600</v>
      </c>
      <c r="Z15" s="80" t="s">
        <v>43</v>
      </c>
      <c r="AA15" s="108"/>
      <c r="AB15" s="2"/>
      <c r="AC15" s="3"/>
    </row>
    <row r="16" spans="1:29" ht="22.5" customHeight="1" thickBot="1" x14ac:dyDescent="0.3">
      <c r="A16" s="78">
        <v>10</v>
      </c>
      <c r="B16" s="79"/>
      <c r="C16" s="78" t="s">
        <v>12</v>
      </c>
      <c r="D16" s="79"/>
      <c r="E16" s="78" t="str">
        <f t="shared" si="1"/>
        <v>ul. Ks. Jerzego Popiełuszki 25, 64-020 Czempiń</v>
      </c>
      <c r="F16" s="79"/>
      <c r="G16" s="109">
        <v>6981722479</v>
      </c>
      <c r="H16" s="110"/>
      <c r="I16" s="78" t="s">
        <v>44</v>
      </c>
      <c r="J16" s="79"/>
      <c r="K16" s="78">
        <v>2977434</v>
      </c>
      <c r="L16" s="79"/>
      <c r="M16" s="78" t="s">
        <v>45</v>
      </c>
      <c r="N16" s="79"/>
      <c r="O16" s="78" t="s">
        <v>14</v>
      </c>
      <c r="P16" s="79"/>
      <c r="Q16" s="96">
        <f t="shared" si="0"/>
        <v>43830</v>
      </c>
      <c r="R16" s="97"/>
      <c r="S16" s="78" t="s">
        <v>46</v>
      </c>
      <c r="T16" s="79"/>
      <c r="U16" s="78">
        <v>27</v>
      </c>
      <c r="V16" s="79"/>
      <c r="W16" s="78" t="s">
        <v>16</v>
      </c>
      <c r="X16" s="79"/>
      <c r="Y16" s="4">
        <v>1750</v>
      </c>
      <c r="Z16" s="80" t="s">
        <v>47</v>
      </c>
      <c r="AA16" s="108"/>
      <c r="AB16" s="2"/>
      <c r="AC16" s="3"/>
    </row>
    <row r="17" spans="1:29" ht="33.75" customHeight="1" thickBot="1" x14ac:dyDescent="0.3">
      <c r="A17" s="78">
        <v>11</v>
      </c>
      <c r="B17" s="79"/>
      <c r="C17" s="78" t="s">
        <v>12</v>
      </c>
      <c r="D17" s="79"/>
      <c r="E17" s="78" t="str">
        <f t="shared" si="1"/>
        <v>ul. Ks. Jerzego Popiełuszki 25, 64-020 Czempiń</v>
      </c>
      <c r="F17" s="79"/>
      <c r="G17" s="109">
        <v>6981722479</v>
      </c>
      <c r="H17" s="110"/>
      <c r="I17" s="78" t="s">
        <v>256</v>
      </c>
      <c r="J17" s="79"/>
      <c r="K17" s="78"/>
      <c r="L17" s="79"/>
      <c r="M17" s="78"/>
      <c r="N17" s="79"/>
      <c r="O17" s="78" t="s">
        <v>14</v>
      </c>
      <c r="P17" s="79"/>
      <c r="Q17" s="96">
        <f t="shared" si="0"/>
        <v>43830</v>
      </c>
      <c r="R17" s="97"/>
      <c r="S17" s="78"/>
      <c r="T17" s="79"/>
      <c r="U17" s="78">
        <v>27</v>
      </c>
      <c r="V17" s="79"/>
      <c r="W17" s="78" t="s">
        <v>16</v>
      </c>
      <c r="X17" s="79"/>
      <c r="Y17" s="4">
        <v>3000</v>
      </c>
      <c r="Z17" s="80"/>
      <c r="AA17" s="108"/>
      <c r="AB17" s="2"/>
      <c r="AC17" s="3"/>
    </row>
    <row r="18" spans="1:29" ht="15" customHeight="1" x14ac:dyDescent="0.25">
      <c r="A18" s="66">
        <v>12</v>
      </c>
      <c r="B18" s="67"/>
      <c r="C18" s="66" t="s">
        <v>12</v>
      </c>
      <c r="D18" s="67"/>
      <c r="E18" s="66" t="str">
        <f t="shared" si="1"/>
        <v>ul. Ks. Jerzego Popiełuszki 25, 64-020 Czempiń</v>
      </c>
      <c r="F18" s="67"/>
      <c r="G18" s="66">
        <v>6981722479</v>
      </c>
      <c r="H18" s="67"/>
      <c r="I18" s="115" t="s">
        <v>48</v>
      </c>
      <c r="J18" s="116"/>
      <c r="K18" s="115">
        <v>51003824</v>
      </c>
      <c r="L18" s="116"/>
      <c r="M18" s="66">
        <v>22469435</v>
      </c>
      <c r="N18" s="67"/>
      <c r="O18" s="66" t="s">
        <v>14</v>
      </c>
      <c r="P18" s="67"/>
      <c r="Q18" s="70">
        <f t="shared" si="0"/>
        <v>43830</v>
      </c>
      <c r="R18" s="71"/>
      <c r="S18" s="66" t="s">
        <v>49</v>
      </c>
      <c r="T18" s="67"/>
      <c r="U18" s="66">
        <v>70</v>
      </c>
      <c r="V18" s="67"/>
      <c r="W18" s="66" t="s">
        <v>16</v>
      </c>
      <c r="X18" s="67"/>
      <c r="Y18" s="104">
        <v>20000</v>
      </c>
      <c r="Z18" s="111" t="s">
        <v>50</v>
      </c>
      <c r="AA18" s="112"/>
      <c r="AB18" s="2"/>
      <c r="AC18" s="3"/>
    </row>
    <row r="19" spans="1:29" ht="15.75" thickBot="1" x14ac:dyDescent="0.3">
      <c r="A19" s="68"/>
      <c r="B19" s="69"/>
      <c r="C19" s="68"/>
      <c r="D19" s="69"/>
      <c r="E19" s="68"/>
      <c r="F19" s="69"/>
      <c r="G19" s="68"/>
      <c r="H19" s="69"/>
      <c r="I19" s="117"/>
      <c r="J19" s="118"/>
      <c r="K19" s="117"/>
      <c r="L19" s="118"/>
      <c r="M19" s="68"/>
      <c r="N19" s="69"/>
      <c r="O19" s="68"/>
      <c r="P19" s="69"/>
      <c r="Q19" s="72"/>
      <c r="R19" s="73"/>
      <c r="S19" s="68"/>
      <c r="T19" s="69"/>
      <c r="U19" s="68"/>
      <c r="V19" s="69"/>
      <c r="W19" s="68"/>
      <c r="X19" s="69"/>
      <c r="Y19" s="105"/>
      <c r="Z19" s="113"/>
      <c r="AA19" s="114"/>
      <c r="AB19" s="2"/>
      <c r="AC19" s="3"/>
    </row>
    <row r="20" spans="1:29" ht="33.75" customHeight="1" thickBot="1" x14ac:dyDescent="0.3">
      <c r="A20" s="78">
        <v>13</v>
      </c>
      <c r="B20" s="79"/>
      <c r="C20" s="78" t="s">
        <v>12</v>
      </c>
      <c r="D20" s="79"/>
      <c r="E20" s="78" t="str">
        <f>$E$2</f>
        <v>ul. Ks. Jerzego Popiełuszki 25, 64-020 Czempiń</v>
      </c>
      <c r="F20" s="79"/>
      <c r="G20" s="78">
        <v>6981722479</v>
      </c>
      <c r="H20" s="79"/>
      <c r="I20" s="78" t="s">
        <v>51</v>
      </c>
      <c r="J20" s="79"/>
      <c r="K20" s="78" t="s">
        <v>26</v>
      </c>
      <c r="L20" s="79"/>
      <c r="M20" s="78" t="s">
        <v>52</v>
      </c>
      <c r="N20" s="79"/>
      <c r="O20" s="78" t="s">
        <v>14</v>
      </c>
      <c r="P20" s="79"/>
      <c r="Q20" s="96">
        <f t="shared" si="0"/>
        <v>43830</v>
      </c>
      <c r="R20" s="97"/>
      <c r="S20" s="78" t="s">
        <v>28</v>
      </c>
      <c r="T20" s="79"/>
      <c r="U20" s="78">
        <v>0</v>
      </c>
      <c r="V20" s="79"/>
      <c r="W20" s="78" t="s">
        <v>16</v>
      </c>
      <c r="X20" s="79"/>
      <c r="Y20" s="4">
        <v>80</v>
      </c>
      <c r="Z20" s="102" t="s">
        <v>53</v>
      </c>
      <c r="AA20" s="103"/>
      <c r="AB20" s="2"/>
      <c r="AC20" s="3"/>
    </row>
    <row r="21" spans="1:29" ht="29.25" customHeight="1" x14ac:dyDescent="0.25">
      <c r="A21" s="66">
        <v>14</v>
      </c>
      <c r="B21" s="67"/>
      <c r="C21" s="66" t="s">
        <v>12</v>
      </c>
      <c r="D21" s="67"/>
      <c r="E21" s="66" t="str">
        <f>$E$2</f>
        <v>ul. Ks. Jerzego Popiełuszki 25, 64-020 Czempiń</v>
      </c>
      <c r="F21" s="67"/>
      <c r="G21" s="66">
        <v>6981722479</v>
      </c>
      <c r="H21" s="67"/>
      <c r="I21" s="66" t="s">
        <v>54</v>
      </c>
      <c r="J21" s="67"/>
      <c r="K21" s="66" t="s">
        <v>26</v>
      </c>
      <c r="L21" s="67"/>
      <c r="M21" s="66" t="s">
        <v>55</v>
      </c>
      <c r="N21" s="67"/>
      <c r="O21" s="66" t="s">
        <v>14</v>
      </c>
      <c r="P21" s="67"/>
      <c r="Q21" s="70">
        <f t="shared" si="0"/>
        <v>43830</v>
      </c>
      <c r="R21" s="71"/>
      <c r="S21" s="66" t="s">
        <v>28</v>
      </c>
      <c r="T21" s="67"/>
      <c r="U21" s="66">
        <v>0</v>
      </c>
      <c r="V21" s="67"/>
      <c r="W21" s="66" t="s">
        <v>16</v>
      </c>
      <c r="X21" s="67"/>
      <c r="Y21" s="104">
        <v>80</v>
      </c>
      <c r="Z21" s="106" t="s">
        <v>56</v>
      </c>
      <c r="AA21" s="107"/>
      <c r="AB21" s="2"/>
      <c r="AC21" s="3"/>
    </row>
    <row r="22" spans="1:29" ht="15.75" customHeight="1" thickBot="1" x14ac:dyDescent="0.3">
      <c r="A22" s="68"/>
      <c r="B22" s="69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72"/>
      <c r="R22" s="73"/>
      <c r="S22" s="68"/>
      <c r="T22" s="69"/>
      <c r="U22" s="68"/>
      <c r="V22" s="69"/>
      <c r="W22" s="68"/>
      <c r="X22" s="69"/>
      <c r="Y22" s="105"/>
      <c r="Z22" s="64"/>
      <c r="AA22" s="65"/>
      <c r="AB22" s="2"/>
      <c r="AC22" s="3"/>
    </row>
    <row r="23" spans="1:29" x14ac:dyDescent="0.25">
      <c r="A23" s="66">
        <v>15</v>
      </c>
      <c r="B23" s="67"/>
      <c r="C23" s="66" t="s">
        <v>12</v>
      </c>
      <c r="D23" s="67"/>
      <c r="E23" s="66" t="str">
        <f>$E$2</f>
        <v>ul. Ks. Jerzego Popiełuszki 25, 64-020 Czempiń</v>
      </c>
      <c r="F23" s="67"/>
      <c r="G23" s="66">
        <v>6981722479</v>
      </c>
      <c r="H23" s="67"/>
      <c r="I23" s="129" t="s">
        <v>215</v>
      </c>
      <c r="J23" s="130"/>
      <c r="K23" s="115">
        <v>9815664</v>
      </c>
      <c r="L23" s="116"/>
      <c r="M23" s="66">
        <v>193308157</v>
      </c>
      <c r="N23" s="67"/>
      <c r="O23" s="66" t="s">
        <v>14</v>
      </c>
      <c r="P23" s="67"/>
      <c r="Q23" s="70">
        <f t="shared" si="0"/>
        <v>43830</v>
      </c>
      <c r="R23" s="71"/>
      <c r="S23" s="66" t="s">
        <v>15</v>
      </c>
      <c r="T23" s="67"/>
      <c r="U23" s="66">
        <v>17</v>
      </c>
      <c r="V23" s="67"/>
      <c r="W23" s="66" t="s">
        <v>16</v>
      </c>
      <c r="X23" s="67"/>
      <c r="Y23" s="104">
        <v>2900</v>
      </c>
      <c r="Z23" s="62" t="s">
        <v>57</v>
      </c>
      <c r="AA23" s="63"/>
      <c r="AB23" s="2"/>
      <c r="AC23" s="3"/>
    </row>
    <row r="24" spans="1:29" ht="23.25" customHeight="1" thickBot="1" x14ac:dyDescent="0.3">
      <c r="A24" s="92"/>
      <c r="B24" s="93"/>
      <c r="C24" s="68"/>
      <c r="D24" s="69"/>
      <c r="E24" s="68"/>
      <c r="F24" s="69"/>
      <c r="G24" s="68"/>
      <c r="H24" s="69"/>
      <c r="I24" s="131"/>
      <c r="J24" s="132"/>
      <c r="K24" s="117"/>
      <c r="L24" s="118"/>
      <c r="M24" s="68"/>
      <c r="N24" s="69"/>
      <c r="O24" s="68"/>
      <c r="P24" s="69"/>
      <c r="Q24" s="72"/>
      <c r="R24" s="73"/>
      <c r="S24" s="68"/>
      <c r="T24" s="69"/>
      <c r="U24" s="68"/>
      <c r="V24" s="69"/>
      <c r="W24" s="68"/>
      <c r="X24" s="69"/>
      <c r="Y24" s="105"/>
      <c r="Z24" s="64"/>
      <c r="AA24" s="65"/>
      <c r="AB24" s="2"/>
      <c r="AC24" s="3"/>
    </row>
    <row r="25" spans="1:29" ht="15" customHeight="1" x14ac:dyDescent="0.25">
      <c r="A25" s="92">
        <v>16</v>
      </c>
      <c r="B25" s="93"/>
      <c r="C25" s="62" t="s">
        <v>12</v>
      </c>
      <c r="D25" s="100"/>
      <c r="E25" s="66" t="str">
        <f>$E$2</f>
        <v>ul. Ks. Jerzego Popiełuszki 25, 64-020 Czempiń</v>
      </c>
      <c r="F25" s="67"/>
      <c r="G25" s="84">
        <v>6981722479</v>
      </c>
      <c r="H25" s="85"/>
      <c r="I25" s="133" t="s">
        <v>216</v>
      </c>
      <c r="J25" s="134"/>
      <c r="K25" s="84">
        <v>11603776</v>
      </c>
      <c r="L25" s="85"/>
      <c r="M25" s="84" t="s">
        <v>58</v>
      </c>
      <c r="N25" s="85"/>
      <c r="O25" s="88" t="s">
        <v>14</v>
      </c>
      <c r="P25" s="89"/>
      <c r="Q25" s="70">
        <f t="shared" ref="Q25:Q44" si="2">$Q$2</f>
        <v>43830</v>
      </c>
      <c r="R25" s="71"/>
      <c r="S25" s="66" t="s">
        <v>15</v>
      </c>
      <c r="T25" s="67"/>
      <c r="U25" s="66" t="s">
        <v>59</v>
      </c>
      <c r="V25" s="67"/>
      <c r="W25" s="66" t="s">
        <v>16</v>
      </c>
      <c r="X25" s="67"/>
      <c r="Y25" s="104">
        <v>4250</v>
      </c>
      <c r="Z25" s="62" t="s">
        <v>60</v>
      </c>
      <c r="AA25" s="63"/>
      <c r="AB25" s="76"/>
      <c r="AC25" s="77"/>
    </row>
    <row r="26" spans="1:29" ht="15.75" customHeight="1" thickBot="1" x14ac:dyDescent="0.3">
      <c r="A26" s="68"/>
      <c r="B26" s="69"/>
      <c r="C26" s="64"/>
      <c r="D26" s="101"/>
      <c r="E26" s="68"/>
      <c r="F26" s="69"/>
      <c r="G26" s="86"/>
      <c r="H26" s="87"/>
      <c r="I26" s="135"/>
      <c r="J26" s="136"/>
      <c r="K26" s="86"/>
      <c r="L26" s="87"/>
      <c r="M26" s="86"/>
      <c r="N26" s="87"/>
      <c r="O26" s="90"/>
      <c r="P26" s="91"/>
      <c r="Q26" s="72"/>
      <c r="R26" s="73"/>
      <c r="S26" s="68"/>
      <c r="T26" s="69"/>
      <c r="U26" s="68"/>
      <c r="V26" s="69"/>
      <c r="W26" s="92"/>
      <c r="X26" s="93"/>
      <c r="Y26" s="105"/>
      <c r="Z26" s="74"/>
      <c r="AA26" s="75"/>
      <c r="AB26" s="76"/>
      <c r="AC26" s="77"/>
    </row>
    <row r="27" spans="1:29" ht="32.25" customHeight="1" thickBot="1" x14ac:dyDescent="0.3">
      <c r="A27" s="78">
        <v>17</v>
      </c>
      <c r="B27" s="79"/>
      <c r="C27" s="80" t="s">
        <v>12</v>
      </c>
      <c r="D27" s="81"/>
      <c r="E27" s="78" t="str">
        <f t="shared" ref="E27:E70" si="3">$E$2</f>
        <v>ul. Ks. Jerzego Popiełuszki 25, 64-020 Czempiń</v>
      </c>
      <c r="F27" s="79"/>
      <c r="G27" s="82">
        <v>6981722479</v>
      </c>
      <c r="H27" s="83"/>
      <c r="I27" s="80" t="s">
        <v>61</v>
      </c>
      <c r="J27" s="81"/>
      <c r="K27" s="82">
        <v>11734479</v>
      </c>
      <c r="L27" s="83"/>
      <c r="M27" s="82">
        <v>4031219</v>
      </c>
      <c r="N27" s="83"/>
      <c r="O27" s="82" t="s">
        <v>14</v>
      </c>
      <c r="P27" s="83"/>
      <c r="Q27" s="96">
        <f t="shared" si="2"/>
        <v>43830</v>
      </c>
      <c r="R27" s="97"/>
      <c r="S27" s="78" t="s">
        <v>15</v>
      </c>
      <c r="T27" s="79"/>
      <c r="U27" s="78" t="s">
        <v>62</v>
      </c>
      <c r="V27" s="79"/>
      <c r="W27" s="98" t="s">
        <v>16</v>
      </c>
      <c r="X27" s="99"/>
      <c r="Y27" s="4">
        <v>21000</v>
      </c>
      <c r="Z27" s="94" t="s">
        <v>63</v>
      </c>
      <c r="AA27" s="95"/>
      <c r="AB27" s="2"/>
      <c r="AC27" s="3"/>
    </row>
    <row r="28" spans="1:29" ht="33.75" customHeight="1" thickBot="1" x14ac:dyDescent="0.3">
      <c r="A28" s="52">
        <v>18</v>
      </c>
      <c r="B28" s="53"/>
      <c r="C28" s="54" t="s">
        <v>12</v>
      </c>
      <c r="D28" s="55"/>
      <c r="E28" s="52" t="str">
        <f t="shared" si="3"/>
        <v>ul. Ks. Jerzego Popiełuszki 25, 64-020 Czempiń</v>
      </c>
      <c r="F28" s="53"/>
      <c r="G28" s="52">
        <v>6981722479</v>
      </c>
      <c r="H28" s="53"/>
      <c r="I28" s="52" t="s">
        <v>64</v>
      </c>
      <c r="J28" s="53"/>
      <c r="K28" s="56">
        <v>23153611</v>
      </c>
      <c r="L28" s="57"/>
      <c r="M28" s="56">
        <v>10066941</v>
      </c>
      <c r="N28" s="57"/>
      <c r="O28" s="58" t="s">
        <v>14</v>
      </c>
      <c r="P28" s="59"/>
      <c r="Q28" s="60">
        <f t="shared" si="2"/>
        <v>43830</v>
      </c>
      <c r="R28" s="61"/>
      <c r="S28" s="52" t="s">
        <v>15</v>
      </c>
      <c r="T28" s="53"/>
      <c r="U28" s="52">
        <v>1</v>
      </c>
      <c r="V28" s="53"/>
      <c r="W28" s="18" t="s">
        <v>16</v>
      </c>
      <c r="X28" s="19"/>
      <c r="Y28" s="5">
        <v>1500</v>
      </c>
      <c r="Z28" s="16" t="s">
        <v>65</v>
      </c>
      <c r="AA28" s="17"/>
      <c r="AB28" s="2"/>
      <c r="AC28" s="3"/>
    </row>
    <row r="29" spans="1:29" ht="28.5" customHeight="1" thickBot="1" x14ac:dyDescent="0.3">
      <c r="A29" s="18">
        <v>19</v>
      </c>
      <c r="B29" s="19"/>
      <c r="C29" s="16" t="s">
        <v>12</v>
      </c>
      <c r="D29" s="17"/>
      <c r="E29" s="18" t="str">
        <f t="shared" si="3"/>
        <v>ul. Ks. Jerzego Popiełuszki 25, 64-020 Czempiń</v>
      </c>
      <c r="F29" s="19"/>
      <c r="G29" s="18">
        <v>6981722479</v>
      </c>
      <c r="H29" s="19"/>
      <c r="I29" s="18" t="s">
        <v>66</v>
      </c>
      <c r="J29" s="19"/>
      <c r="K29" s="20">
        <v>90926753</v>
      </c>
      <c r="L29" s="21"/>
      <c r="M29" s="20">
        <v>22466936</v>
      </c>
      <c r="N29" s="21"/>
      <c r="O29" s="18" t="s">
        <v>14</v>
      </c>
      <c r="P29" s="19"/>
      <c r="Q29" s="39">
        <f t="shared" si="2"/>
        <v>43830</v>
      </c>
      <c r="R29" s="45"/>
      <c r="S29" s="18" t="s">
        <v>15</v>
      </c>
      <c r="T29" s="19"/>
      <c r="U29" s="32">
        <v>10</v>
      </c>
      <c r="V29" s="33"/>
      <c r="W29" s="18" t="s">
        <v>16</v>
      </c>
      <c r="X29" s="19"/>
      <c r="Y29" s="5">
        <v>150</v>
      </c>
      <c r="Z29" s="16" t="s">
        <v>67</v>
      </c>
      <c r="AA29" s="17"/>
      <c r="AB29" s="2"/>
      <c r="AC29" s="3"/>
    </row>
    <row r="30" spans="1:29" ht="22.5" customHeight="1" thickBot="1" x14ac:dyDescent="0.3">
      <c r="A30" s="18">
        <v>20</v>
      </c>
      <c r="B30" s="19"/>
      <c r="C30" s="16" t="s">
        <v>12</v>
      </c>
      <c r="D30" s="17"/>
      <c r="E30" s="18" t="str">
        <f t="shared" si="3"/>
        <v>ul. Ks. Jerzego Popiełuszki 25, 64-020 Czempiń</v>
      </c>
      <c r="F30" s="19"/>
      <c r="G30" s="18">
        <v>6981722479</v>
      </c>
      <c r="H30" s="19"/>
      <c r="I30" s="18" t="s">
        <v>68</v>
      </c>
      <c r="J30" s="19"/>
      <c r="K30" s="20">
        <v>85982514</v>
      </c>
      <c r="L30" s="21"/>
      <c r="M30" s="51">
        <v>10066941</v>
      </c>
      <c r="N30" s="24"/>
      <c r="O30" s="18" t="s">
        <v>14</v>
      </c>
      <c r="P30" s="19"/>
      <c r="Q30" s="39">
        <f t="shared" si="2"/>
        <v>43830</v>
      </c>
      <c r="R30" s="15"/>
      <c r="S30" s="18" t="s">
        <v>15</v>
      </c>
      <c r="T30" s="19"/>
      <c r="U30" s="18">
        <v>11</v>
      </c>
      <c r="V30" s="19"/>
      <c r="W30" s="18" t="s">
        <v>16</v>
      </c>
      <c r="X30" s="19"/>
      <c r="Y30" s="5">
        <v>200</v>
      </c>
      <c r="Z30" s="16" t="s">
        <v>263</v>
      </c>
      <c r="AA30" s="17"/>
      <c r="AB30" s="2"/>
      <c r="AC30" s="3"/>
    </row>
    <row r="31" spans="1:29" ht="22.5" customHeight="1" thickBot="1" x14ac:dyDescent="0.3">
      <c r="A31" s="18">
        <v>21</v>
      </c>
      <c r="B31" s="19"/>
      <c r="C31" s="16" t="s">
        <v>12</v>
      </c>
      <c r="D31" s="17"/>
      <c r="E31" s="18" t="str">
        <f t="shared" si="3"/>
        <v>ul. Ks. Jerzego Popiełuszki 25, 64-020 Czempiń</v>
      </c>
      <c r="F31" s="19"/>
      <c r="G31" s="18">
        <v>6981722479</v>
      </c>
      <c r="H31" s="19"/>
      <c r="I31" s="18" t="s">
        <v>69</v>
      </c>
      <c r="J31" s="19"/>
      <c r="K31" s="20">
        <v>90079985</v>
      </c>
      <c r="L31" s="21"/>
      <c r="M31" s="51">
        <v>10066941</v>
      </c>
      <c r="N31" s="24"/>
      <c r="O31" s="18" t="s">
        <v>14</v>
      </c>
      <c r="P31" s="19"/>
      <c r="Q31" s="39">
        <f t="shared" si="2"/>
        <v>43830</v>
      </c>
      <c r="R31" s="15"/>
      <c r="S31" s="18" t="s">
        <v>15</v>
      </c>
      <c r="T31" s="19"/>
      <c r="U31" s="18">
        <v>11</v>
      </c>
      <c r="V31" s="19"/>
      <c r="W31" s="18" t="s">
        <v>16</v>
      </c>
      <c r="X31" s="19"/>
      <c r="Y31" s="5">
        <v>150</v>
      </c>
      <c r="Z31" s="16" t="s">
        <v>70</v>
      </c>
      <c r="AA31" s="17"/>
      <c r="AB31" s="6"/>
      <c r="AC31" s="3"/>
    </row>
    <row r="32" spans="1:29" ht="36.75" customHeight="1" thickBot="1" x14ac:dyDescent="0.3">
      <c r="A32" s="18">
        <v>22</v>
      </c>
      <c r="B32" s="19"/>
      <c r="C32" s="16" t="s">
        <v>12</v>
      </c>
      <c r="D32" s="17"/>
      <c r="E32" s="18" t="str">
        <f t="shared" si="3"/>
        <v>ul. Ks. Jerzego Popiełuszki 25, 64-020 Czempiń</v>
      </c>
      <c r="F32" s="19"/>
      <c r="G32" s="18">
        <v>6981722479</v>
      </c>
      <c r="H32" s="19"/>
      <c r="I32" s="37" t="s">
        <v>72</v>
      </c>
      <c r="J32" s="38"/>
      <c r="K32" s="20">
        <v>8530645</v>
      </c>
      <c r="L32" s="21"/>
      <c r="M32" s="20">
        <v>10066941</v>
      </c>
      <c r="N32" s="21"/>
      <c r="O32" s="18" t="str">
        <f t="shared" ref="O32:O40" si="4">$O$31</f>
        <v>określony</v>
      </c>
      <c r="P32" s="19"/>
      <c r="Q32" s="39">
        <f t="shared" si="2"/>
        <v>43830</v>
      </c>
      <c r="R32" s="15"/>
      <c r="S32" s="18" t="s">
        <v>73</v>
      </c>
      <c r="T32" s="19"/>
      <c r="U32" s="18">
        <v>11</v>
      </c>
      <c r="V32" s="19"/>
      <c r="W32" s="18" t="s">
        <v>16</v>
      </c>
      <c r="X32" s="19"/>
      <c r="Y32" s="5">
        <v>450</v>
      </c>
      <c r="Z32" s="16" t="s">
        <v>74</v>
      </c>
      <c r="AA32" s="17"/>
      <c r="AB32" s="6"/>
      <c r="AC32" s="3"/>
    </row>
    <row r="33" spans="1:27" ht="25.5" customHeight="1" thickBot="1" x14ac:dyDescent="0.3">
      <c r="A33" s="18">
        <v>23</v>
      </c>
      <c r="B33" s="19"/>
      <c r="C33" s="16" t="s">
        <v>12</v>
      </c>
      <c r="D33" s="17"/>
      <c r="E33" s="18" t="str">
        <f t="shared" si="3"/>
        <v>ul. Ks. Jerzego Popiełuszki 25, 64-020 Czempiń</v>
      </c>
      <c r="F33" s="19"/>
      <c r="G33" s="18">
        <v>6981722479</v>
      </c>
      <c r="H33" s="19"/>
      <c r="I33" s="18" t="s">
        <v>75</v>
      </c>
      <c r="J33" s="19"/>
      <c r="K33" s="20">
        <v>23130669</v>
      </c>
      <c r="L33" s="21"/>
      <c r="M33" s="20">
        <v>13403098</v>
      </c>
      <c r="N33" s="21"/>
      <c r="O33" s="18" t="str">
        <f t="shared" si="4"/>
        <v>określony</v>
      </c>
      <c r="P33" s="19"/>
      <c r="Q33" s="39">
        <f t="shared" si="2"/>
        <v>43830</v>
      </c>
      <c r="R33" s="15"/>
      <c r="S33" s="18" t="s">
        <v>73</v>
      </c>
      <c r="T33" s="19"/>
      <c r="U33" s="18">
        <v>3</v>
      </c>
      <c r="V33" s="19"/>
      <c r="W33" s="18" t="s">
        <v>16</v>
      </c>
      <c r="X33" s="19"/>
      <c r="Y33" s="5">
        <v>450</v>
      </c>
      <c r="Z33" s="16" t="s">
        <v>76</v>
      </c>
      <c r="AA33" s="17"/>
    </row>
    <row r="34" spans="1:27" ht="34.5" customHeight="1" thickBot="1" x14ac:dyDescent="0.3">
      <c r="A34" s="18">
        <v>24</v>
      </c>
      <c r="B34" s="19"/>
      <c r="C34" s="16" t="s">
        <v>12</v>
      </c>
      <c r="D34" s="17"/>
      <c r="E34" s="18" t="str">
        <f t="shared" si="3"/>
        <v>ul. Ks. Jerzego Popiełuszki 25, 64-020 Czempiń</v>
      </c>
      <c r="F34" s="19"/>
      <c r="G34" s="18">
        <v>6981722479</v>
      </c>
      <c r="H34" s="19"/>
      <c r="I34" s="18" t="s">
        <v>77</v>
      </c>
      <c r="J34" s="19"/>
      <c r="K34" s="20">
        <v>26106414</v>
      </c>
      <c r="L34" s="21"/>
      <c r="M34" s="20">
        <v>10066941</v>
      </c>
      <c r="N34" s="21"/>
      <c r="O34" s="18" t="str">
        <f t="shared" si="4"/>
        <v>określony</v>
      </c>
      <c r="P34" s="19"/>
      <c r="Q34" s="39">
        <f t="shared" si="2"/>
        <v>43830</v>
      </c>
      <c r="R34" s="15"/>
      <c r="S34" s="18" t="s">
        <v>73</v>
      </c>
      <c r="T34" s="19"/>
      <c r="U34" s="18">
        <v>3</v>
      </c>
      <c r="V34" s="19"/>
      <c r="W34" s="18" t="s">
        <v>16</v>
      </c>
      <c r="X34" s="19"/>
      <c r="Y34" s="5">
        <v>450</v>
      </c>
      <c r="Z34" s="16" t="s">
        <v>78</v>
      </c>
      <c r="AA34" s="17"/>
    </row>
    <row r="35" spans="1:27" ht="30" customHeight="1" thickBot="1" x14ac:dyDescent="0.3">
      <c r="A35" s="18">
        <v>25</v>
      </c>
      <c r="B35" s="19"/>
      <c r="C35" s="16" t="s">
        <v>12</v>
      </c>
      <c r="D35" s="17"/>
      <c r="E35" s="18" t="str">
        <f t="shared" si="3"/>
        <v>ul. Ks. Jerzego Popiełuszki 25, 64-020 Czempiń</v>
      </c>
      <c r="F35" s="19"/>
      <c r="G35" s="18">
        <v>6981722479</v>
      </c>
      <c r="H35" s="19"/>
      <c r="I35" s="18" t="s">
        <v>79</v>
      </c>
      <c r="J35" s="19"/>
      <c r="K35" s="20">
        <v>23358242</v>
      </c>
      <c r="L35" s="21"/>
      <c r="M35" s="20">
        <v>10066941</v>
      </c>
      <c r="N35" s="21"/>
      <c r="O35" s="18" t="str">
        <f t="shared" si="4"/>
        <v>określony</v>
      </c>
      <c r="P35" s="19"/>
      <c r="Q35" s="39">
        <f t="shared" si="2"/>
        <v>43830</v>
      </c>
      <c r="R35" s="15"/>
      <c r="S35" s="18" t="s">
        <v>73</v>
      </c>
      <c r="T35" s="19"/>
      <c r="U35" s="18">
        <v>3</v>
      </c>
      <c r="V35" s="19"/>
      <c r="W35" s="18" t="s">
        <v>16</v>
      </c>
      <c r="X35" s="19"/>
      <c r="Y35" s="5">
        <v>450</v>
      </c>
      <c r="Z35" s="16" t="s">
        <v>80</v>
      </c>
      <c r="AA35" s="17"/>
    </row>
    <row r="36" spans="1:27" ht="34.5" customHeight="1" thickBot="1" x14ac:dyDescent="0.3">
      <c r="A36" s="18">
        <v>26</v>
      </c>
      <c r="B36" s="19"/>
      <c r="C36" s="16" t="s">
        <v>12</v>
      </c>
      <c r="D36" s="17"/>
      <c r="E36" s="18" t="str">
        <f t="shared" si="3"/>
        <v>ul. Ks. Jerzego Popiełuszki 25, 64-020 Czempiń</v>
      </c>
      <c r="F36" s="19"/>
      <c r="G36" s="18">
        <v>6981722479</v>
      </c>
      <c r="H36" s="19"/>
      <c r="I36" s="18" t="s">
        <v>81</v>
      </c>
      <c r="J36" s="19"/>
      <c r="K36" s="20">
        <v>24561381</v>
      </c>
      <c r="L36" s="21"/>
      <c r="M36" s="20">
        <v>10066941</v>
      </c>
      <c r="N36" s="21"/>
      <c r="O36" s="18" t="str">
        <f t="shared" si="4"/>
        <v>określony</v>
      </c>
      <c r="P36" s="19"/>
      <c r="Q36" s="39">
        <f t="shared" si="2"/>
        <v>43830</v>
      </c>
      <c r="R36" s="15"/>
      <c r="S36" s="18" t="s">
        <v>73</v>
      </c>
      <c r="T36" s="19"/>
      <c r="U36" s="18">
        <v>1</v>
      </c>
      <c r="V36" s="19"/>
      <c r="W36" s="18" t="s">
        <v>16</v>
      </c>
      <c r="X36" s="19"/>
      <c r="Y36" s="5">
        <v>450</v>
      </c>
      <c r="Z36" s="16" t="s">
        <v>82</v>
      </c>
      <c r="AA36" s="17"/>
    </row>
    <row r="37" spans="1:27" ht="45" customHeight="1" thickBot="1" x14ac:dyDescent="0.3">
      <c r="A37" s="18">
        <v>27</v>
      </c>
      <c r="B37" s="19"/>
      <c r="C37" s="16" t="s">
        <v>12</v>
      </c>
      <c r="D37" s="17"/>
      <c r="E37" s="18" t="str">
        <f t="shared" si="3"/>
        <v>ul. Ks. Jerzego Popiełuszki 25, 64-020 Czempiń</v>
      </c>
      <c r="F37" s="19"/>
      <c r="G37" s="18">
        <v>6981722479</v>
      </c>
      <c r="H37" s="19"/>
      <c r="I37" s="18" t="s">
        <v>210</v>
      </c>
      <c r="J37" s="19"/>
      <c r="K37" s="20">
        <v>23310403</v>
      </c>
      <c r="L37" s="21"/>
      <c r="M37" s="20">
        <v>10066941</v>
      </c>
      <c r="N37" s="21"/>
      <c r="O37" s="18" t="str">
        <f t="shared" si="4"/>
        <v>określony</v>
      </c>
      <c r="P37" s="19"/>
      <c r="Q37" s="39">
        <f t="shared" si="2"/>
        <v>43830</v>
      </c>
      <c r="R37" s="15"/>
      <c r="S37" s="18" t="s">
        <v>73</v>
      </c>
      <c r="T37" s="19"/>
      <c r="U37" s="18">
        <v>3</v>
      </c>
      <c r="V37" s="19"/>
      <c r="W37" s="18" t="s">
        <v>16</v>
      </c>
      <c r="X37" s="19"/>
      <c r="Y37" s="5">
        <v>450</v>
      </c>
      <c r="Z37" s="16" t="s">
        <v>85</v>
      </c>
      <c r="AA37" s="17"/>
    </row>
    <row r="38" spans="1:27" ht="47.25" customHeight="1" thickBot="1" x14ac:dyDescent="0.3">
      <c r="A38" s="18">
        <v>28</v>
      </c>
      <c r="B38" s="19"/>
      <c r="C38" s="16" t="s">
        <v>12</v>
      </c>
      <c r="D38" s="17"/>
      <c r="E38" s="18" t="str">
        <f t="shared" si="3"/>
        <v>ul. Ks. Jerzego Popiełuszki 25, 64-020 Czempiń</v>
      </c>
      <c r="F38" s="19"/>
      <c r="G38" s="18">
        <v>6981722479</v>
      </c>
      <c r="H38" s="19"/>
      <c r="I38" s="18" t="s">
        <v>209</v>
      </c>
      <c r="J38" s="19"/>
      <c r="K38" s="20">
        <v>23265057</v>
      </c>
      <c r="L38" s="21"/>
      <c r="M38" s="20">
        <v>10066941</v>
      </c>
      <c r="N38" s="21"/>
      <c r="O38" s="18" t="str">
        <f t="shared" si="4"/>
        <v>określony</v>
      </c>
      <c r="P38" s="19"/>
      <c r="Q38" s="39">
        <f t="shared" si="2"/>
        <v>43830</v>
      </c>
      <c r="R38" s="15"/>
      <c r="S38" s="18" t="s">
        <v>73</v>
      </c>
      <c r="T38" s="19"/>
      <c r="U38" s="18">
        <v>3</v>
      </c>
      <c r="V38" s="19"/>
      <c r="W38" s="18" t="s">
        <v>16</v>
      </c>
      <c r="X38" s="19"/>
      <c r="Y38" s="5">
        <v>450</v>
      </c>
      <c r="Z38" s="16" t="s">
        <v>86</v>
      </c>
      <c r="AA38" s="17"/>
    </row>
    <row r="39" spans="1:27" ht="27.75" customHeight="1" thickBot="1" x14ac:dyDescent="0.3">
      <c r="A39" s="18">
        <v>29</v>
      </c>
      <c r="B39" s="19"/>
      <c r="C39" s="16" t="s">
        <v>12</v>
      </c>
      <c r="D39" s="17"/>
      <c r="E39" s="18" t="str">
        <f t="shared" si="3"/>
        <v>ul. Ks. Jerzego Popiełuszki 25, 64-020 Czempiń</v>
      </c>
      <c r="F39" s="19"/>
      <c r="G39" s="18">
        <v>6981722479</v>
      </c>
      <c r="H39" s="19"/>
      <c r="I39" s="18" t="s">
        <v>83</v>
      </c>
      <c r="J39" s="19"/>
      <c r="K39" s="20">
        <v>25038913</v>
      </c>
      <c r="L39" s="21"/>
      <c r="M39" s="20">
        <v>10066941</v>
      </c>
      <c r="N39" s="21"/>
      <c r="O39" s="18" t="str">
        <f t="shared" si="4"/>
        <v>określony</v>
      </c>
      <c r="P39" s="19"/>
      <c r="Q39" s="39">
        <f t="shared" si="2"/>
        <v>43830</v>
      </c>
      <c r="R39" s="15"/>
      <c r="S39" s="18" t="s">
        <v>73</v>
      </c>
      <c r="T39" s="19"/>
      <c r="U39" s="18">
        <v>3</v>
      </c>
      <c r="V39" s="19"/>
      <c r="W39" s="18" t="s">
        <v>16</v>
      </c>
      <c r="X39" s="19"/>
      <c r="Y39" s="5">
        <v>450</v>
      </c>
      <c r="Z39" s="16" t="s">
        <v>87</v>
      </c>
      <c r="AA39" s="17"/>
    </row>
    <row r="40" spans="1:27" ht="23.25" customHeight="1" thickBot="1" x14ac:dyDescent="0.3">
      <c r="A40" s="18">
        <v>30</v>
      </c>
      <c r="B40" s="19"/>
      <c r="C40" s="16" t="s">
        <v>12</v>
      </c>
      <c r="D40" s="17"/>
      <c r="E40" s="18" t="str">
        <f t="shared" si="3"/>
        <v>ul. Ks. Jerzego Popiełuszki 25, 64-020 Czempiń</v>
      </c>
      <c r="F40" s="19"/>
      <c r="G40" s="18">
        <v>6981722479</v>
      </c>
      <c r="H40" s="19"/>
      <c r="I40" s="18" t="s">
        <v>84</v>
      </c>
      <c r="J40" s="19"/>
      <c r="K40" s="20">
        <v>2710930</v>
      </c>
      <c r="L40" s="21"/>
      <c r="M40" s="20">
        <v>10066941</v>
      </c>
      <c r="N40" s="21"/>
      <c r="O40" s="18" t="str">
        <f t="shared" si="4"/>
        <v>określony</v>
      </c>
      <c r="P40" s="19"/>
      <c r="Q40" s="39">
        <f t="shared" si="2"/>
        <v>43830</v>
      </c>
      <c r="R40" s="15"/>
      <c r="S40" s="18" t="s">
        <v>73</v>
      </c>
      <c r="T40" s="19"/>
      <c r="U40" s="18">
        <v>3</v>
      </c>
      <c r="V40" s="19"/>
      <c r="W40" s="18" t="s">
        <v>16</v>
      </c>
      <c r="X40" s="19"/>
      <c r="Y40" s="5">
        <v>450</v>
      </c>
      <c r="Z40" s="16" t="s">
        <v>88</v>
      </c>
      <c r="AA40" s="17"/>
    </row>
    <row r="41" spans="1:27" ht="36.75" customHeight="1" thickBot="1" x14ac:dyDescent="0.3">
      <c r="A41" s="18">
        <v>31</v>
      </c>
      <c r="B41" s="19"/>
      <c r="C41" s="16" t="s">
        <v>12</v>
      </c>
      <c r="D41" s="17"/>
      <c r="E41" s="18" t="str">
        <f t="shared" si="3"/>
        <v>ul. Ks. Jerzego Popiełuszki 25, 64-020 Czempiń</v>
      </c>
      <c r="F41" s="19"/>
      <c r="G41" s="18">
        <v>6981722479</v>
      </c>
      <c r="H41" s="19"/>
      <c r="I41" s="18" t="s">
        <v>116</v>
      </c>
      <c r="J41" s="19"/>
      <c r="K41" s="20">
        <v>8400166</v>
      </c>
      <c r="L41" s="21"/>
      <c r="M41" s="20">
        <v>10066941</v>
      </c>
      <c r="N41" s="21"/>
      <c r="O41" s="18" t="s">
        <v>14</v>
      </c>
      <c r="P41" s="19"/>
      <c r="Q41" s="39">
        <f t="shared" si="2"/>
        <v>43830</v>
      </c>
      <c r="R41" s="45"/>
      <c r="S41" s="18" t="s">
        <v>15</v>
      </c>
      <c r="T41" s="19"/>
      <c r="U41" s="18">
        <v>17</v>
      </c>
      <c r="V41" s="19"/>
      <c r="W41" s="18" t="s">
        <v>16</v>
      </c>
      <c r="X41" s="19"/>
      <c r="Y41" s="5">
        <v>8900</v>
      </c>
      <c r="Z41" s="16" t="s">
        <v>171</v>
      </c>
      <c r="AA41" s="17"/>
    </row>
    <row r="42" spans="1:27" ht="39" customHeight="1" thickBot="1" x14ac:dyDescent="0.3">
      <c r="A42" s="18">
        <v>32</v>
      </c>
      <c r="B42" s="19"/>
      <c r="C42" s="16" t="s">
        <v>12</v>
      </c>
      <c r="D42" s="17"/>
      <c r="E42" s="18" t="str">
        <f t="shared" si="3"/>
        <v>ul. Ks. Jerzego Popiełuszki 25, 64-020 Czempiń</v>
      </c>
      <c r="F42" s="19"/>
      <c r="G42" s="18">
        <v>6981722479</v>
      </c>
      <c r="H42" s="19"/>
      <c r="I42" s="18" t="s">
        <v>131</v>
      </c>
      <c r="J42" s="19"/>
      <c r="K42" s="20">
        <v>8309623</v>
      </c>
      <c r="L42" s="21"/>
      <c r="M42" s="20">
        <v>10066941</v>
      </c>
      <c r="N42" s="21"/>
      <c r="O42" s="18" t="s">
        <v>14</v>
      </c>
      <c r="P42" s="19"/>
      <c r="Q42" s="39">
        <f t="shared" si="2"/>
        <v>43830</v>
      </c>
      <c r="R42" s="45"/>
      <c r="S42" s="18" t="s">
        <v>15</v>
      </c>
      <c r="T42" s="19"/>
      <c r="U42" s="18">
        <v>14</v>
      </c>
      <c r="V42" s="19"/>
      <c r="W42" s="18" t="s">
        <v>16</v>
      </c>
      <c r="X42" s="19"/>
      <c r="Y42" s="5">
        <v>4000</v>
      </c>
      <c r="Z42" s="16" t="s">
        <v>177</v>
      </c>
      <c r="AA42" s="17"/>
    </row>
    <row r="43" spans="1:27" ht="23.25" customHeight="1" thickBot="1" x14ac:dyDescent="0.3">
      <c r="A43" s="18">
        <v>33</v>
      </c>
      <c r="B43" s="19"/>
      <c r="C43" s="16" t="s">
        <v>12</v>
      </c>
      <c r="D43" s="17"/>
      <c r="E43" s="18" t="str">
        <f t="shared" si="3"/>
        <v>ul. Ks. Jerzego Popiełuszki 25, 64-020 Czempiń</v>
      </c>
      <c r="F43" s="19"/>
      <c r="G43" s="18">
        <v>6981722479</v>
      </c>
      <c r="H43" s="19"/>
      <c r="I43" s="18" t="s">
        <v>89</v>
      </c>
      <c r="J43" s="19"/>
      <c r="K43" s="20">
        <v>91817591</v>
      </c>
      <c r="L43" s="21"/>
      <c r="M43" s="20">
        <v>10066941</v>
      </c>
      <c r="N43" s="21"/>
      <c r="O43" s="18" t="s">
        <v>14</v>
      </c>
      <c r="P43" s="19"/>
      <c r="Q43" s="22">
        <f t="shared" si="2"/>
        <v>43830</v>
      </c>
      <c r="R43" s="24"/>
      <c r="S43" s="18" t="s">
        <v>15</v>
      </c>
      <c r="T43" s="19"/>
      <c r="U43" s="18">
        <v>14</v>
      </c>
      <c r="V43" s="19"/>
      <c r="W43" s="18" t="s">
        <v>16</v>
      </c>
      <c r="X43" s="19"/>
      <c r="Y43" s="5">
        <v>950</v>
      </c>
      <c r="Z43" s="16" t="s">
        <v>90</v>
      </c>
      <c r="AA43" s="17"/>
    </row>
    <row r="44" spans="1:27" ht="47.25" customHeight="1" thickBot="1" x14ac:dyDescent="0.3">
      <c r="A44" s="18">
        <v>34</v>
      </c>
      <c r="B44" s="19"/>
      <c r="C44" s="16" t="s">
        <v>12</v>
      </c>
      <c r="D44" s="17"/>
      <c r="E44" s="18" t="str">
        <f t="shared" si="3"/>
        <v>ul. Ks. Jerzego Popiełuszki 25, 64-020 Czempiń</v>
      </c>
      <c r="F44" s="19"/>
      <c r="G44" s="18">
        <v>6981722479</v>
      </c>
      <c r="H44" s="19"/>
      <c r="I44" s="18" t="s">
        <v>241</v>
      </c>
      <c r="J44" s="19"/>
      <c r="K44" s="20">
        <v>4658122</v>
      </c>
      <c r="L44" s="21"/>
      <c r="M44" s="20">
        <v>10066941</v>
      </c>
      <c r="N44" s="21"/>
      <c r="O44" s="18" t="s">
        <v>14</v>
      </c>
      <c r="P44" s="19"/>
      <c r="Q44" s="22">
        <f t="shared" si="2"/>
        <v>43830</v>
      </c>
      <c r="R44" s="24"/>
      <c r="S44" s="18" t="s">
        <v>15</v>
      </c>
      <c r="T44" s="19"/>
      <c r="U44" s="18">
        <v>14</v>
      </c>
      <c r="V44" s="19"/>
      <c r="W44" s="18" t="s">
        <v>16</v>
      </c>
      <c r="X44" s="19"/>
      <c r="Y44" s="5">
        <f>$Y$47</f>
        <v>3000</v>
      </c>
      <c r="Z44" s="16" t="s">
        <v>217</v>
      </c>
      <c r="AA44" s="17"/>
    </row>
    <row r="45" spans="1:27" ht="26.25" customHeight="1" thickBot="1" x14ac:dyDescent="0.3">
      <c r="A45" s="18">
        <v>35</v>
      </c>
      <c r="B45" s="19"/>
      <c r="C45" s="16" t="s">
        <v>12</v>
      </c>
      <c r="D45" s="17"/>
      <c r="E45" s="18" t="str">
        <f t="shared" si="3"/>
        <v>ul. Ks. Jerzego Popiełuszki 25, 64-020 Czempiń</v>
      </c>
      <c r="F45" s="19"/>
      <c r="G45" s="18">
        <v>6981722479</v>
      </c>
      <c r="H45" s="19"/>
      <c r="I45" s="18" t="s">
        <v>207</v>
      </c>
      <c r="J45" s="19"/>
      <c r="K45" s="20">
        <v>22907972</v>
      </c>
      <c r="L45" s="21"/>
      <c r="M45" s="20">
        <v>10066941</v>
      </c>
      <c r="N45" s="21"/>
      <c r="O45" s="18" t="s">
        <v>14</v>
      </c>
      <c r="P45" s="19"/>
      <c r="Q45" s="22">
        <f t="shared" ref="Q45:Q70" si="5">$Q$2</f>
        <v>43830</v>
      </c>
      <c r="R45" s="24"/>
      <c r="S45" s="18" t="s">
        <v>15</v>
      </c>
      <c r="T45" s="19"/>
      <c r="U45" s="18">
        <v>4</v>
      </c>
      <c r="V45" s="19"/>
      <c r="W45" s="18" t="s">
        <v>16</v>
      </c>
      <c r="X45" s="19"/>
      <c r="Y45" s="5">
        <f>$Y$47</f>
        <v>3000</v>
      </c>
      <c r="Z45" s="16" t="s">
        <v>213</v>
      </c>
      <c r="AA45" s="17"/>
    </row>
    <row r="46" spans="1:27" ht="23.25" customHeight="1" thickBot="1" x14ac:dyDescent="0.3">
      <c r="A46" s="18">
        <v>36</v>
      </c>
      <c r="B46" s="19"/>
      <c r="C46" s="16" t="s">
        <v>12</v>
      </c>
      <c r="D46" s="17"/>
      <c r="E46" s="18" t="str">
        <f t="shared" si="3"/>
        <v>ul. Ks. Jerzego Popiełuszki 25, 64-020 Czempiń</v>
      </c>
      <c r="F46" s="19"/>
      <c r="G46" s="18">
        <v>6981722479</v>
      </c>
      <c r="H46" s="19"/>
      <c r="I46" s="18" t="s">
        <v>205</v>
      </c>
      <c r="J46" s="19"/>
      <c r="K46" s="20">
        <v>7694071</v>
      </c>
      <c r="L46" s="21"/>
      <c r="M46" s="20">
        <v>10066941</v>
      </c>
      <c r="N46" s="21"/>
      <c r="O46" s="18" t="s">
        <v>14</v>
      </c>
      <c r="P46" s="19"/>
      <c r="Q46" s="22">
        <f t="shared" si="5"/>
        <v>43830</v>
      </c>
      <c r="R46" s="24"/>
      <c r="S46" s="18" t="s">
        <v>15</v>
      </c>
      <c r="T46" s="19"/>
      <c r="U46" s="18">
        <v>22</v>
      </c>
      <c r="V46" s="19"/>
      <c r="W46" s="18" t="s">
        <v>16</v>
      </c>
      <c r="X46" s="19"/>
      <c r="Y46" s="5">
        <f>$Y$47</f>
        <v>3000</v>
      </c>
      <c r="Z46" s="16" t="s">
        <v>264</v>
      </c>
      <c r="AA46" s="17"/>
    </row>
    <row r="47" spans="1:27" ht="36" customHeight="1" thickBot="1" x14ac:dyDescent="0.3">
      <c r="A47" s="18">
        <v>37</v>
      </c>
      <c r="B47" s="19"/>
      <c r="C47" s="16" t="s">
        <v>12</v>
      </c>
      <c r="D47" s="17"/>
      <c r="E47" s="18" t="str">
        <f t="shared" si="3"/>
        <v>ul. Ks. Jerzego Popiełuszki 25, 64-020 Czempiń</v>
      </c>
      <c r="F47" s="19"/>
      <c r="G47" s="18">
        <v>6981722479</v>
      </c>
      <c r="H47" s="19"/>
      <c r="I47" s="18" t="s">
        <v>204</v>
      </c>
      <c r="J47" s="19"/>
      <c r="K47" s="20">
        <v>22579110</v>
      </c>
      <c r="L47" s="21"/>
      <c r="M47" s="20">
        <v>10066941</v>
      </c>
      <c r="N47" s="21"/>
      <c r="O47" s="18" t="s">
        <v>14</v>
      </c>
      <c r="P47" s="19"/>
      <c r="Q47" s="22">
        <f t="shared" si="5"/>
        <v>43830</v>
      </c>
      <c r="R47" s="24"/>
      <c r="S47" s="18" t="s">
        <v>15</v>
      </c>
      <c r="T47" s="19"/>
      <c r="U47" s="18">
        <v>1</v>
      </c>
      <c r="V47" s="19"/>
      <c r="W47" s="18" t="s">
        <v>16</v>
      </c>
      <c r="X47" s="19"/>
      <c r="Y47" s="5">
        <v>3000</v>
      </c>
      <c r="Z47" s="16" t="s">
        <v>211</v>
      </c>
      <c r="AA47" s="17"/>
    </row>
    <row r="48" spans="1:27" ht="33" customHeight="1" thickBot="1" x14ac:dyDescent="0.3">
      <c r="A48" s="18">
        <v>38</v>
      </c>
      <c r="B48" s="19"/>
      <c r="C48" s="16" t="s">
        <v>12</v>
      </c>
      <c r="D48" s="17"/>
      <c r="E48" s="18" t="str">
        <f t="shared" si="3"/>
        <v>ul. Ks. Jerzego Popiełuszki 25, 64-020 Czempiń</v>
      </c>
      <c r="F48" s="19"/>
      <c r="G48" s="18">
        <v>6981722479</v>
      </c>
      <c r="H48" s="19"/>
      <c r="I48" s="18" t="s">
        <v>208</v>
      </c>
      <c r="J48" s="19"/>
      <c r="K48" s="20">
        <v>206119811</v>
      </c>
      <c r="L48" s="21"/>
      <c r="M48" s="20">
        <v>10066941</v>
      </c>
      <c r="N48" s="21"/>
      <c r="O48" s="18" t="s">
        <v>14</v>
      </c>
      <c r="P48" s="19"/>
      <c r="Q48" s="22">
        <f t="shared" si="5"/>
        <v>43830</v>
      </c>
      <c r="R48" s="24"/>
      <c r="S48" s="18" t="s">
        <v>15</v>
      </c>
      <c r="T48" s="19"/>
      <c r="U48" s="18">
        <v>1</v>
      </c>
      <c r="V48" s="19"/>
      <c r="W48" s="18" t="s">
        <v>16</v>
      </c>
      <c r="X48" s="19"/>
      <c r="Y48" s="5">
        <f>$Y$47</f>
        <v>3000</v>
      </c>
      <c r="Z48" s="16" t="s">
        <v>214</v>
      </c>
      <c r="AA48" s="17"/>
    </row>
    <row r="49" spans="1:29" ht="45" customHeight="1" thickBot="1" x14ac:dyDescent="0.3">
      <c r="A49" s="18">
        <v>39</v>
      </c>
      <c r="B49" s="19"/>
      <c r="C49" s="16" t="s">
        <v>12</v>
      </c>
      <c r="D49" s="17"/>
      <c r="E49" s="18" t="str">
        <f t="shared" si="3"/>
        <v>ul. Ks. Jerzego Popiełuszki 25, 64-020 Czempiń</v>
      </c>
      <c r="F49" s="19"/>
      <c r="G49" s="18">
        <v>6981722479</v>
      </c>
      <c r="H49" s="19"/>
      <c r="I49" s="18" t="s">
        <v>206</v>
      </c>
      <c r="J49" s="19"/>
      <c r="K49" s="20">
        <v>23284725</v>
      </c>
      <c r="L49" s="21"/>
      <c r="M49" s="20">
        <v>10066941</v>
      </c>
      <c r="N49" s="21"/>
      <c r="O49" s="18" t="s">
        <v>14</v>
      </c>
      <c r="P49" s="19"/>
      <c r="Q49" s="22">
        <f t="shared" si="5"/>
        <v>43830</v>
      </c>
      <c r="R49" s="24"/>
      <c r="S49" s="18" t="s">
        <v>15</v>
      </c>
      <c r="T49" s="19"/>
      <c r="U49" s="18">
        <v>1</v>
      </c>
      <c r="V49" s="19"/>
      <c r="W49" s="18" t="s">
        <v>16</v>
      </c>
      <c r="X49" s="19"/>
      <c r="Y49" s="5">
        <f>$Y$47</f>
        <v>3000</v>
      </c>
      <c r="Z49" s="16" t="s">
        <v>212</v>
      </c>
      <c r="AA49" s="17"/>
    </row>
    <row r="50" spans="1:29" ht="45" customHeight="1" thickBot="1" x14ac:dyDescent="0.3">
      <c r="A50" s="18">
        <v>40</v>
      </c>
      <c r="B50" s="19"/>
      <c r="C50" s="16" t="s">
        <v>12</v>
      </c>
      <c r="D50" s="17"/>
      <c r="E50" s="18" t="str">
        <f t="shared" si="3"/>
        <v>ul. Ks. Jerzego Popiełuszki 25, 64-020 Czempiń</v>
      </c>
      <c r="F50" s="19"/>
      <c r="G50" s="18">
        <v>6981722479</v>
      </c>
      <c r="H50" s="19"/>
      <c r="I50" s="18" t="s">
        <v>223</v>
      </c>
      <c r="J50" s="19"/>
      <c r="K50" s="20">
        <v>10224976</v>
      </c>
      <c r="L50" s="21"/>
      <c r="M50" s="20">
        <v>10066941</v>
      </c>
      <c r="N50" s="21"/>
      <c r="O50" s="18" t="s">
        <v>14</v>
      </c>
      <c r="P50" s="19"/>
      <c r="Q50" s="22">
        <f t="shared" si="5"/>
        <v>43830</v>
      </c>
      <c r="R50" s="24"/>
      <c r="S50" s="18" t="s">
        <v>15</v>
      </c>
      <c r="T50" s="19"/>
      <c r="U50" s="18">
        <v>11</v>
      </c>
      <c r="V50" s="19"/>
      <c r="W50" s="18" t="s">
        <v>16</v>
      </c>
      <c r="X50" s="19"/>
      <c r="Y50" s="5">
        <f>$Y$47</f>
        <v>3000</v>
      </c>
      <c r="Z50" s="16" t="s">
        <v>239</v>
      </c>
      <c r="AA50" s="17"/>
      <c r="AC50" s="7">
        <f>SUM(Y2:Y63)</f>
        <v>247645</v>
      </c>
    </row>
    <row r="51" spans="1:29" ht="83.25" customHeight="1" thickBot="1" x14ac:dyDescent="0.3">
      <c r="A51" s="18">
        <v>41</v>
      </c>
      <c r="B51" s="19"/>
      <c r="C51" s="16" t="s">
        <v>12</v>
      </c>
      <c r="D51" s="17"/>
      <c r="E51" s="18" t="str">
        <f t="shared" si="3"/>
        <v>ul. Ks. Jerzego Popiełuszki 25, 64-020 Czempiń</v>
      </c>
      <c r="F51" s="19"/>
      <c r="G51" s="18">
        <v>6981722479</v>
      </c>
      <c r="H51" s="19"/>
      <c r="I51" s="18" t="s">
        <v>238</v>
      </c>
      <c r="J51" s="19"/>
      <c r="K51" s="20">
        <v>3418306</v>
      </c>
      <c r="L51" s="21"/>
      <c r="M51" s="18">
        <v>10066941</v>
      </c>
      <c r="N51" s="19"/>
      <c r="O51" s="22" t="str">
        <f>$O$2</f>
        <v>określony</v>
      </c>
      <c r="P51" s="23"/>
      <c r="Q51" s="22">
        <f t="shared" si="5"/>
        <v>43830</v>
      </c>
      <c r="R51" s="24"/>
      <c r="S51" s="18" t="s">
        <v>15</v>
      </c>
      <c r="T51" s="19"/>
      <c r="U51" s="18">
        <v>11</v>
      </c>
      <c r="V51" s="19"/>
      <c r="W51" s="14" t="str">
        <f>$W$47</f>
        <v>Enea Operator</v>
      </c>
      <c r="X51" s="15"/>
      <c r="Y51" s="11">
        <v>500</v>
      </c>
      <c r="Z51" s="16" t="s">
        <v>244</v>
      </c>
      <c r="AA51" s="17"/>
      <c r="AC51" s="7"/>
    </row>
    <row r="52" spans="1:29" ht="45" customHeight="1" thickBot="1" x14ac:dyDescent="0.3">
      <c r="A52" s="18">
        <v>42</v>
      </c>
      <c r="B52" s="19"/>
      <c r="C52" s="16" t="s">
        <v>12</v>
      </c>
      <c r="D52" s="17"/>
      <c r="E52" s="18" t="str">
        <f t="shared" si="3"/>
        <v>ul. Ks. Jerzego Popiełuszki 25, 64-020 Czempiń</v>
      </c>
      <c r="F52" s="19"/>
      <c r="G52" s="18">
        <v>6981722479</v>
      </c>
      <c r="H52" s="19"/>
      <c r="I52" s="18" t="s">
        <v>240</v>
      </c>
      <c r="J52" s="19"/>
      <c r="K52" s="20">
        <v>91799744</v>
      </c>
      <c r="L52" s="21"/>
      <c r="M52" s="18">
        <v>10066941</v>
      </c>
      <c r="N52" s="19"/>
      <c r="O52" s="22" t="str">
        <f>$O$2</f>
        <v>określony</v>
      </c>
      <c r="P52" s="23"/>
      <c r="Q52" s="22">
        <f t="shared" si="5"/>
        <v>43830</v>
      </c>
      <c r="R52" s="24"/>
      <c r="S52" s="18" t="s">
        <v>15</v>
      </c>
      <c r="T52" s="19"/>
      <c r="U52" s="18">
        <v>11</v>
      </c>
      <c r="V52" s="19"/>
      <c r="W52" s="14" t="str">
        <f>$W$47</f>
        <v>Enea Operator</v>
      </c>
      <c r="X52" s="15"/>
      <c r="Y52" s="11">
        <v>500</v>
      </c>
      <c r="Z52" s="16" t="s">
        <v>245</v>
      </c>
      <c r="AA52" s="17"/>
      <c r="AC52" s="7"/>
    </row>
    <row r="53" spans="1:29" ht="45" customHeight="1" thickBot="1" x14ac:dyDescent="0.3">
      <c r="A53" s="43">
        <v>43</v>
      </c>
      <c r="B53" s="44"/>
      <c r="C53" s="16" t="s">
        <v>12</v>
      </c>
      <c r="D53" s="17"/>
      <c r="E53" s="18" t="str">
        <f>$E$2</f>
        <v>ul. Ks. Jerzego Popiełuszki 25, 64-020 Czempiń</v>
      </c>
      <c r="F53" s="19"/>
      <c r="G53" s="18">
        <v>6981722479</v>
      </c>
      <c r="H53" s="19"/>
      <c r="I53" s="18" t="s">
        <v>246</v>
      </c>
      <c r="J53" s="19"/>
      <c r="K53" s="20"/>
      <c r="L53" s="21"/>
      <c r="M53" s="18">
        <v>10066941</v>
      </c>
      <c r="N53" s="19"/>
      <c r="O53" s="22" t="str">
        <f t="shared" ref="O53" si="6">$O$2</f>
        <v>określony</v>
      </c>
      <c r="P53" s="23"/>
      <c r="Q53" s="146">
        <v>43830</v>
      </c>
      <c r="R53" s="19"/>
      <c r="S53" s="18" t="s">
        <v>15</v>
      </c>
      <c r="T53" s="19"/>
      <c r="U53" s="18">
        <v>14</v>
      </c>
      <c r="V53" s="19"/>
      <c r="W53" s="138" t="str">
        <f t="shared" ref="W53" si="7">$W$47</f>
        <v>Enea Operator</v>
      </c>
      <c r="X53" s="138"/>
      <c r="Y53" s="12">
        <v>3000</v>
      </c>
      <c r="Z53" s="16" t="s">
        <v>247</v>
      </c>
      <c r="AA53" s="17"/>
      <c r="AC53" s="7"/>
    </row>
    <row r="54" spans="1:29" ht="45" customHeight="1" thickBot="1" x14ac:dyDescent="0.3">
      <c r="A54" s="144">
        <v>44</v>
      </c>
      <c r="B54" s="144"/>
      <c r="C54" s="139" t="s">
        <v>12</v>
      </c>
      <c r="D54" s="139"/>
      <c r="E54" s="137" t="s">
        <v>203</v>
      </c>
      <c r="F54" s="137"/>
      <c r="G54" s="137">
        <v>6981722479</v>
      </c>
      <c r="H54" s="137"/>
      <c r="I54" s="137" t="s">
        <v>248</v>
      </c>
      <c r="J54" s="137"/>
      <c r="K54" s="145"/>
      <c r="L54" s="145"/>
      <c r="M54" s="137"/>
      <c r="N54" s="137"/>
      <c r="O54" s="142" t="s">
        <v>14</v>
      </c>
      <c r="P54" s="142"/>
      <c r="Q54" s="143">
        <v>43830</v>
      </c>
      <c r="R54" s="143"/>
      <c r="S54" s="137"/>
      <c r="T54" s="137"/>
      <c r="U54" s="137"/>
      <c r="V54" s="137"/>
      <c r="W54" s="138" t="s">
        <v>16</v>
      </c>
      <c r="X54" s="138"/>
      <c r="Y54" s="12">
        <v>500</v>
      </c>
      <c r="Z54" s="139"/>
      <c r="AA54" s="139"/>
      <c r="AC54" s="7"/>
    </row>
    <row r="55" spans="1:29" ht="45" customHeight="1" thickBot="1" x14ac:dyDescent="0.3">
      <c r="A55" s="144">
        <v>45</v>
      </c>
      <c r="B55" s="144"/>
      <c r="C55" s="139" t="s">
        <v>12</v>
      </c>
      <c r="D55" s="139"/>
      <c r="E55" s="137" t="s">
        <v>203</v>
      </c>
      <c r="F55" s="137"/>
      <c r="G55" s="137">
        <v>6981722479</v>
      </c>
      <c r="H55" s="137"/>
      <c r="I55" s="137" t="s">
        <v>249</v>
      </c>
      <c r="J55" s="137"/>
      <c r="K55" s="145"/>
      <c r="L55" s="145"/>
      <c r="M55" s="137"/>
      <c r="N55" s="137"/>
      <c r="O55" s="142" t="s">
        <v>14</v>
      </c>
      <c r="P55" s="142"/>
      <c r="Q55" s="143">
        <v>43830</v>
      </c>
      <c r="R55" s="143"/>
      <c r="S55" s="137"/>
      <c r="T55" s="137"/>
      <c r="U55" s="137"/>
      <c r="V55" s="137"/>
      <c r="W55" s="138" t="s">
        <v>16</v>
      </c>
      <c r="X55" s="138"/>
      <c r="Y55" s="12">
        <v>700</v>
      </c>
      <c r="Z55" s="139"/>
      <c r="AA55" s="139"/>
      <c r="AC55" s="7"/>
    </row>
    <row r="56" spans="1:29" ht="45" customHeight="1" thickBot="1" x14ac:dyDescent="0.3">
      <c r="A56" s="144">
        <v>46</v>
      </c>
      <c r="B56" s="144"/>
      <c r="C56" s="139" t="s">
        <v>12</v>
      </c>
      <c r="D56" s="139"/>
      <c r="E56" s="137" t="s">
        <v>203</v>
      </c>
      <c r="F56" s="137"/>
      <c r="G56" s="137">
        <v>6981722479</v>
      </c>
      <c r="H56" s="137"/>
      <c r="I56" s="137" t="s">
        <v>253</v>
      </c>
      <c r="J56" s="137"/>
      <c r="K56" s="145"/>
      <c r="L56" s="145"/>
      <c r="M56" s="137"/>
      <c r="N56" s="137"/>
      <c r="O56" s="142" t="s">
        <v>14</v>
      </c>
      <c r="P56" s="142"/>
      <c r="Q56" s="143">
        <v>43830</v>
      </c>
      <c r="R56" s="143"/>
      <c r="S56" s="137"/>
      <c r="T56" s="137"/>
      <c r="U56" s="137">
        <v>14</v>
      </c>
      <c r="V56" s="137"/>
      <c r="W56" s="138" t="s">
        <v>16</v>
      </c>
      <c r="X56" s="138"/>
      <c r="Y56" s="12">
        <v>3000</v>
      </c>
      <c r="Z56" s="139"/>
      <c r="AA56" s="139"/>
      <c r="AC56" s="7"/>
    </row>
    <row r="57" spans="1:29" ht="45" customHeight="1" thickBot="1" x14ac:dyDescent="0.3">
      <c r="A57" s="144">
        <v>47</v>
      </c>
      <c r="B57" s="144"/>
      <c r="C57" s="139" t="s">
        <v>12</v>
      </c>
      <c r="D57" s="139"/>
      <c r="E57" s="137" t="s">
        <v>203</v>
      </c>
      <c r="F57" s="137"/>
      <c r="G57" s="137">
        <v>6981722479</v>
      </c>
      <c r="H57" s="137"/>
      <c r="I57" s="137" t="s">
        <v>254</v>
      </c>
      <c r="J57" s="137"/>
      <c r="K57" s="145"/>
      <c r="L57" s="145"/>
      <c r="M57" s="137"/>
      <c r="N57" s="137"/>
      <c r="O57" s="142" t="s">
        <v>14</v>
      </c>
      <c r="P57" s="142"/>
      <c r="Q57" s="143"/>
      <c r="R57" s="143"/>
      <c r="S57" s="137"/>
      <c r="T57" s="137"/>
      <c r="U57" s="137"/>
      <c r="V57" s="137"/>
      <c r="W57" s="138" t="s">
        <v>16</v>
      </c>
      <c r="X57" s="138"/>
      <c r="Y57" s="12">
        <v>70000</v>
      </c>
      <c r="Z57" s="139"/>
      <c r="AA57" s="139"/>
      <c r="AC57" s="7"/>
    </row>
    <row r="58" spans="1:29" ht="72" customHeight="1" thickBot="1" x14ac:dyDescent="0.3">
      <c r="A58" s="144">
        <v>48</v>
      </c>
      <c r="B58" s="144"/>
      <c r="C58" s="139" t="s">
        <v>12</v>
      </c>
      <c r="D58" s="139"/>
      <c r="E58" s="137" t="s">
        <v>203</v>
      </c>
      <c r="F58" s="137"/>
      <c r="G58" s="137">
        <v>6981722479</v>
      </c>
      <c r="H58" s="137"/>
      <c r="I58" s="137" t="s">
        <v>262</v>
      </c>
      <c r="J58" s="137"/>
      <c r="K58" s="145"/>
      <c r="L58" s="145"/>
      <c r="M58" s="137"/>
      <c r="N58" s="137"/>
      <c r="O58" s="142" t="s">
        <v>14</v>
      </c>
      <c r="P58" s="142"/>
      <c r="Q58" s="143">
        <v>43830</v>
      </c>
      <c r="R58" s="143"/>
      <c r="S58" s="137"/>
      <c r="T58" s="137"/>
      <c r="U58" s="137">
        <v>14</v>
      </c>
      <c r="V58" s="137"/>
      <c r="W58" s="138" t="s">
        <v>16</v>
      </c>
      <c r="X58" s="138"/>
      <c r="Y58" s="12">
        <v>3000</v>
      </c>
      <c r="Z58" s="139"/>
      <c r="AA58" s="139"/>
      <c r="AC58" s="7"/>
    </row>
    <row r="59" spans="1:29" ht="72" customHeight="1" thickBot="1" x14ac:dyDescent="0.3">
      <c r="A59" s="144">
        <v>49</v>
      </c>
      <c r="B59" s="144"/>
      <c r="C59" s="139" t="s">
        <v>12</v>
      </c>
      <c r="D59" s="139"/>
      <c r="E59" s="137" t="s">
        <v>203</v>
      </c>
      <c r="F59" s="137"/>
      <c r="G59" s="137">
        <v>6981722479</v>
      </c>
      <c r="H59" s="137"/>
      <c r="I59" s="137" t="s">
        <v>258</v>
      </c>
      <c r="J59" s="137"/>
      <c r="K59" s="145"/>
      <c r="L59" s="145"/>
      <c r="M59" s="137"/>
      <c r="N59" s="137"/>
      <c r="O59" s="142" t="s">
        <v>14</v>
      </c>
      <c r="P59" s="142"/>
      <c r="Q59" s="143">
        <v>43830</v>
      </c>
      <c r="R59" s="143"/>
      <c r="S59" s="137"/>
      <c r="T59" s="137"/>
      <c r="U59" s="137">
        <v>11</v>
      </c>
      <c r="V59" s="137"/>
      <c r="W59" s="138" t="s">
        <v>16</v>
      </c>
      <c r="X59" s="138"/>
      <c r="Y59" s="12">
        <v>3000</v>
      </c>
      <c r="Z59" s="139"/>
      <c r="AA59" s="139"/>
      <c r="AC59" s="7"/>
    </row>
    <row r="60" spans="1:29" ht="72" customHeight="1" thickBot="1" x14ac:dyDescent="0.3">
      <c r="A60" s="144">
        <v>50</v>
      </c>
      <c r="B60" s="144"/>
      <c r="C60" s="139" t="s">
        <v>12</v>
      </c>
      <c r="D60" s="139"/>
      <c r="E60" s="137" t="s">
        <v>203</v>
      </c>
      <c r="F60" s="137"/>
      <c r="G60" s="137">
        <v>6981722479</v>
      </c>
      <c r="H60" s="137"/>
      <c r="I60" s="137" t="s">
        <v>257</v>
      </c>
      <c r="J60" s="137"/>
      <c r="K60" s="145"/>
      <c r="L60" s="145"/>
      <c r="M60" s="137">
        <v>0</v>
      </c>
      <c r="N60" s="137"/>
      <c r="O60" s="142" t="s">
        <v>14</v>
      </c>
      <c r="P60" s="142"/>
      <c r="Q60" s="143">
        <f t="shared" ref="Q60:Q63" si="8">$Q$59</f>
        <v>43830</v>
      </c>
      <c r="R60" s="143"/>
      <c r="S60" s="137"/>
      <c r="T60" s="137"/>
      <c r="U60" s="137">
        <v>1</v>
      </c>
      <c r="V60" s="137"/>
      <c r="W60" s="138" t="s">
        <v>16</v>
      </c>
      <c r="X60" s="138"/>
      <c r="Y60" s="12">
        <v>3000</v>
      </c>
      <c r="Z60" s="139"/>
      <c r="AA60" s="139"/>
      <c r="AC60" s="7"/>
    </row>
    <row r="61" spans="1:29" ht="72" customHeight="1" thickBot="1" x14ac:dyDescent="0.3">
      <c r="A61" s="144">
        <v>51</v>
      </c>
      <c r="B61" s="144"/>
      <c r="C61" s="139" t="s">
        <v>12</v>
      </c>
      <c r="D61" s="139"/>
      <c r="E61" s="137" t="s">
        <v>203</v>
      </c>
      <c r="F61" s="137"/>
      <c r="G61" s="137">
        <v>6981722479</v>
      </c>
      <c r="H61" s="137"/>
      <c r="I61" s="137" t="s">
        <v>261</v>
      </c>
      <c r="J61" s="137"/>
      <c r="K61" s="145"/>
      <c r="L61" s="145"/>
      <c r="M61" s="137"/>
      <c r="N61" s="137"/>
      <c r="O61" s="142" t="s">
        <v>14</v>
      </c>
      <c r="P61" s="142"/>
      <c r="Q61" s="143">
        <f t="shared" si="8"/>
        <v>43830</v>
      </c>
      <c r="R61" s="143"/>
      <c r="S61" s="137"/>
      <c r="T61" s="137"/>
      <c r="U61" s="137">
        <v>3</v>
      </c>
      <c r="V61" s="137"/>
      <c r="W61" s="138" t="s">
        <v>16</v>
      </c>
      <c r="X61" s="138"/>
      <c r="Y61" s="12">
        <v>3000</v>
      </c>
      <c r="Z61" s="139"/>
      <c r="AA61" s="139"/>
      <c r="AC61" s="7"/>
    </row>
    <row r="62" spans="1:29" ht="72" customHeight="1" thickBot="1" x14ac:dyDescent="0.3">
      <c r="A62" s="144">
        <v>52</v>
      </c>
      <c r="B62" s="144"/>
      <c r="C62" s="139" t="s">
        <v>12</v>
      </c>
      <c r="D62" s="139"/>
      <c r="E62" s="137" t="s">
        <v>203</v>
      </c>
      <c r="F62" s="137"/>
      <c r="G62" s="137">
        <v>6981722479</v>
      </c>
      <c r="H62" s="137"/>
      <c r="I62" s="137" t="s">
        <v>259</v>
      </c>
      <c r="J62" s="137"/>
      <c r="K62" s="145"/>
      <c r="L62" s="145"/>
      <c r="M62" s="137"/>
      <c r="N62" s="137"/>
      <c r="O62" s="142" t="s">
        <v>14</v>
      </c>
      <c r="P62" s="142"/>
      <c r="Q62" s="143">
        <f t="shared" si="8"/>
        <v>43830</v>
      </c>
      <c r="R62" s="143"/>
      <c r="S62" s="137"/>
      <c r="T62" s="137"/>
      <c r="U62" s="137">
        <v>11</v>
      </c>
      <c r="V62" s="137"/>
      <c r="W62" s="138" t="s">
        <v>16</v>
      </c>
      <c r="X62" s="138"/>
      <c r="Y62" s="12">
        <v>3000</v>
      </c>
      <c r="Z62" s="139"/>
      <c r="AA62" s="139"/>
      <c r="AC62" s="7"/>
    </row>
    <row r="63" spans="1:29" ht="72" customHeight="1" thickBot="1" x14ac:dyDescent="0.3">
      <c r="A63" s="144">
        <v>53</v>
      </c>
      <c r="B63" s="144"/>
      <c r="C63" s="139" t="s">
        <v>12</v>
      </c>
      <c r="D63" s="139"/>
      <c r="E63" s="137" t="s">
        <v>203</v>
      </c>
      <c r="F63" s="137"/>
      <c r="G63" s="137">
        <v>6981722479</v>
      </c>
      <c r="H63" s="137"/>
      <c r="I63" s="137" t="s">
        <v>260</v>
      </c>
      <c r="J63" s="137"/>
      <c r="K63" s="145"/>
      <c r="L63" s="145"/>
      <c r="M63" s="137"/>
      <c r="N63" s="137"/>
      <c r="O63" s="142" t="s">
        <v>14</v>
      </c>
      <c r="P63" s="142"/>
      <c r="Q63" s="143">
        <f t="shared" si="8"/>
        <v>43830</v>
      </c>
      <c r="R63" s="143"/>
      <c r="S63" s="137"/>
      <c r="T63" s="137"/>
      <c r="U63" s="137">
        <v>11</v>
      </c>
      <c r="V63" s="137"/>
      <c r="W63" s="138" t="s">
        <v>16</v>
      </c>
      <c r="X63" s="138"/>
      <c r="Y63" s="12">
        <v>3000</v>
      </c>
      <c r="Z63" s="139"/>
      <c r="AA63" s="139"/>
      <c r="AC63" s="7"/>
    </row>
    <row r="64" spans="1:29" ht="45" customHeight="1" thickBot="1" x14ac:dyDescent="0.3">
      <c r="AC64" s="7"/>
    </row>
    <row r="65" spans="1:29" ht="45" customHeight="1" thickBot="1" x14ac:dyDescent="0.3">
      <c r="A65" s="34" t="s">
        <v>104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6"/>
      <c r="AC65" s="7"/>
    </row>
    <row r="66" spans="1:29" ht="55.5" customHeight="1" thickBot="1" x14ac:dyDescent="0.3">
      <c r="A66" s="18">
        <v>1</v>
      </c>
      <c r="B66" s="19"/>
      <c r="C66" s="16" t="s">
        <v>218</v>
      </c>
      <c r="D66" s="17"/>
      <c r="E66" s="18" t="s">
        <v>92</v>
      </c>
      <c r="F66" s="19"/>
      <c r="G66" s="32">
        <f t="shared" ref="G66:G72" si="9">$G$49</f>
        <v>6981722479</v>
      </c>
      <c r="H66" s="33"/>
      <c r="I66" s="18" t="s">
        <v>250</v>
      </c>
      <c r="J66" s="19"/>
      <c r="K66" s="18" t="s">
        <v>224</v>
      </c>
      <c r="L66" s="21"/>
      <c r="M66" s="43">
        <v>22468978</v>
      </c>
      <c r="N66" s="44"/>
      <c r="O66" s="37" t="s">
        <v>14</v>
      </c>
      <c r="P66" s="38"/>
      <c r="Q66" s="39">
        <f t="shared" ref="Q66:Q75" si="10">$Q$2</f>
        <v>43830</v>
      </c>
      <c r="R66" s="15"/>
      <c r="S66" s="18" t="s">
        <v>49</v>
      </c>
      <c r="T66" s="19"/>
      <c r="U66" s="18">
        <v>80</v>
      </c>
      <c r="V66" s="19"/>
      <c r="W66" s="18" t="s">
        <v>16</v>
      </c>
      <c r="X66" s="19"/>
      <c r="Y66" s="5">
        <v>70000</v>
      </c>
      <c r="Z66" s="16" t="s">
        <v>91</v>
      </c>
      <c r="AA66" s="17"/>
    </row>
    <row r="67" spans="1:29" ht="48.75" customHeight="1" thickBot="1" x14ac:dyDescent="0.3">
      <c r="A67" s="32">
        <v>2</v>
      </c>
      <c r="B67" s="33"/>
      <c r="C67" s="16" t="s">
        <v>218</v>
      </c>
      <c r="D67" s="17"/>
      <c r="E67" s="32" t="s">
        <v>92</v>
      </c>
      <c r="F67" s="33"/>
      <c r="G67" s="32">
        <f t="shared" si="9"/>
        <v>6981722479</v>
      </c>
      <c r="H67" s="33"/>
      <c r="I67" s="32" t="s">
        <v>105</v>
      </c>
      <c r="J67" s="33"/>
      <c r="K67" s="32" t="s">
        <v>251</v>
      </c>
      <c r="L67" s="24"/>
      <c r="M67" s="51">
        <v>193306601</v>
      </c>
      <c r="N67" s="24"/>
      <c r="O67" s="32" t="s">
        <v>14</v>
      </c>
      <c r="P67" s="33"/>
      <c r="Q67" s="22">
        <f t="shared" si="10"/>
        <v>43830</v>
      </c>
      <c r="R67" s="24"/>
      <c r="S67" s="32" t="s">
        <v>93</v>
      </c>
      <c r="T67" s="33"/>
      <c r="U67" s="32">
        <v>45</v>
      </c>
      <c r="V67" s="33"/>
      <c r="W67" s="32" t="s">
        <v>16</v>
      </c>
      <c r="X67" s="33"/>
      <c r="Y67" s="13" t="s">
        <v>252</v>
      </c>
      <c r="Z67" s="32" t="s">
        <v>94</v>
      </c>
      <c r="AA67" s="33"/>
    </row>
    <row r="68" spans="1:29" ht="45" customHeight="1" thickBot="1" x14ac:dyDescent="0.3">
      <c r="A68" s="32">
        <v>3</v>
      </c>
      <c r="B68" s="33"/>
      <c r="C68" s="16" t="s">
        <v>218</v>
      </c>
      <c r="D68" s="17"/>
      <c r="E68" s="32" t="s">
        <v>92</v>
      </c>
      <c r="F68" s="33"/>
      <c r="G68" s="32">
        <f t="shared" si="9"/>
        <v>6981722479</v>
      </c>
      <c r="H68" s="33"/>
      <c r="I68" s="32" t="s">
        <v>95</v>
      </c>
      <c r="J68" s="33"/>
      <c r="K68" s="51">
        <v>70026089</v>
      </c>
      <c r="L68" s="24"/>
      <c r="M68" s="51">
        <v>193307958</v>
      </c>
      <c r="N68" s="24"/>
      <c r="O68" s="32" t="s">
        <v>14</v>
      </c>
      <c r="P68" s="33"/>
      <c r="Q68" s="22">
        <f t="shared" si="10"/>
        <v>43830</v>
      </c>
      <c r="R68" s="24"/>
      <c r="S68" s="32" t="s">
        <v>15</v>
      </c>
      <c r="T68" s="33"/>
      <c r="U68" s="32">
        <v>15</v>
      </c>
      <c r="V68" s="33"/>
      <c r="W68" s="32" t="s">
        <v>16</v>
      </c>
      <c r="X68" s="33"/>
      <c r="Y68" s="8">
        <v>6000</v>
      </c>
      <c r="Z68" s="32" t="s">
        <v>96</v>
      </c>
      <c r="AA68" s="33"/>
    </row>
    <row r="69" spans="1:29" ht="40.5" customHeight="1" thickBot="1" x14ac:dyDescent="0.3">
      <c r="A69" s="32">
        <v>4</v>
      </c>
      <c r="B69" s="33"/>
      <c r="C69" s="32" t="s">
        <v>219</v>
      </c>
      <c r="D69" s="33"/>
      <c r="E69" s="32" t="s">
        <v>107</v>
      </c>
      <c r="F69" s="33"/>
      <c r="G69" s="32">
        <f t="shared" si="9"/>
        <v>6981722479</v>
      </c>
      <c r="H69" s="33"/>
      <c r="I69" s="32" t="s">
        <v>108</v>
      </c>
      <c r="J69" s="33"/>
      <c r="K69" s="51">
        <v>47864948</v>
      </c>
      <c r="L69" s="24"/>
      <c r="M69" s="51">
        <v>10081210</v>
      </c>
      <c r="N69" s="24"/>
      <c r="O69" s="32" t="s">
        <v>14</v>
      </c>
      <c r="P69" s="33"/>
      <c r="Q69" s="22">
        <f t="shared" si="10"/>
        <v>43830</v>
      </c>
      <c r="R69" s="24"/>
      <c r="S69" s="32" t="s">
        <v>97</v>
      </c>
      <c r="T69" s="33"/>
      <c r="U69" s="32">
        <v>27</v>
      </c>
      <c r="V69" s="33"/>
      <c r="W69" s="32" t="s">
        <v>16</v>
      </c>
      <c r="X69" s="33"/>
      <c r="Y69" s="8">
        <v>12015</v>
      </c>
      <c r="Z69" s="32" t="s">
        <v>98</v>
      </c>
      <c r="AA69" s="33"/>
    </row>
    <row r="70" spans="1:29" ht="74.25" customHeight="1" thickBot="1" x14ac:dyDescent="0.3">
      <c r="A70" s="18">
        <v>5</v>
      </c>
      <c r="B70" s="19"/>
      <c r="C70" s="16" t="s">
        <v>219</v>
      </c>
      <c r="D70" s="17"/>
      <c r="E70" s="18" t="str">
        <f t="shared" si="3"/>
        <v>ul. Ks. Jerzego Popiełuszki 25, 64-020 Czempiń</v>
      </c>
      <c r="F70" s="19"/>
      <c r="G70" s="18">
        <v>6981722479</v>
      </c>
      <c r="H70" s="19"/>
      <c r="I70" s="18" t="s">
        <v>236</v>
      </c>
      <c r="J70" s="19"/>
      <c r="K70" s="18"/>
      <c r="L70" s="19"/>
      <c r="M70" s="18"/>
      <c r="N70" s="19"/>
      <c r="O70" s="22" t="str">
        <f>$O$2</f>
        <v>określony</v>
      </c>
      <c r="P70" s="23"/>
      <c r="Q70" s="22">
        <f t="shared" si="5"/>
        <v>43830</v>
      </c>
      <c r="R70" s="24"/>
      <c r="S70" s="18" t="s">
        <v>15</v>
      </c>
      <c r="T70" s="19"/>
      <c r="U70" s="18">
        <v>14</v>
      </c>
      <c r="V70" s="19"/>
      <c r="W70" s="14" t="str">
        <f>$W$47</f>
        <v>Enea Operator</v>
      </c>
      <c r="X70" s="15"/>
      <c r="Y70" s="11">
        <v>3000</v>
      </c>
      <c r="Z70" s="16" t="s">
        <v>237</v>
      </c>
      <c r="AA70" s="17"/>
    </row>
    <row r="71" spans="1:29" ht="24" customHeight="1" thickBot="1" x14ac:dyDescent="0.3">
      <c r="A71" s="32">
        <v>6</v>
      </c>
      <c r="B71" s="33"/>
      <c r="C71" s="32" t="s">
        <v>220</v>
      </c>
      <c r="D71" s="33"/>
      <c r="E71" s="32" t="s">
        <v>99</v>
      </c>
      <c r="F71" s="33"/>
      <c r="G71" s="32">
        <f t="shared" si="9"/>
        <v>6981722479</v>
      </c>
      <c r="H71" s="33"/>
      <c r="I71" s="32" t="s">
        <v>109</v>
      </c>
      <c r="J71" s="33"/>
      <c r="K71" s="51">
        <v>91323142</v>
      </c>
      <c r="L71" s="24"/>
      <c r="M71" s="51" t="s">
        <v>100</v>
      </c>
      <c r="N71" s="24"/>
      <c r="O71" s="32" t="s">
        <v>14</v>
      </c>
      <c r="P71" s="33"/>
      <c r="Q71" s="22">
        <f t="shared" si="10"/>
        <v>43830</v>
      </c>
      <c r="R71" s="23"/>
      <c r="S71" s="32" t="s">
        <v>15</v>
      </c>
      <c r="T71" s="33"/>
      <c r="U71" s="32">
        <v>72</v>
      </c>
      <c r="V71" s="33"/>
      <c r="W71" s="32" t="s">
        <v>16</v>
      </c>
      <c r="X71" s="33"/>
      <c r="Y71" s="8">
        <v>47000</v>
      </c>
      <c r="Z71" s="32" t="s">
        <v>101</v>
      </c>
      <c r="AA71" s="33"/>
    </row>
    <row r="72" spans="1:29" ht="28.5" customHeight="1" thickBot="1" x14ac:dyDescent="0.3">
      <c r="A72" s="32">
        <v>7</v>
      </c>
      <c r="B72" s="33"/>
      <c r="C72" s="32" t="s">
        <v>220</v>
      </c>
      <c r="D72" s="33"/>
      <c r="E72" s="32" t="s">
        <v>99</v>
      </c>
      <c r="F72" s="33"/>
      <c r="G72" s="32">
        <f t="shared" si="9"/>
        <v>6981722479</v>
      </c>
      <c r="H72" s="33"/>
      <c r="I72" s="32" t="s">
        <v>110</v>
      </c>
      <c r="J72" s="33"/>
      <c r="K72" s="51">
        <v>63711819</v>
      </c>
      <c r="L72" s="24"/>
      <c r="M72" s="51" t="s">
        <v>102</v>
      </c>
      <c r="N72" s="24"/>
      <c r="O72" s="32" t="s">
        <v>14</v>
      </c>
      <c r="P72" s="33"/>
      <c r="Q72" s="22">
        <f t="shared" si="10"/>
        <v>43830</v>
      </c>
      <c r="R72" s="24"/>
      <c r="S72" s="32" t="s">
        <v>15</v>
      </c>
      <c r="T72" s="33"/>
      <c r="U72" s="32">
        <v>27</v>
      </c>
      <c r="V72" s="33"/>
      <c r="W72" s="32" t="s">
        <v>16</v>
      </c>
      <c r="X72" s="33"/>
      <c r="Y72" s="8">
        <v>6500</v>
      </c>
      <c r="Z72" s="32" t="s">
        <v>103</v>
      </c>
      <c r="AA72" s="33"/>
    </row>
    <row r="73" spans="1:29" ht="25.5" customHeight="1" thickBot="1" x14ac:dyDescent="0.3">
      <c r="A73" s="32">
        <v>8</v>
      </c>
      <c r="B73" s="33"/>
      <c r="C73" s="32" t="s">
        <v>220</v>
      </c>
      <c r="D73" s="33"/>
      <c r="E73" s="32" t="s">
        <v>99</v>
      </c>
      <c r="F73" s="33"/>
      <c r="G73" s="32">
        <v>6981722479</v>
      </c>
      <c r="H73" s="33"/>
      <c r="I73" s="32" t="s">
        <v>111</v>
      </c>
      <c r="J73" s="33"/>
      <c r="K73" s="51">
        <v>23315573</v>
      </c>
      <c r="L73" s="24"/>
      <c r="M73" s="51" t="s">
        <v>112</v>
      </c>
      <c r="N73" s="24"/>
      <c r="O73" s="32" t="s">
        <v>14</v>
      </c>
      <c r="P73" s="33"/>
      <c r="Q73" s="22">
        <f t="shared" si="10"/>
        <v>43830</v>
      </c>
      <c r="R73" s="24"/>
      <c r="S73" s="32" t="s">
        <v>15</v>
      </c>
      <c r="T73" s="33"/>
      <c r="U73" s="32">
        <v>3</v>
      </c>
      <c r="V73" s="33"/>
      <c r="W73" s="32" t="s">
        <v>16</v>
      </c>
      <c r="X73" s="33"/>
      <c r="Y73" s="8">
        <v>3000</v>
      </c>
      <c r="Z73" s="32" t="s">
        <v>113</v>
      </c>
      <c r="AA73" s="33"/>
    </row>
    <row r="74" spans="1:29" ht="23.25" customHeight="1" thickBot="1" x14ac:dyDescent="0.3">
      <c r="A74" s="32">
        <v>9</v>
      </c>
      <c r="B74" s="33"/>
      <c r="C74" s="32" t="s">
        <v>221</v>
      </c>
      <c r="D74" s="33"/>
      <c r="E74" s="32" t="s">
        <v>114</v>
      </c>
      <c r="F74" s="33"/>
      <c r="G74" s="32">
        <f>$G$49</f>
        <v>6981722479</v>
      </c>
      <c r="H74" s="33"/>
      <c r="I74" s="32" t="s">
        <v>115</v>
      </c>
      <c r="J74" s="33"/>
      <c r="K74" s="51">
        <v>47963320</v>
      </c>
      <c r="L74" s="24"/>
      <c r="M74" s="51">
        <v>10066965</v>
      </c>
      <c r="N74" s="24"/>
      <c r="O74" s="32" t="s">
        <v>106</v>
      </c>
      <c r="P74" s="33"/>
      <c r="Q74" s="22">
        <f t="shared" si="10"/>
        <v>43830</v>
      </c>
      <c r="R74" s="24"/>
      <c r="S74" s="32" t="s">
        <v>15</v>
      </c>
      <c r="T74" s="33"/>
      <c r="U74" s="32">
        <v>17</v>
      </c>
      <c r="V74" s="33"/>
      <c r="W74" s="32" t="s">
        <v>16</v>
      </c>
      <c r="X74" s="33"/>
      <c r="Y74" s="8">
        <v>2700</v>
      </c>
      <c r="Z74" s="32" t="s">
        <v>242</v>
      </c>
      <c r="AA74" s="33"/>
    </row>
    <row r="75" spans="1:29" ht="22.5" customHeight="1" thickBot="1" x14ac:dyDescent="0.3">
      <c r="A75" s="32">
        <v>10</v>
      </c>
      <c r="B75" s="33"/>
      <c r="C75" s="32" t="s">
        <v>222</v>
      </c>
      <c r="D75" s="33"/>
      <c r="E75" s="32" t="s">
        <v>116</v>
      </c>
      <c r="F75" s="33"/>
      <c r="G75" s="32">
        <f>$G$49</f>
        <v>6981722479</v>
      </c>
      <c r="H75" s="33"/>
      <c r="I75" s="32" t="s">
        <v>117</v>
      </c>
      <c r="J75" s="33"/>
      <c r="K75" s="51">
        <v>8371592</v>
      </c>
      <c r="L75" s="24"/>
      <c r="M75" s="51">
        <v>12727181</v>
      </c>
      <c r="N75" s="24"/>
      <c r="O75" s="140" t="s">
        <v>14</v>
      </c>
      <c r="P75" s="141"/>
      <c r="Q75" s="22">
        <f t="shared" si="10"/>
        <v>43830</v>
      </c>
      <c r="R75" s="24"/>
      <c r="S75" s="32" t="s">
        <v>15</v>
      </c>
      <c r="T75" s="33"/>
      <c r="U75" s="32">
        <v>9</v>
      </c>
      <c r="V75" s="33"/>
      <c r="W75" s="32" t="s">
        <v>16</v>
      </c>
      <c r="X75" s="33"/>
      <c r="Y75" s="8">
        <v>8900</v>
      </c>
      <c r="Z75" s="32" t="s">
        <v>202</v>
      </c>
      <c r="AA75" s="33"/>
      <c r="AC75" s="7">
        <f>SUM(Y66:Y75)</f>
        <v>159115</v>
      </c>
    </row>
    <row r="76" spans="1:29" ht="25.5" customHeight="1" thickBot="1" x14ac:dyDescent="0.3">
      <c r="A76" s="29" t="s">
        <v>122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</row>
    <row r="77" spans="1:29" ht="39.75" customHeight="1" thickBot="1" x14ac:dyDescent="0.3">
      <c r="A77" s="18">
        <v>1</v>
      </c>
      <c r="B77" s="19"/>
      <c r="C77" s="32" t="s">
        <v>123</v>
      </c>
      <c r="D77" s="33"/>
      <c r="E77" s="18" t="s">
        <v>118</v>
      </c>
      <c r="F77" s="19"/>
      <c r="G77" s="18">
        <v>6981845199</v>
      </c>
      <c r="H77" s="19"/>
      <c r="I77" s="18" t="s">
        <v>124</v>
      </c>
      <c r="J77" s="19"/>
      <c r="K77" s="20">
        <v>9646783</v>
      </c>
      <c r="L77" s="21"/>
      <c r="M77" s="20"/>
      <c r="N77" s="21"/>
      <c r="O77" s="37" t="s">
        <v>14</v>
      </c>
      <c r="P77" s="38"/>
      <c r="Q77" s="39">
        <f t="shared" ref="Q77:Q96" si="11">$Q$2</f>
        <v>43830</v>
      </c>
      <c r="R77" s="15"/>
      <c r="S77" s="18" t="s">
        <v>15</v>
      </c>
      <c r="T77" s="19"/>
      <c r="U77" s="18">
        <v>9</v>
      </c>
      <c r="V77" s="19"/>
      <c r="W77" s="18" t="s">
        <v>16</v>
      </c>
      <c r="X77" s="19"/>
      <c r="Y77" s="9">
        <v>8700</v>
      </c>
      <c r="Z77" s="50" t="s">
        <v>166</v>
      </c>
      <c r="AA77" s="50"/>
    </row>
    <row r="78" spans="1:29" ht="44.25" customHeight="1" thickBot="1" x14ac:dyDescent="0.3">
      <c r="A78" s="18">
        <v>2</v>
      </c>
      <c r="B78" s="19"/>
      <c r="C78" s="32" t="s">
        <v>123</v>
      </c>
      <c r="D78" s="33"/>
      <c r="E78" s="18" t="s">
        <v>118</v>
      </c>
      <c r="F78" s="19"/>
      <c r="G78" s="18">
        <v>6981845199</v>
      </c>
      <c r="H78" s="19"/>
      <c r="I78" s="18" t="s">
        <v>125</v>
      </c>
      <c r="J78" s="19"/>
      <c r="K78" s="20">
        <v>62387374</v>
      </c>
      <c r="L78" s="21"/>
      <c r="M78" s="20"/>
      <c r="N78" s="21"/>
      <c r="O78" s="37" t="s">
        <v>14</v>
      </c>
      <c r="P78" s="38"/>
      <c r="Q78" s="39">
        <f t="shared" si="11"/>
        <v>43830</v>
      </c>
      <c r="R78" s="15"/>
      <c r="S78" s="18" t="s">
        <v>46</v>
      </c>
      <c r="T78" s="19"/>
      <c r="U78" s="18">
        <v>17</v>
      </c>
      <c r="V78" s="19"/>
      <c r="W78" s="18" t="s">
        <v>16</v>
      </c>
      <c r="X78" s="19"/>
      <c r="Y78" s="9">
        <v>33800</v>
      </c>
      <c r="Z78" s="50" t="s">
        <v>167</v>
      </c>
      <c r="AA78" s="50"/>
    </row>
    <row r="79" spans="1:29" ht="35.25" customHeight="1" thickBot="1" x14ac:dyDescent="0.3">
      <c r="A79" s="18">
        <v>3</v>
      </c>
      <c r="B79" s="19"/>
      <c r="C79" s="32" t="s">
        <v>123</v>
      </c>
      <c r="D79" s="33"/>
      <c r="E79" s="18" t="s">
        <v>118</v>
      </c>
      <c r="F79" s="19"/>
      <c r="G79" s="18">
        <v>6981845199</v>
      </c>
      <c r="H79" s="19"/>
      <c r="I79" s="18" t="s">
        <v>126</v>
      </c>
      <c r="J79" s="19"/>
      <c r="K79" s="20">
        <v>91808656</v>
      </c>
      <c r="L79" s="21"/>
      <c r="M79" s="20"/>
      <c r="N79" s="21"/>
      <c r="O79" s="37" t="s">
        <v>14</v>
      </c>
      <c r="P79" s="38"/>
      <c r="Q79" s="39">
        <f t="shared" si="11"/>
        <v>43830</v>
      </c>
      <c r="R79" s="15"/>
      <c r="S79" s="18" t="s">
        <v>15</v>
      </c>
      <c r="T79" s="19"/>
      <c r="U79" s="18">
        <v>22</v>
      </c>
      <c r="V79" s="19"/>
      <c r="W79" s="18" t="s">
        <v>16</v>
      </c>
      <c r="X79" s="19"/>
      <c r="Y79" s="9">
        <v>44000</v>
      </c>
      <c r="Z79" s="48" t="s">
        <v>168</v>
      </c>
      <c r="AA79" s="49"/>
    </row>
    <row r="80" spans="1:29" ht="35.25" customHeight="1" thickBot="1" x14ac:dyDescent="0.3">
      <c r="A80" s="18">
        <v>4</v>
      </c>
      <c r="B80" s="19"/>
      <c r="C80" s="32" t="s">
        <v>123</v>
      </c>
      <c r="D80" s="33"/>
      <c r="E80" s="18" t="s">
        <v>118</v>
      </c>
      <c r="F80" s="19"/>
      <c r="G80" s="18">
        <v>6981845199</v>
      </c>
      <c r="H80" s="19"/>
      <c r="I80" s="18" t="s">
        <v>119</v>
      </c>
      <c r="J80" s="19"/>
      <c r="K80" s="20">
        <v>2720531</v>
      </c>
      <c r="L80" s="21"/>
      <c r="M80" s="20"/>
      <c r="N80" s="21"/>
      <c r="O80" s="37" t="s">
        <v>14</v>
      </c>
      <c r="P80" s="38"/>
      <c r="Q80" s="39">
        <f t="shared" si="11"/>
        <v>43830</v>
      </c>
      <c r="R80" s="15"/>
      <c r="S80" s="18" t="s">
        <v>15</v>
      </c>
      <c r="T80" s="19"/>
      <c r="U80" s="18">
        <v>9</v>
      </c>
      <c r="V80" s="19"/>
      <c r="W80" s="18" t="s">
        <v>16</v>
      </c>
      <c r="X80" s="19"/>
      <c r="Y80" s="9">
        <v>9000</v>
      </c>
      <c r="Z80" s="46" t="s">
        <v>169</v>
      </c>
      <c r="AA80" s="47"/>
    </row>
    <row r="81" spans="1:27" ht="33" customHeight="1" thickBot="1" x14ac:dyDescent="0.3">
      <c r="A81" s="18">
        <v>5</v>
      </c>
      <c r="B81" s="19"/>
      <c r="C81" s="32" t="s">
        <v>123</v>
      </c>
      <c r="D81" s="33"/>
      <c r="E81" s="18" t="s">
        <v>118</v>
      </c>
      <c r="F81" s="19"/>
      <c r="G81" s="18">
        <v>6981845199</v>
      </c>
      <c r="H81" s="19"/>
      <c r="I81" s="18" t="s">
        <v>127</v>
      </c>
      <c r="J81" s="19"/>
      <c r="K81" s="20">
        <v>9106177</v>
      </c>
      <c r="L81" s="21"/>
      <c r="M81" s="20"/>
      <c r="N81" s="21"/>
      <c r="O81" s="37" t="s">
        <v>14</v>
      </c>
      <c r="P81" s="38"/>
      <c r="Q81" s="39">
        <f t="shared" si="11"/>
        <v>43830</v>
      </c>
      <c r="R81" s="15"/>
      <c r="S81" s="18" t="s">
        <v>46</v>
      </c>
      <c r="T81" s="19"/>
      <c r="U81" s="18">
        <v>11</v>
      </c>
      <c r="V81" s="19"/>
      <c r="W81" s="18" t="s">
        <v>16</v>
      </c>
      <c r="X81" s="19"/>
      <c r="Y81" s="9">
        <v>5000</v>
      </c>
      <c r="Z81" s="46" t="s">
        <v>170</v>
      </c>
      <c r="AA81" s="47"/>
    </row>
    <row r="82" spans="1:27" ht="36.75" customHeight="1" thickBot="1" x14ac:dyDescent="0.3">
      <c r="A82" s="18">
        <v>6</v>
      </c>
      <c r="B82" s="19"/>
      <c r="C82" s="32" t="s">
        <v>123</v>
      </c>
      <c r="D82" s="33"/>
      <c r="E82" s="18" t="s">
        <v>118</v>
      </c>
      <c r="F82" s="19"/>
      <c r="G82" s="18">
        <v>6981845199</v>
      </c>
      <c r="H82" s="19"/>
      <c r="I82" s="18" t="s">
        <v>120</v>
      </c>
      <c r="J82" s="19"/>
      <c r="K82" s="20">
        <v>8810632</v>
      </c>
      <c r="L82" s="21"/>
      <c r="M82" s="20"/>
      <c r="N82" s="21"/>
      <c r="O82" s="37" t="s">
        <v>14</v>
      </c>
      <c r="P82" s="38"/>
      <c r="Q82" s="39">
        <f t="shared" si="11"/>
        <v>43830</v>
      </c>
      <c r="R82" s="15"/>
      <c r="S82" s="18" t="s">
        <v>15</v>
      </c>
      <c r="T82" s="19"/>
      <c r="U82" s="18">
        <v>27</v>
      </c>
      <c r="V82" s="19"/>
      <c r="W82" s="18" t="s">
        <v>16</v>
      </c>
      <c r="X82" s="19"/>
      <c r="Y82" s="9">
        <v>3200</v>
      </c>
      <c r="Z82" s="46" t="s">
        <v>172</v>
      </c>
      <c r="AA82" s="47"/>
    </row>
    <row r="83" spans="1:27" ht="35.25" customHeight="1" thickBot="1" x14ac:dyDescent="0.3">
      <c r="A83" s="18">
        <v>7</v>
      </c>
      <c r="B83" s="19"/>
      <c r="C83" s="32" t="s">
        <v>123</v>
      </c>
      <c r="D83" s="33"/>
      <c r="E83" s="18" t="s">
        <v>118</v>
      </c>
      <c r="F83" s="19"/>
      <c r="G83" s="18">
        <v>6981845199</v>
      </c>
      <c r="H83" s="19"/>
      <c r="I83" s="18" t="s">
        <v>121</v>
      </c>
      <c r="J83" s="19"/>
      <c r="K83" s="20">
        <v>47565321</v>
      </c>
      <c r="L83" s="21"/>
      <c r="M83" s="20"/>
      <c r="N83" s="21"/>
      <c r="O83" s="37" t="s">
        <v>14</v>
      </c>
      <c r="P83" s="38"/>
      <c r="Q83" s="39">
        <f t="shared" si="11"/>
        <v>43830</v>
      </c>
      <c r="R83" s="15"/>
      <c r="S83" s="18" t="s">
        <v>15</v>
      </c>
      <c r="T83" s="19"/>
      <c r="U83" s="18">
        <v>27</v>
      </c>
      <c r="V83" s="19"/>
      <c r="W83" s="18" t="s">
        <v>16</v>
      </c>
      <c r="X83" s="19"/>
      <c r="Y83" s="9">
        <v>11000</v>
      </c>
      <c r="Z83" s="46" t="s">
        <v>173</v>
      </c>
      <c r="AA83" s="47"/>
    </row>
    <row r="84" spans="1:27" ht="45" customHeight="1" thickBot="1" x14ac:dyDescent="0.3">
      <c r="A84" s="18">
        <v>8</v>
      </c>
      <c r="B84" s="19"/>
      <c r="C84" s="32" t="s">
        <v>123</v>
      </c>
      <c r="D84" s="33"/>
      <c r="E84" s="18" t="s">
        <v>118</v>
      </c>
      <c r="F84" s="19"/>
      <c r="G84" s="18">
        <v>6981845199</v>
      </c>
      <c r="H84" s="19"/>
      <c r="I84" s="18" t="s">
        <v>128</v>
      </c>
      <c r="J84" s="19"/>
      <c r="K84" s="20">
        <v>91829963</v>
      </c>
      <c r="L84" s="21"/>
      <c r="M84" s="20"/>
      <c r="N84" s="21"/>
      <c r="O84" s="37" t="s">
        <v>14</v>
      </c>
      <c r="P84" s="38"/>
      <c r="Q84" s="39">
        <f t="shared" si="11"/>
        <v>43830</v>
      </c>
      <c r="R84" s="15"/>
      <c r="S84" s="18" t="s">
        <v>15</v>
      </c>
      <c r="T84" s="19"/>
      <c r="U84" s="18">
        <v>27</v>
      </c>
      <c r="V84" s="19"/>
      <c r="W84" s="18" t="s">
        <v>16</v>
      </c>
      <c r="X84" s="19"/>
      <c r="Y84" s="9">
        <v>3600</v>
      </c>
      <c r="Z84" s="46" t="s">
        <v>174</v>
      </c>
      <c r="AA84" s="47"/>
    </row>
    <row r="85" spans="1:27" ht="39" customHeight="1" thickBot="1" x14ac:dyDescent="0.3">
      <c r="A85" s="18">
        <v>9</v>
      </c>
      <c r="B85" s="19"/>
      <c r="C85" s="32" t="s">
        <v>123</v>
      </c>
      <c r="D85" s="33"/>
      <c r="E85" s="18" t="s">
        <v>118</v>
      </c>
      <c r="F85" s="19"/>
      <c r="G85" s="18">
        <v>6981845199</v>
      </c>
      <c r="H85" s="19"/>
      <c r="I85" s="18" t="s">
        <v>129</v>
      </c>
      <c r="J85" s="19"/>
      <c r="K85" s="20">
        <v>3098931</v>
      </c>
      <c r="L85" s="21"/>
      <c r="M85" s="20"/>
      <c r="N85" s="21"/>
      <c r="O85" s="37" t="s">
        <v>14</v>
      </c>
      <c r="P85" s="38"/>
      <c r="Q85" s="39">
        <f t="shared" si="11"/>
        <v>43830</v>
      </c>
      <c r="R85" s="15"/>
      <c r="S85" s="18" t="s">
        <v>15</v>
      </c>
      <c r="T85" s="19"/>
      <c r="U85" s="18">
        <v>5</v>
      </c>
      <c r="V85" s="19"/>
      <c r="W85" s="18" t="s">
        <v>16</v>
      </c>
      <c r="X85" s="19"/>
      <c r="Y85" s="9">
        <v>260</v>
      </c>
      <c r="Z85" s="46" t="s">
        <v>175</v>
      </c>
      <c r="AA85" s="47"/>
    </row>
    <row r="86" spans="1:27" ht="35.25" customHeight="1" thickBot="1" x14ac:dyDescent="0.3">
      <c r="A86" s="18">
        <v>10</v>
      </c>
      <c r="B86" s="19"/>
      <c r="C86" s="32" t="s">
        <v>123</v>
      </c>
      <c r="D86" s="33"/>
      <c r="E86" s="18" t="s">
        <v>118</v>
      </c>
      <c r="F86" s="19"/>
      <c r="G86" s="18">
        <v>6981845199</v>
      </c>
      <c r="H86" s="19"/>
      <c r="I86" s="18" t="s">
        <v>130</v>
      </c>
      <c r="J86" s="19"/>
      <c r="K86" s="20">
        <v>10879863</v>
      </c>
      <c r="L86" s="21"/>
      <c r="M86" s="20"/>
      <c r="N86" s="21"/>
      <c r="O86" s="37" t="s">
        <v>14</v>
      </c>
      <c r="P86" s="38"/>
      <c r="Q86" s="39">
        <f t="shared" si="11"/>
        <v>43830</v>
      </c>
      <c r="R86" s="15"/>
      <c r="S86" s="18" t="s">
        <v>15</v>
      </c>
      <c r="T86" s="19"/>
      <c r="U86" s="18">
        <v>5</v>
      </c>
      <c r="V86" s="19"/>
      <c r="W86" s="18" t="s">
        <v>16</v>
      </c>
      <c r="X86" s="19"/>
      <c r="Y86" s="9">
        <v>750</v>
      </c>
      <c r="Z86" s="46" t="s">
        <v>176</v>
      </c>
      <c r="AA86" s="47"/>
    </row>
    <row r="87" spans="1:27" ht="30" customHeight="1" thickBot="1" x14ac:dyDescent="0.3">
      <c r="A87" s="18">
        <v>11</v>
      </c>
      <c r="B87" s="19"/>
      <c r="C87" s="32" t="s">
        <v>123</v>
      </c>
      <c r="D87" s="33"/>
      <c r="E87" s="18" t="s">
        <v>118</v>
      </c>
      <c r="F87" s="19"/>
      <c r="G87" s="18">
        <v>6981845199</v>
      </c>
      <c r="H87" s="19"/>
      <c r="I87" s="18" t="s">
        <v>132</v>
      </c>
      <c r="J87" s="19"/>
      <c r="K87" s="20">
        <v>63663084</v>
      </c>
      <c r="L87" s="21"/>
      <c r="M87" s="20"/>
      <c r="N87" s="21"/>
      <c r="O87" s="37" t="s">
        <v>14</v>
      </c>
      <c r="P87" s="38"/>
      <c r="Q87" s="39">
        <f t="shared" si="11"/>
        <v>43830</v>
      </c>
      <c r="R87" s="15"/>
      <c r="S87" s="18" t="s">
        <v>15</v>
      </c>
      <c r="T87" s="19"/>
      <c r="U87" s="18">
        <v>5</v>
      </c>
      <c r="V87" s="19"/>
      <c r="W87" s="18" t="s">
        <v>16</v>
      </c>
      <c r="X87" s="19"/>
      <c r="Y87" s="9">
        <v>2750</v>
      </c>
      <c r="Z87" s="46" t="s">
        <v>178</v>
      </c>
      <c r="AA87" s="47"/>
    </row>
    <row r="88" spans="1:27" ht="35.25" customHeight="1" thickBot="1" x14ac:dyDescent="0.3">
      <c r="A88" s="18">
        <v>12</v>
      </c>
      <c r="B88" s="19"/>
      <c r="C88" s="32" t="s">
        <v>123</v>
      </c>
      <c r="D88" s="33"/>
      <c r="E88" s="18" t="s">
        <v>118</v>
      </c>
      <c r="F88" s="19"/>
      <c r="G88" s="18">
        <v>6981845199</v>
      </c>
      <c r="H88" s="19"/>
      <c r="I88" s="18" t="s">
        <v>133</v>
      </c>
      <c r="J88" s="19"/>
      <c r="K88" s="20">
        <v>2962495</v>
      </c>
      <c r="L88" s="21"/>
      <c r="M88" s="20"/>
      <c r="N88" s="21"/>
      <c r="O88" s="37" t="s">
        <v>14</v>
      </c>
      <c r="P88" s="38"/>
      <c r="Q88" s="39">
        <f t="shared" si="11"/>
        <v>43830</v>
      </c>
      <c r="R88" s="15"/>
      <c r="S88" s="18" t="s">
        <v>15</v>
      </c>
      <c r="T88" s="19"/>
      <c r="U88" s="18">
        <v>5</v>
      </c>
      <c r="V88" s="19"/>
      <c r="W88" s="18" t="s">
        <v>16</v>
      </c>
      <c r="X88" s="19"/>
      <c r="Y88" s="9">
        <v>1600</v>
      </c>
      <c r="Z88" s="46" t="s">
        <v>179</v>
      </c>
      <c r="AA88" s="47"/>
    </row>
    <row r="89" spans="1:27" ht="41.25" customHeight="1" thickBot="1" x14ac:dyDescent="0.3">
      <c r="A89" s="18">
        <v>13</v>
      </c>
      <c r="B89" s="19"/>
      <c r="C89" s="32" t="s">
        <v>123</v>
      </c>
      <c r="D89" s="33"/>
      <c r="E89" s="18" t="s">
        <v>118</v>
      </c>
      <c r="F89" s="19"/>
      <c r="G89" s="18">
        <v>6981845199</v>
      </c>
      <c r="H89" s="19"/>
      <c r="I89" s="18" t="s">
        <v>134</v>
      </c>
      <c r="J89" s="19"/>
      <c r="K89" s="20">
        <v>9825562</v>
      </c>
      <c r="L89" s="21"/>
      <c r="M89" s="20"/>
      <c r="N89" s="21"/>
      <c r="O89" s="37" t="s">
        <v>14</v>
      </c>
      <c r="P89" s="38"/>
      <c r="Q89" s="39">
        <f t="shared" si="11"/>
        <v>43830</v>
      </c>
      <c r="R89" s="15"/>
      <c r="S89" s="18" t="s">
        <v>15</v>
      </c>
      <c r="T89" s="19"/>
      <c r="U89" s="18">
        <v>17</v>
      </c>
      <c r="V89" s="19"/>
      <c r="W89" s="18" t="s">
        <v>16</v>
      </c>
      <c r="X89" s="19"/>
      <c r="Y89" s="9">
        <v>29300</v>
      </c>
      <c r="Z89" s="48" t="s">
        <v>180</v>
      </c>
      <c r="AA89" s="49"/>
    </row>
    <row r="90" spans="1:27" ht="42" customHeight="1" thickBot="1" x14ac:dyDescent="0.3">
      <c r="A90" s="18">
        <v>14</v>
      </c>
      <c r="B90" s="19"/>
      <c r="C90" s="32" t="s">
        <v>123</v>
      </c>
      <c r="D90" s="33"/>
      <c r="E90" s="18" t="s">
        <v>118</v>
      </c>
      <c r="F90" s="19"/>
      <c r="G90" s="18">
        <v>6981845199</v>
      </c>
      <c r="H90" s="19"/>
      <c r="I90" s="18" t="s">
        <v>135</v>
      </c>
      <c r="J90" s="19"/>
      <c r="K90" s="20">
        <v>9904340</v>
      </c>
      <c r="L90" s="21"/>
      <c r="M90" s="20"/>
      <c r="N90" s="21"/>
      <c r="O90" s="37" t="s">
        <v>14</v>
      </c>
      <c r="P90" s="38"/>
      <c r="Q90" s="39">
        <f t="shared" si="11"/>
        <v>43830</v>
      </c>
      <c r="R90" s="15"/>
      <c r="S90" s="18" t="s">
        <v>15</v>
      </c>
      <c r="T90" s="19"/>
      <c r="U90" s="18">
        <v>9</v>
      </c>
      <c r="V90" s="19"/>
      <c r="W90" s="18" t="s">
        <v>16</v>
      </c>
      <c r="X90" s="19"/>
      <c r="Y90" s="9">
        <v>700</v>
      </c>
      <c r="Z90" s="48" t="s">
        <v>181</v>
      </c>
      <c r="AA90" s="49"/>
    </row>
    <row r="91" spans="1:27" ht="42" customHeight="1" thickBot="1" x14ac:dyDescent="0.3">
      <c r="A91" s="18">
        <v>15</v>
      </c>
      <c r="B91" s="19"/>
      <c r="C91" s="32" t="s">
        <v>123</v>
      </c>
      <c r="D91" s="33"/>
      <c r="E91" s="18" t="s">
        <v>118</v>
      </c>
      <c r="F91" s="19"/>
      <c r="G91" s="18">
        <v>6981845199</v>
      </c>
      <c r="H91" s="19"/>
      <c r="I91" s="18" t="s">
        <v>136</v>
      </c>
      <c r="J91" s="19"/>
      <c r="K91" s="20">
        <v>8978238</v>
      </c>
      <c r="L91" s="21"/>
      <c r="M91" s="20"/>
      <c r="N91" s="21"/>
      <c r="O91" s="37" t="s">
        <v>14</v>
      </c>
      <c r="P91" s="38"/>
      <c r="Q91" s="39">
        <f t="shared" si="11"/>
        <v>43830</v>
      </c>
      <c r="R91" s="15"/>
      <c r="S91" s="18" t="s">
        <v>164</v>
      </c>
      <c r="T91" s="19"/>
      <c r="U91" s="18">
        <v>9</v>
      </c>
      <c r="V91" s="19"/>
      <c r="W91" s="18" t="s">
        <v>16</v>
      </c>
      <c r="X91" s="19"/>
      <c r="Y91" s="9">
        <v>300</v>
      </c>
      <c r="Z91" s="46" t="s">
        <v>182</v>
      </c>
      <c r="AA91" s="47"/>
    </row>
    <row r="92" spans="1:27" ht="47.25" customHeight="1" thickBot="1" x14ac:dyDescent="0.3">
      <c r="A92" s="18">
        <v>16</v>
      </c>
      <c r="B92" s="19"/>
      <c r="C92" s="32" t="s">
        <v>123</v>
      </c>
      <c r="D92" s="33"/>
      <c r="E92" s="18" t="s">
        <v>118</v>
      </c>
      <c r="F92" s="19"/>
      <c r="G92" s="18">
        <v>6981845199</v>
      </c>
      <c r="H92" s="19"/>
      <c r="I92" s="18" t="s">
        <v>137</v>
      </c>
      <c r="J92" s="19"/>
      <c r="K92" s="20">
        <v>9928371</v>
      </c>
      <c r="L92" s="21"/>
      <c r="M92" s="20"/>
      <c r="N92" s="21"/>
      <c r="O92" s="37" t="s">
        <v>14</v>
      </c>
      <c r="P92" s="38"/>
      <c r="Q92" s="39">
        <f t="shared" si="11"/>
        <v>43830</v>
      </c>
      <c r="R92" s="15"/>
      <c r="S92" s="18" t="s">
        <v>46</v>
      </c>
      <c r="T92" s="19"/>
      <c r="U92" s="18">
        <v>27</v>
      </c>
      <c r="V92" s="19"/>
      <c r="W92" s="18" t="s">
        <v>16</v>
      </c>
      <c r="X92" s="19"/>
      <c r="Y92" s="9">
        <v>5850</v>
      </c>
      <c r="Z92" s="46" t="s">
        <v>183</v>
      </c>
      <c r="AA92" s="47"/>
    </row>
    <row r="93" spans="1:27" ht="37.5" customHeight="1" thickBot="1" x14ac:dyDescent="0.3">
      <c r="A93" s="18">
        <v>17</v>
      </c>
      <c r="B93" s="19"/>
      <c r="C93" s="32" t="s">
        <v>123</v>
      </c>
      <c r="D93" s="33"/>
      <c r="E93" s="18" t="s">
        <v>118</v>
      </c>
      <c r="F93" s="19"/>
      <c r="G93" s="18">
        <v>6981845199</v>
      </c>
      <c r="H93" s="19"/>
      <c r="I93" s="18" t="s">
        <v>137</v>
      </c>
      <c r="J93" s="19"/>
      <c r="K93" s="20">
        <v>9774872</v>
      </c>
      <c r="L93" s="21"/>
      <c r="M93" s="20"/>
      <c r="N93" s="21"/>
      <c r="O93" s="37" t="s">
        <v>14</v>
      </c>
      <c r="P93" s="38"/>
      <c r="Q93" s="39">
        <f t="shared" si="11"/>
        <v>43830</v>
      </c>
      <c r="R93" s="15"/>
      <c r="S93" s="18" t="s">
        <v>46</v>
      </c>
      <c r="T93" s="19"/>
      <c r="U93" s="18">
        <v>27</v>
      </c>
      <c r="V93" s="19"/>
      <c r="W93" s="18" t="s">
        <v>16</v>
      </c>
      <c r="X93" s="19"/>
      <c r="Y93" s="9">
        <v>20000</v>
      </c>
      <c r="Z93" s="46" t="s">
        <v>184</v>
      </c>
      <c r="AA93" s="47"/>
    </row>
    <row r="94" spans="1:27" ht="34.5" customHeight="1" thickBot="1" x14ac:dyDescent="0.3">
      <c r="A94" s="18">
        <v>18</v>
      </c>
      <c r="B94" s="19"/>
      <c r="C94" s="32" t="s">
        <v>123</v>
      </c>
      <c r="D94" s="33"/>
      <c r="E94" s="18" t="s">
        <v>118</v>
      </c>
      <c r="F94" s="19"/>
      <c r="G94" s="18">
        <v>6981845199</v>
      </c>
      <c r="H94" s="19"/>
      <c r="I94" s="18" t="s">
        <v>138</v>
      </c>
      <c r="J94" s="19"/>
      <c r="K94" s="20">
        <v>46739582</v>
      </c>
      <c r="L94" s="21"/>
      <c r="M94" s="20"/>
      <c r="N94" s="21"/>
      <c r="O94" s="37" t="s">
        <v>14</v>
      </c>
      <c r="P94" s="38"/>
      <c r="Q94" s="39">
        <f t="shared" si="11"/>
        <v>43830</v>
      </c>
      <c r="R94" s="15"/>
      <c r="S94" s="18" t="s">
        <v>15</v>
      </c>
      <c r="T94" s="19"/>
      <c r="U94" s="18">
        <v>14</v>
      </c>
      <c r="V94" s="19"/>
      <c r="W94" s="18" t="s">
        <v>16</v>
      </c>
      <c r="X94" s="19"/>
      <c r="Y94" s="9">
        <v>2800</v>
      </c>
      <c r="Z94" s="46" t="s">
        <v>185</v>
      </c>
      <c r="AA94" s="47"/>
    </row>
    <row r="95" spans="1:27" ht="35.25" customHeight="1" thickBot="1" x14ac:dyDescent="0.3">
      <c r="A95" s="18">
        <v>19</v>
      </c>
      <c r="B95" s="19"/>
      <c r="C95" s="32" t="s">
        <v>123</v>
      </c>
      <c r="D95" s="33"/>
      <c r="E95" s="18" t="s">
        <v>118</v>
      </c>
      <c r="F95" s="19"/>
      <c r="G95" s="18">
        <v>6981845199</v>
      </c>
      <c r="H95" s="19"/>
      <c r="I95" s="18" t="s">
        <v>139</v>
      </c>
      <c r="J95" s="19"/>
      <c r="K95" s="20">
        <v>96778800</v>
      </c>
      <c r="L95" s="21"/>
      <c r="M95" s="20"/>
      <c r="N95" s="21"/>
      <c r="O95" s="37" t="s">
        <v>14</v>
      </c>
      <c r="P95" s="38"/>
      <c r="Q95" s="39">
        <f t="shared" si="11"/>
        <v>43830</v>
      </c>
      <c r="R95" s="15"/>
      <c r="S95" s="18" t="s">
        <v>15</v>
      </c>
      <c r="T95" s="19"/>
      <c r="U95" s="18">
        <v>69</v>
      </c>
      <c r="V95" s="19"/>
      <c r="W95" s="18" t="s">
        <v>16</v>
      </c>
      <c r="X95" s="19"/>
      <c r="Y95" s="9">
        <v>62000</v>
      </c>
      <c r="Z95" s="46" t="s">
        <v>186</v>
      </c>
      <c r="AA95" s="47"/>
    </row>
    <row r="96" spans="1:27" ht="39" customHeight="1" thickBot="1" x14ac:dyDescent="0.3">
      <c r="A96" s="18">
        <v>20</v>
      </c>
      <c r="B96" s="19"/>
      <c r="C96" s="32" t="s">
        <v>123</v>
      </c>
      <c r="D96" s="33"/>
      <c r="E96" s="18" t="s">
        <v>118</v>
      </c>
      <c r="F96" s="19"/>
      <c r="G96" s="18">
        <v>6981845199</v>
      </c>
      <c r="H96" s="19"/>
      <c r="I96" s="18" t="s">
        <v>140</v>
      </c>
      <c r="J96" s="19"/>
      <c r="K96" s="20" t="s">
        <v>155</v>
      </c>
      <c r="L96" s="21"/>
      <c r="M96" s="20"/>
      <c r="N96" s="21"/>
      <c r="O96" s="37" t="s">
        <v>14</v>
      </c>
      <c r="P96" s="38"/>
      <c r="Q96" s="39">
        <f t="shared" si="11"/>
        <v>43830</v>
      </c>
      <c r="R96" s="15"/>
      <c r="S96" s="18" t="s">
        <v>165</v>
      </c>
      <c r="T96" s="19"/>
      <c r="U96" s="18">
        <v>45</v>
      </c>
      <c r="V96" s="19"/>
      <c r="W96" s="18" t="s">
        <v>16</v>
      </c>
      <c r="X96" s="19"/>
      <c r="Y96" s="9">
        <v>220000</v>
      </c>
      <c r="Z96" s="48" t="s">
        <v>187</v>
      </c>
      <c r="AA96" s="49"/>
    </row>
    <row r="97" spans="1:27" ht="48.75" customHeight="1" thickBot="1" x14ac:dyDescent="0.3">
      <c r="A97" s="18">
        <v>21</v>
      </c>
      <c r="B97" s="19"/>
      <c r="C97" s="32" t="s">
        <v>123</v>
      </c>
      <c r="D97" s="33"/>
      <c r="E97" s="18" t="s">
        <v>118</v>
      </c>
      <c r="F97" s="19"/>
      <c r="G97" s="18">
        <v>6981845199</v>
      </c>
      <c r="H97" s="19"/>
      <c r="I97" s="18" t="s">
        <v>141</v>
      </c>
      <c r="J97" s="19"/>
      <c r="K97" s="20" t="s">
        <v>156</v>
      </c>
      <c r="L97" s="21"/>
      <c r="M97" s="20"/>
      <c r="N97" s="21"/>
      <c r="O97" s="37" t="s">
        <v>14</v>
      </c>
      <c r="P97" s="38"/>
      <c r="Q97" s="39">
        <f t="shared" ref="Q97:Q110" si="12">$Q$2</f>
        <v>43830</v>
      </c>
      <c r="R97" s="15"/>
      <c r="S97" s="18" t="s">
        <v>165</v>
      </c>
      <c r="T97" s="19"/>
      <c r="U97" s="18">
        <v>100</v>
      </c>
      <c r="V97" s="19"/>
      <c r="W97" s="18" t="s">
        <v>16</v>
      </c>
      <c r="X97" s="19"/>
      <c r="Y97" s="9">
        <v>365000</v>
      </c>
      <c r="Z97" s="46" t="s">
        <v>188</v>
      </c>
      <c r="AA97" s="47"/>
    </row>
    <row r="98" spans="1:27" ht="36.75" customHeight="1" thickBot="1" x14ac:dyDescent="0.3">
      <c r="A98" s="18">
        <v>22</v>
      </c>
      <c r="B98" s="19"/>
      <c r="C98" s="32" t="s">
        <v>123</v>
      </c>
      <c r="D98" s="33"/>
      <c r="E98" s="18" t="s">
        <v>118</v>
      </c>
      <c r="F98" s="19"/>
      <c r="G98" s="18">
        <v>6981845199</v>
      </c>
      <c r="H98" s="19"/>
      <c r="I98" s="18" t="s">
        <v>142</v>
      </c>
      <c r="J98" s="19"/>
      <c r="K98" s="20" t="s">
        <v>157</v>
      </c>
      <c r="L98" s="21"/>
      <c r="M98" s="20"/>
      <c r="N98" s="21"/>
      <c r="O98" s="37" t="s">
        <v>14</v>
      </c>
      <c r="P98" s="38"/>
      <c r="Q98" s="39">
        <f t="shared" si="12"/>
        <v>43830</v>
      </c>
      <c r="R98" s="15"/>
      <c r="S98" s="18" t="s">
        <v>165</v>
      </c>
      <c r="T98" s="19"/>
      <c r="U98" s="18">
        <v>63</v>
      </c>
      <c r="V98" s="19"/>
      <c r="W98" s="18" t="s">
        <v>16</v>
      </c>
      <c r="X98" s="19"/>
      <c r="Y98" s="9">
        <v>40000</v>
      </c>
      <c r="Z98" s="46" t="s">
        <v>189</v>
      </c>
      <c r="AA98" s="47"/>
    </row>
    <row r="99" spans="1:27" ht="48.75" customHeight="1" thickBot="1" x14ac:dyDescent="0.3">
      <c r="A99" s="18">
        <v>23</v>
      </c>
      <c r="B99" s="19"/>
      <c r="C99" s="32" t="s">
        <v>123</v>
      </c>
      <c r="D99" s="33"/>
      <c r="E99" s="18" t="s">
        <v>118</v>
      </c>
      <c r="F99" s="19"/>
      <c r="G99" s="18">
        <v>6981845199</v>
      </c>
      <c r="H99" s="19"/>
      <c r="I99" s="18" t="s">
        <v>143</v>
      </c>
      <c r="J99" s="19"/>
      <c r="K99" s="20">
        <v>96859889</v>
      </c>
      <c r="L99" s="21"/>
      <c r="M99" s="20"/>
      <c r="N99" s="21"/>
      <c r="O99" s="37" t="s">
        <v>14</v>
      </c>
      <c r="P99" s="38"/>
      <c r="Q99" s="39">
        <f t="shared" si="12"/>
        <v>43830</v>
      </c>
      <c r="R99" s="15"/>
      <c r="S99" s="18" t="s">
        <v>49</v>
      </c>
      <c r="T99" s="19"/>
      <c r="U99" s="18">
        <v>60</v>
      </c>
      <c r="V99" s="19"/>
      <c r="W99" s="18" t="s">
        <v>16</v>
      </c>
      <c r="X99" s="19"/>
      <c r="Y99" s="9">
        <v>80000</v>
      </c>
      <c r="Z99" s="46" t="s">
        <v>190</v>
      </c>
      <c r="AA99" s="47"/>
    </row>
    <row r="100" spans="1:27" ht="43.5" customHeight="1" thickBot="1" x14ac:dyDescent="0.3">
      <c r="A100" s="18">
        <v>24</v>
      </c>
      <c r="B100" s="19"/>
      <c r="C100" s="32" t="s">
        <v>123</v>
      </c>
      <c r="D100" s="33"/>
      <c r="E100" s="18" t="s">
        <v>118</v>
      </c>
      <c r="F100" s="19"/>
      <c r="G100" s="18">
        <v>6981845199</v>
      </c>
      <c r="H100" s="19"/>
      <c r="I100" s="18" t="s">
        <v>144</v>
      </c>
      <c r="J100" s="19"/>
      <c r="K100" s="20">
        <v>96863183</v>
      </c>
      <c r="L100" s="21"/>
      <c r="M100" s="20"/>
      <c r="N100" s="21"/>
      <c r="O100" s="37" t="s">
        <v>14</v>
      </c>
      <c r="P100" s="38"/>
      <c r="Q100" s="39">
        <f t="shared" si="12"/>
        <v>43830</v>
      </c>
      <c r="R100" s="15"/>
      <c r="S100" s="18" t="s">
        <v>49</v>
      </c>
      <c r="T100" s="19"/>
      <c r="U100" s="18">
        <v>60</v>
      </c>
      <c r="V100" s="19"/>
      <c r="W100" s="18" t="s">
        <v>16</v>
      </c>
      <c r="X100" s="19"/>
      <c r="Y100" s="9">
        <v>58000</v>
      </c>
      <c r="Z100" s="46" t="s">
        <v>191</v>
      </c>
      <c r="AA100" s="47"/>
    </row>
    <row r="101" spans="1:27" ht="27.75" customHeight="1" thickBot="1" x14ac:dyDescent="0.3">
      <c r="A101" s="18">
        <v>25</v>
      </c>
      <c r="B101" s="19"/>
      <c r="C101" s="32" t="s">
        <v>123</v>
      </c>
      <c r="D101" s="33"/>
      <c r="E101" s="18" t="s">
        <v>118</v>
      </c>
      <c r="F101" s="19"/>
      <c r="G101" s="18">
        <v>6981845199</v>
      </c>
      <c r="H101" s="19"/>
      <c r="I101" s="18" t="s">
        <v>145</v>
      </c>
      <c r="J101" s="19"/>
      <c r="K101" s="20">
        <v>63723188</v>
      </c>
      <c r="L101" s="21"/>
      <c r="M101" s="20">
        <v>46279264</v>
      </c>
      <c r="N101" s="21"/>
      <c r="O101" s="37" t="s">
        <v>14</v>
      </c>
      <c r="P101" s="38"/>
      <c r="Q101" s="39">
        <f t="shared" si="12"/>
        <v>43830</v>
      </c>
      <c r="R101" s="15"/>
      <c r="S101" s="18" t="s">
        <v>15</v>
      </c>
      <c r="T101" s="19"/>
      <c r="U101" s="18">
        <v>5</v>
      </c>
      <c r="V101" s="19"/>
      <c r="W101" s="18" t="s">
        <v>16</v>
      </c>
      <c r="X101" s="19"/>
      <c r="Y101" s="9">
        <v>1500</v>
      </c>
      <c r="Z101" s="46" t="s">
        <v>192</v>
      </c>
      <c r="AA101" s="47"/>
    </row>
    <row r="102" spans="1:27" ht="38.25" customHeight="1" thickBot="1" x14ac:dyDescent="0.3">
      <c r="A102" s="18">
        <v>26</v>
      </c>
      <c r="B102" s="19"/>
      <c r="C102" s="32" t="s">
        <v>123</v>
      </c>
      <c r="D102" s="33"/>
      <c r="E102" s="18" t="s">
        <v>118</v>
      </c>
      <c r="F102" s="19"/>
      <c r="G102" s="18">
        <v>6981845199</v>
      </c>
      <c r="H102" s="19"/>
      <c r="I102" s="18" t="s">
        <v>146</v>
      </c>
      <c r="J102" s="19"/>
      <c r="K102" s="20">
        <v>63667658</v>
      </c>
      <c r="L102" s="21"/>
      <c r="M102" s="20">
        <v>46279260</v>
      </c>
      <c r="N102" s="21"/>
      <c r="O102" s="37" t="s">
        <v>14</v>
      </c>
      <c r="P102" s="38"/>
      <c r="Q102" s="39">
        <f t="shared" si="12"/>
        <v>43830</v>
      </c>
      <c r="R102" s="15"/>
      <c r="S102" s="18" t="s">
        <v>15</v>
      </c>
      <c r="T102" s="19"/>
      <c r="U102" s="18">
        <v>5</v>
      </c>
      <c r="V102" s="19"/>
      <c r="W102" s="18" t="s">
        <v>16</v>
      </c>
      <c r="X102" s="19"/>
      <c r="Y102" s="9">
        <v>2000</v>
      </c>
      <c r="Z102" s="46" t="s">
        <v>193</v>
      </c>
      <c r="AA102" s="47"/>
    </row>
    <row r="103" spans="1:27" ht="32.25" customHeight="1" thickBot="1" x14ac:dyDescent="0.3">
      <c r="A103" s="18">
        <v>27</v>
      </c>
      <c r="B103" s="19"/>
      <c r="C103" s="32" t="s">
        <v>123</v>
      </c>
      <c r="D103" s="33"/>
      <c r="E103" s="18" t="s">
        <v>118</v>
      </c>
      <c r="F103" s="19"/>
      <c r="G103" s="18">
        <v>6981845199</v>
      </c>
      <c r="H103" s="19"/>
      <c r="I103" s="18" t="s">
        <v>147</v>
      </c>
      <c r="J103" s="19"/>
      <c r="K103" s="20">
        <v>63695447</v>
      </c>
      <c r="L103" s="21"/>
      <c r="M103" s="20">
        <v>46279261</v>
      </c>
      <c r="N103" s="21"/>
      <c r="O103" s="37" t="s">
        <v>14</v>
      </c>
      <c r="P103" s="38"/>
      <c r="Q103" s="39">
        <f t="shared" si="12"/>
        <v>43830</v>
      </c>
      <c r="R103" s="15"/>
      <c r="S103" s="18" t="s">
        <v>15</v>
      </c>
      <c r="T103" s="19"/>
      <c r="U103" s="18">
        <v>5</v>
      </c>
      <c r="V103" s="19"/>
      <c r="W103" s="18" t="s">
        <v>16</v>
      </c>
      <c r="X103" s="19"/>
      <c r="Y103" s="9">
        <v>1500</v>
      </c>
      <c r="Z103" s="46" t="s">
        <v>194</v>
      </c>
      <c r="AA103" s="47"/>
    </row>
    <row r="104" spans="1:27" ht="36" customHeight="1" thickBot="1" x14ac:dyDescent="0.3">
      <c r="A104" s="18">
        <v>28</v>
      </c>
      <c r="B104" s="19"/>
      <c r="C104" s="32" t="s">
        <v>123</v>
      </c>
      <c r="D104" s="33"/>
      <c r="E104" s="18" t="s">
        <v>118</v>
      </c>
      <c r="F104" s="19"/>
      <c r="G104" s="18">
        <v>6981845199</v>
      </c>
      <c r="H104" s="19"/>
      <c r="I104" s="18" t="s">
        <v>148</v>
      </c>
      <c r="J104" s="19"/>
      <c r="K104" s="20">
        <v>63067996</v>
      </c>
      <c r="L104" s="21"/>
      <c r="M104" s="20" t="s">
        <v>158</v>
      </c>
      <c r="N104" s="21"/>
      <c r="O104" s="37" t="s">
        <v>14</v>
      </c>
      <c r="P104" s="38"/>
      <c r="Q104" s="39">
        <f t="shared" si="12"/>
        <v>43830</v>
      </c>
      <c r="R104" s="15"/>
      <c r="S104" s="18" t="s">
        <v>15</v>
      </c>
      <c r="T104" s="19"/>
      <c r="U104" s="18">
        <v>5</v>
      </c>
      <c r="V104" s="19"/>
      <c r="W104" s="18" t="s">
        <v>16</v>
      </c>
      <c r="X104" s="19"/>
      <c r="Y104" s="9">
        <v>2500</v>
      </c>
      <c r="Z104" s="46" t="s">
        <v>195</v>
      </c>
      <c r="AA104" s="47"/>
    </row>
    <row r="105" spans="1:27" ht="47.25" customHeight="1" thickBot="1" x14ac:dyDescent="0.3">
      <c r="A105" s="18">
        <v>29</v>
      </c>
      <c r="B105" s="19"/>
      <c r="C105" s="32" t="s">
        <v>123</v>
      </c>
      <c r="D105" s="33"/>
      <c r="E105" s="18" t="s">
        <v>118</v>
      </c>
      <c r="F105" s="19"/>
      <c r="G105" s="18">
        <v>6981845199</v>
      </c>
      <c r="H105" s="19"/>
      <c r="I105" s="18" t="s">
        <v>149</v>
      </c>
      <c r="J105" s="19"/>
      <c r="K105" s="20">
        <v>45780720</v>
      </c>
      <c r="L105" s="21"/>
      <c r="M105" s="20" t="s">
        <v>159</v>
      </c>
      <c r="N105" s="21"/>
      <c r="O105" s="37" t="s">
        <v>14</v>
      </c>
      <c r="P105" s="38"/>
      <c r="Q105" s="39">
        <f t="shared" si="12"/>
        <v>43830</v>
      </c>
      <c r="R105" s="15"/>
      <c r="S105" s="18" t="s">
        <v>15</v>
      </c>
      <c r="T105" s="19"/>
      <c r="U105" s="18">
        <v>4</v>
      </c>
      <c r="V105" s="19"/>
      <c r="W105" s="18" t="s">
        <v>16</v>
      </c>
      <c r="X105" s="19"/>
      <c r="Y105" s="9">
        <v>1500</v>
      </c>
      <c r="Z105" s="46" t="s">
        <v>196</v>
      </c>
      <c r="AA105" s="47"/>
    </row>
    <row r="106" spans="1:27" ht="31.5" customHeight="1" thickBot="1" x14ac:dyDescent="0.3">
      <c r="A106" s="18">
        <v>30</v>
      </c>
      <c r="B106" s="19"/>
      <c r="C106" s="32" t="s">
        <v>123</v>
      </c>
      <c r="D106" s="33"/>
      <c r="E106" s="18" t="s">
        <v>118</v>
      </c>
      <c r="F106" s="19"/>
      <c r="G106" s="18">
        <v>6981845199</v>
      </c>
      <c r="H106" s="19"/>
      <c r="I106" s="18" t="s">
        <v>150</v>
      </c>
      <c r="J106" s="19"/>
      <c r="K106" s="20">
        <v>47989761</v>
      </c>
      <c r="L106" s="21"/>
      <c r="M106" s="20" t="s">
        <v>160</v>
      </c>
      <c r="N106" s="21"/>
      <c r="O106" s="37" t="s">
        <v>14</v>
      </c>
      <c r="P106" s="38"/>
      <c r="Q106" s="39">
        <f t="shared" si="12"/>
        <v>43830</v>
      </c>
      <c r="R106" s="15"/>
      <c r="S106" s="18" t="s">
        <v>15</v>
      </c>
      <c r="T106" s="19"/>
      <c r="U106" s="18">
        <v>27</v>
      </c>
      <c r="V106" s="19"/>
      <c r="W106" s="18" t="s">
        <v>16</v>
      </c>
      <c r="X106" s="19"/>
      <c r="Y106" s="9">
        <v>1200</v>
      </c>
      <c r="Z106" s="41" t="s">
        <v>197</v>
      </c>
      <c r="AA106" s="42"/>
    </row>
    <row r="107" spans="1:27" ht="33" customHeight="1" thickBot="1" x14ac:dyDescent="0.3">
      <c r="A107" s="18">
        <v>31</v>
      </c>
      <c r="B107" s="19"/>
      <c r="C107" s="32" t="s">
        <v>123</v>
      </c>
      <c r="D107" s="33"/>
      <c r="E107" s="18" t="s">
        <v>118</v>
      </c>
      <c r="F107" s="19"/>
      <c r="G107" s="18">
        <v>6981845199</v>
      </c>
      <c r="H107" s="19"/>
      <c r="I107" s="18" t="s">
        <v>151</v>
      </c>
      <c r="J107" s="19"/>
      <c r="K107" s="20">
        <v>63667652</v>
      </c>
      <c r="L107" s="21"/>
      <c r="M107" s="20" t="s">
        <v>161</v>
      </c>
      <c r="N107" s="21"/>
      <c r="O107" s="37" t="s">
        <v>14</v>
      </c>
      <c r="P107" s="38"/>
      <c r="Q107" s="39">
        <f t="shared" si="12"/>
        <v>43830</v>
      </c>
      <c r="R107" s="15"/>
      <c r="S107" s="18" t="s">
        <v>15</v>
      </c>
      <c r="T107" s="19"/>
      <c r="U107" s="18">
        <v>5</v>
      </c>
      <c r="V107" s="19"/>
      <c r="W107" s="18" t="s">
        <v>16</v>
      </c>
      <c r="X107" s="19"/>
      <c r="Y107" s="9">
        <v>470</v>
      </c>
      <c r="Z107" s="41" t="s">
        <v>198</v>
      </c>
      <c r="AA107" s="42"/>
    </row>
    <row r="108" spans="1:27" ht="29.25" customHeight="1" thickBot="1" x14ac:dyDescent="0.3">
      <c r="A108" s="18">
        <v>32</v>
      </c>
      <c r="B108" s="19"/>
      <c r="C108" s="32" t="s">
        <v>123</v>
      </c>
      <c r="D108" s="33"/>
      <c r="E108" s="18" t="s">
        <v>118</v>
      </c>
      <c r="F108" s="19"/>
      <c r="G108" s="18">
        <v>6981845199</v>
      </c>
      <c r="H108" s="19"/>
      <c r="I108" s="18" t="s">
        <v>152</v>
      </c>
      <c r="J108" s="19"/>
      <c r="K108" s="20">
        <v>11577827</v>
      </c>
      <c r="L108" s="21"/>
      <c r="M108" s="20" t="s">
        <v>162</v>
      </c>
      <c r="N108" s="21"/>
      <c r="O108" s="37" t="s">
        <v>14</v>
      </c>
      <c r="P108" s="38"/>
      <c r="Q108" s="39">
        <f t="shared" si="12"/>
        <v>43830</v>
      </c>
      <c r="R108" s="15"/>
      <c r="S108" s="18" t="s">
        <v>15</v>
      </c>
      <c r="T108" s="19"/>
      <c r="U108" s="18">
        <v>4</v>
      </c>
      <c r="V108" s="19"/>
      <c r="W108" s="18" t="s">
        <v>16</v>
      </c>
      <c r="X108" s="19"/>
      <c r="Y108" s="9">
        <v>600</v>
      </c>
      <c r="Z108" s="41" t="s">
        <v>199</v>
      </c>
      <c r="AA108" s="42"/>
    </row>
    <row r="109" spans="1:27" ht="29.25" customHeight="1" thickBot="1" x14ac:dyDescent="0.3">
      <c r="A109" s="18">
        <v>33</v>
      </c>
      <c r="B109" s="19"/>
      <c r="C109" s="32" t="s">
        <v>123</v>
      </c>
      <c r="D109" s="33"/>
      <c r="E109" s="18" t="s">
        <v>118</v>
      </c>
      <c r="F109" s="19"/>
      <c r="G109" s="18">
        <v>6981845199</v>
      </c>
      <c r="H109" s="19"/>
      <c r="I109" s="18" t="s">
        <v>153</v>
      </c>
      <c r="J109" s="19"/>
      <c r="K109" s="20">
        <v>630446288</v>
      </c>
      <c r="L109" s="21"/>
      <c r="M109" s="20" t="s">
        <v>163</v>
      </c>
      <c r="N109" s="21"/>
      <c r="O109" s="37" t="s">
        <v>14</v>
      </c>
      <c r="P109" s="38"/>
      <c r="Q109" s="39">
        <f t="shared" si="12"/>
        <v>43830</v>
      </c>
      <c r="R109" s="15"/>
      <c r="S109" s="18" t="s">
        <v>15</v>
      </c>
      <c r="T109" s="19"/>
      <c r="U109" s="18">
        <v>4</v>
      </c>
      <c r="V109" s="19"/>
      <c r="W109" s="18" t="s">
        <v>16</v>
      </c>
      <c r="X109" s="19"/>
      <c r="Y109" s="9">
        <v>1400</v>
      </c>
      <c r="Z109" s="41" t="s">
        <v>200</v>
      </c>
      <c r="AA109" s="42"/>
    </row>
    <row r="110" spans="1:27" ht="31.5" customHeight="1" thickBot="1" x14ac:dyDescent="0.3">
      <c r="A110" s="18">
        <v>34</v>
      </c>
      <c r="B110" s="19"/>
      <c r="C110" s="32" t="s">
        <v>123</v>
      </c>
      <c r="D110" s="33"/>
      <c r="E110" s="18" t="s">
        <v>118</v>
      </c>
      <c r="F110" s="19"/>
      <c r="G110" s="18">
        <v>6981845199</v>
      </c>
      <c r="H110" s="19"/>
      <c r="I110" s="18" t="s">
        <v>154</v>
      </c>
      <c r="J110" s="19"/>
      <c r="K110" s="20">
        <v>9726726</v>
      </c>
      <c r="L110" s="21"/>
      <c r="M110" s="20"/>
      <c r="N110" s="21"/>
      <c r="O110" s="37" t="s">
        <v>14</v>
      </c>
      <c r="P110" s="38"/>
      <c r="Q110" s="39">
        <f t="shared" si="12"/>
        <v>43830</v>
      </c>
      <c r="R110" s="15"/>
      <c r="S110" s="18" t="s">
        <v>15</v>
      </c>
      <c r="T110" s="19"/>
      <c r="U110" s="18">
        <v>4</v>
      </c>
      <c r="V110" s="19"/>
      <c r="W110" s="18" t="s">
        <v>16</v>
      </c>
      <c r="X110" s="19"/>
      <c r="Y110" s="9">
        <v>450</v>
      </c>
      <c r="Z110" s="41" t="s">
        <v>201</v>
      </c>
      <c r="AA110" s="42"/>
    </row>
    <row r="111" spans="1:27" ht="35.25" customHeight="1" thickBot="1" x14ac:dyDescent="0.3">
      <c r="A111" s="25">
        <v>35</v>
      </c>
      <c r="B111" s="25"/>
      <c r="C111" s="40" t="s">
        <v>123</v>
      </c>
      <c r="D111" s="40"/>
      <c r="E111" s="25" t="s">
        <v>118</v>
      </c>
      <c r="F111" s="25"/>
      <c r="G111" s="25">
        <v>6981845199</v>
      </c>
      <c r="H111" s="25"/>
      <c r="I111" s="25" t="s">
        <v>225</v>
      </c>
      <c r="J111" s="25"/>
      <c r="K111" s="26">
        <v>12429602</v>
      </c>
      <c r="L111" s="26"/>
      <c r="M111" s="26"/>
      <c r="N111" s="26"/>
      <c r="O111" s="25" t="s">
        <v>226</v>
      </c>
      <c r="P111" s="25"/>
      <c r="Q111" s="27"/>
      <c r="R111" s="27"/>
      <c r="S111" s="25" t="s">
        <v>15</v>
      </c>
      <c r="T111" s="25"/>
      <c r="U111" s="25">
        <v>7</v>
      </c>
      <c r="V111" s="25"/>
      <c r="W111" s="25" t="s">
        <v>16</v>
      </c>
      <c r="X111" s="25"/>
      <c r="Y111" s="10">
        <v>3000</v>
      </c>
      <c r="Z111" s="28" t="s">
        <v>227</v>
      </c>
      <c r="AA111" s="28"/>
    </row>
    <row r="112" spans="1:27" ht="44.25" customHeight="1" thickBot="1" x14ac:dyDescent="0.3">
      <c r="A112" s="25">
        <v>36</v>
      </c>
      <c r="B112" s="25"/>
      <c r="C112" s="40" t="s">
        <v>123</v>
      </c>
      <c r="D112" s="40"/>
      <c r="E112" s="25" t="s">
        <v>118</v>
      </c>
      <c r="F112" s="25"/>
      <c r="G112" s="25">
        <v>6981845199</v>
      </c>
      <c r="H112" s="25"/>
      <c r="I112" s="25" t="s">
        <v>228</v>
      </c>
      <c r="J112" s="25"/>
      <c r="K112" s="26">
        <v>1207769</v>
      </c>
      <c r="L112" s="26"/>
      <c r="M112" s="26"/>
      <c r="N112" s="26"/>
      <c r="O112" s="25" t="s">
        <v>226</v>
      </c>
      <c r="P112" s="25"/>
      <c r="Q112" s="27"/>
      <c r="R112" s="27"/>
      <c r="S112" s="25" t="s">
        <v>15</v>
      </c>
      <c r="T112" s="25"/>
      <c r="U112" s="25">
        <v>32</v>
      </c>
      <c r="V112" s="25"/>
      <c r="W112" s="25" t="s">
        <v>16</v>
      </c>
      <c r="X112" s="25"/>
      <c r="Y112" s="10">
        <v>3000</v>
      </c>
      <c r="Z112" s="28" t="s">
        <v>229</v>
      </c>
      <c r="AA112" s="28"/>
    </row>
    <row r="113" spans="1:29" ht="41.25" customHeight="1" thickBot="1" x14ac:dyDescent="0.3">
      <c r="A113" s="25">
        <v>37</v>
      </c>
      <c r="B113" s="25"/>
      <c r="C113" s="40" t="s">
        <v>123</v>
      </c>
      <c r="D113" s="40"/>
      <c r="E113" s="25" t="s">
        <v>118</v>
      </c>
      <c r="F113" s="25"/>
      <c r="G113" s="25">
        <v>6981845199</v>
      </c>
      <c r="H113" s="25"/>
      <c r="I113" s="25" t="s">
        <v>230</v>
      </c>
      <c r="J113" s="25"/>
      <c r="K113" s="26">
        <v>6929256</v>
      </c>
      <c r="L113" s="26"/>
      <c r="M113" s="26"/>
      <c r="N113" s="26"/>
      <c r="O113" s="25" t="s">
        <v>226</v>
      </c>
      <c r="P113" s="25"/>
      <c r="Q113" s="27"/>
      <c r="R113" s="27"/>
      <c r="S113" s="25" t="s">
        <v>15</v>
      </c>
      <c r="T113" s="25"/>
      <c r="U113" s="25">
        <v>10</v>
      </c>
      <c r="V113" s="25"/>
      <c r="W113" s="25" t="s">
        <v>16</v>
      </c>
      <c r="X113" s="25"/>
      <c r="Y113" s="10">
        <v>3000</v>
      </c>
      <c r="Z113" s="28" t="s">
        <v>231</v>
      </c>
      <c r="AA113" s="28"/>
    </row>
    <row r="114" spans="1:29" ht="44.25" customHeight="1" thickBot="1" x14ac:dyDescent="0.3">
      <c r="A114" s="25">
        <v>38</v>
      </c>
      <c r="B114" s="25"/>
      <c r="C114" s="40" t="s">
        <v>123</v>
      </c>
      <c r="D114" s="40"/>
      <c r="E114" s="25" t="s">
        <v>118</v>
      </c>
      <c r="F114" s="25"/>
      <c r="G114" s="25">
        <v>6981845199</v>
      </c>
      <c r="H114" s="25"/>
      <c r="I114" s="25" t="s">
        <v>232</v>
      </c>
      <c r="J114" s="25"/>
      <c r="K114" s="26">
        <v>46367954</v>
      </c>
      <c r="L114" s="26"/>
      <c r="M114" s="26"/>
      <c r="N114" s="26"/>
      <c r="O114" s="25" t="s">
        <v>226</v>
      </c>
      <c r="P114" s="25"/>
      <c r="Q114" s="27"/>
      <c r="R114" s="27"/>
      <c r="S114" s="25" t="s">
        <v>15</v>
      </c>
      <c r="T114" s="25"/>
      <c r="U114" s="25">
        <v>6</v>
      </c>
      <c r="V114" s="25"/>
      <c r="W114" s="25" t="s">
        <v>16</v>
      </c>
      <c r="X114" s="25"/>
      <c r="Y114" s="10">
        <v>2000</v>
      </c>
      <c r="Z114" s="28" t="s">
        <v>233</v>
      </c>
      <c r="AA114" s="28"/>
    </row>
    <row r="115" spans="1:29" ht="39" customHeight="1" thickBot="1" x14ac:dyDescent="0.3">
      <c r="A115" s="25">
        <v>39</v>
      </c>
      <c r="B115" s="25"/>
      <c r="C115" s="40" t="s">
        <v>123</v>
      </c>
      <c r="D115" s="40"/>
      <c r="E115" s="25" t="s">
        <v>118</v>
      </c>
      <c r="F115" s="25"/>
      <c r="G115" s="25">
        <v>6981845199</v>
      </c>
      <c r="H115" s="25"/>
      <c r="I115" s="25" t="s">
        <v>234</v>
      </c>
      <c r="J115" s="25"/>
      <c r="K115" s="26">
        <v>46442330</v>
      </c>
      <c r="L115" s="26"/>
      <c r="M115" s="26"/>
      <c r="N115" s="26"/>
      <c r="O115" s="25" t="s">
        <v>226</v>
      </c>
      <c r="P115" s="25"/>
      <c r="Q115" s="27"/>
      <c r="R115" s="27"/>
      <c r="S115" s="25" t="s">
        <v>15</v>
      </c>
      <c r="T115" s="25"/>
      <c r="U115" s="25">
        <v>25</v>
      </c>
      <c r="V115" s="25"/>
      <c r="W115" s="25" t="s">
        <v>16</v>
      </c>
      <c r="X115" s="25"/>
      <c r="Y115" s="10">
        <v>2500</v>
      </c>
      <c r="Z115" s="28" t="s">
        <v>235</v>
      </c>
      <c r="AA115" s="28"/>
      <c r="AC115" s="7">
        <f>SUM(Y77:Y115)</f>
        <v>1034230</v>
      </c>
    </row>
    <row r="116" spans="1:29" ht="30" customHeight="1" x14ac:dyDescent="0.25"/>
    <row r="117" spans="1:29" ht="28.5" customHeight="1" x14ac:dyDescent="0.25">
      <c r="AA117" s="7">
        <f>SUM(AC115,AC75,AC50)</f>
        <v>1440990</v>
      </c>
    </row>
    <row r="118" spans="1:29" ht="31.5" customHeight="1" x14ac:dyDescent="0.25"/>
    <row r="119" spans="1:29" ht="32.25" customHeight="1" x14ac:dyDescent="0.25"/>
  </sheetData>
  <mergeCells count="1353">
    <mergeCell ref="K61:L61"/>
    <mergeCell ref="M61:N61"/>
    <mergeCell ref="O61:P61"/>
    <mergeCell ref="Q61:R61"/>
    <mergeCell ref="S61:T61"/>
    <mergeCell ref="U61:V61"/>
    <mergeCell ref="W61:X61"/>
    <mergeCell ref="Z61:AA61"/>
    <mergeCell ref="A62:B62"/>
    <mergeCell ref="C62:D62"/>
    <mergeCell ref="E62:F62"/>
    <mergeCell ref="G62:H62"/>
    <mergeCell ref="I62:J62"/>
    <mergeCell ref="K62:L62"/>
    <mergeCell ref="W59:X59"/>
    <mergeCell ref="Z59:AA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Z63:AA63"/>
    <mergeCell ref="A61:B61"/>
    <mergeCell ref="C61:D61"/>
    <mergeCell ref="E61:F61"/>
    <mergeCell ref="G61:H61"/>
    <mergeCell ref="I61:J61"/>
    <mergeCell ref="Z56:AA56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Z58:AA58"/>
    <mergeCell ref="M62:N62"/>
    <mergeCell ref="O62:P62"/>
    <mergeCell ref="Q62:R62"/>
    <mergeCell ref="S62:T62"/>
    <mergeCell ref="U62:V62"/>
    <mergeCell ref="W62:X62"/>
    <mergeCell ref="Z62:AA62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A54:B54"/>
    <mergeCell ref="C54:D54"/>
    <mergeCell ref="G54:H54"/>
    <mergeCell ref="I54:J54"/>
    <mergeCell ref="K54:L54"/>
    <mergeCell ref="Q71:R71"/>
    <mergeCell ref="M69:N69"/>
    <mergeCell ref="W69:X69"/>
    <mergeCell ref="Z69:AA69"/>
    <mergeCell ref="I69:J69"/>
    <mergeCell ref="K69:L69"/>
    <mergeCell ref="K68:L68"/>
    <mergeCell ref="W71:X71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Z57:AA57"/>
    <mergeCell ref="Z60:AA60"/>
    <mergeCell ref="A56:B56"/>
    <mergeCell ref="C56:D56"/>
    <mergeCell ref="E56:F56"/>
    <mergeCell ref="G56:H56"/>
    <mergeCell ref="I56:J56"/>
    <mergeCell ref="A44:B44"/>
    <mergeCell ref="C44:D44"/>
    <mergeCell ref="E44:F44"/>
    <mergeCell ref="G44:H44"/>
    <mergeCell ref="I44:J44"/>
    <mergeCell ref="S46:T46"/>
    <mergeCell ref="Z47:AA47"/>
    <mergeCell ref="A46:B46"/>
    <mergeCell ref="M54:N54"/>
    <mergeCell ref="O54:P54"/>
    <mergeCell ref="Q54:R54"/>
    <mergeCell ref="S54:T54"/>
    <mergeCell ref="Z50:AA50"/>
    <mergeCell ref="W47:X47"/>
    <mergeCell ref="Z48:AA48"/>
    <mergeCell ref="O46:P46"/>
    <mergeCell ref="Q46:R46"/>
    <mergeCell ref="K51:L51"/>
    <mergeCell ref="A53:B53"/>
    <mergeCell ref="C53:D53"/>
    <mergeCell ref="E53:F53"/>
    <mergeCell ref="G53:H53"/>
    <mergeCell ref="I53:J53"/>
    <mergeCell ref="K53:L53"/>
    <mergeCell ref="Z49:AA49"/>
    <mergeCell ref="A50:B50"/>
    <mergeCell ref="C50:D50"/>
    <mergeCell ref="A48:B48"/>
    <mergeCell ref="C48:D48"/>
    <mergeCell ref="K50:L50"/>
    <mergeCell ref="M50:N50"/>
    <mergeCell ref="O53:P5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Z45:AA45"/>
    <mergeCell ref="A72:B72"/>
    <mergeCell ref="C72:D72"/>
    <mergeCell ref="K71:L71"/>
    <mergeCell ref="M71:N71"/>
    <mergeCell ref="A67:B67"/>
    <mergeCell ref="C67:D67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Z55:AA55"/>
    <mergeCell ref="U75:V75"/>
    <mergeCell ref="W75:X75"/>
    <mergeCell ref="Z75:AA75"/>
    <mergeCell ref="U72:V72"/>
    <mergeCell ref="W72:X72"/>
    <mergeCell ref="Z72:AA72"/>
    <mergeCell ref="A73:B73"/>
    <mergeCell ref="C73:D73"/>
    <mergeCell ref="E73:F73"/>
    <mergeCell ref="G73:H73"/>
    <mergeCell ref="I73:J73"/>
    <mergeCell ref="K73:L73"/>
    <mergeCell ref="A75:B75"/>
    <mergeCell ref="C75:D75"/>
    <mergeCell ref="E75:F75"/>
    <mergeCell ref="G75:H75"/>
    <mergeCell ref="Z74:AA74"/>
    <mergeCell ref="I75:J75"/>
    <mergeCell ref="K75:L75"/>
    <mergeCell ref="M75:N75"/>
    <mergeCell ref="O75:P75"/>
    <mergeCell ref="Q75:R75"/>
    <mergeCell ref="M73:N73"/>
    <mergeCell ref="O73:P73"/>
    <mergeCell ref="Q73:R73"/>
    <mergeCell ref="S75:T75"/>
    <mergeCell ref="A74:B74"/>
    <mergeCell ref="W74:X74"/>
    <mergeCell ref="C74:D74"/>
    <mergeCell ref="E74:F74"/>
    <mergeCell ref="Z73:AA73"/>
    <mergeCell ref="E72:F72"/>
    <mergeCell ref="Q72:R72"/>
    <mergeCell ref="Z67:AA67"/>
    <mergeCell ref="C68:D68"/>
    <mergeCell ref="E66:F66"/>
    <mergeCell ref="G66:H66"/>
    <mergeCell ref="I66:J66"/>
    <mergeCell ref="Z71:AA71"/>
    <mergeCell ref="S72:T72"/>
    <mergeCell ref="G68:H68"/>
    <mergeCell ref="I68:J68"/>
    <mergeCell ref="K66:L66"/>
    <mergeCell ref="M68:N68"/>
    <mergeCell ref="O68:P68"/>
    <mergeCell ref="Q68:R68"/>
    <mergeCell ref="S68:T68"/>
    <mergeCell ref="U54:V54"/>
    <mergeCell ref="W54:X54"/>
    <mergeCell ref="Z54:AA54"/>
    <mergeCell ref="E54:F54"/>
    <mergeCell ref="E68:F68"/>
    <mergeCell ref="S71:T71"/>
    <mergeCell ref="U71:V71"/>
    <mergeCell ref="U68:V68"/>
    <mergeCell ref="W68:X68"/>
    <mergeCell ref="Z68:AA68"/>
    <mergeCell ref="K56:L56"/>
    <mergeCell ref="M56:N56"/>
    <mergeCell ref="O56:P56"/>
    <mergeCell ref="Q56:R56"/>
    <mergeCell ref="S56:T56"/>
    <mergeCell ref="U56:V56"/>
    <mergeCell ref="W56:X56"/>
    <mergeCell ref="W44:X44"/>
    <mergeCell ref="O50:P50"/>
    <mergeCell ref="Z28:AA28"/>
    <mergeCell ref="Q50:R50"/>
    <mergeCell ref="S50:T50"/>
    <mergeCell ref="U50:V50"/>
    <mergeCell ref="W50:X50"/>
    <mergeCell ref="C46:D46"/>
    <mergeCell ref="E46:F46"/>
    <mergeCell ref="G46:H46"/>
    <mergeCell ref="E48:F48"/>
    <mergeCell ref="G48:H48"/>
    <mergeCell ref="I48:J48"/>
    <mergeCell ref="K48:L48"/>
    <mergeCell ref="S49:T49"/>
    <mergeCell ref="U49:V49"/>
    <mergeCell ref="W49:X49"/>
    <mergeCell ref="K44:L44"/>
    <mergeCell ref="M44:N44"/>
    <mergeCell ref="O44:P44"/>
    <mergeCell ref="Q44:R44"/>
    <mergeCell ref="S44:T44"/>
    <mergeCell ref="U44:V44"/>
    <mergeCell ref="U28:V28"/>
    <mergeCell ref="W28:X28"/>
    <mergeCell ref="C31:D31"/>
    <mergeCell ref="E31:F31"/>
    <mergeCell ref="G31:H31"/>
    <mergeCell ref="Z44:AA44"/>
    <mergeCell ref="A68:B68"/>
    <mergeCell ref="U46:V46"/>
    <mergeCell ref="W46:X46"/>
    <mergeCell ref="Z46:AA46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O66:P66"/>
    <mergeCell ref="Q66:R66"/>
    <mergeCell ref="S66:T66"/>
    <mergeCell ref="U66:V66"/>
    <mergeCell ref="W66:X66"/>
    <mergeCell ref="Z66:AA66"/>
    <mergeCell ref="E67:F67"/>
    <mergeCell ref="G67:H67"/>
    <mergeCell ref="A47:B47"/>
    <mergeCell ref="C47:D47"/>
    <mergeCell ref="U48:V48"/>
    <mergeCell ref="W48:X48"/>
    <mergeCell ref="M48:N48"/>
    <mergeCell ref="O48:P48"/>
    <mergeCell ref="Q53:R53"/>
    <mergeCell ref="S53:T53"/>
    <mergeCell ref="U53:V53"/>
    <mergeCell ref="Z53:AA53"/>
    <mergeCell ref="W53:X53"/>
    <mergeCell ref="S12:T12"/>
    <mergeCell ref="Q8:R9"/>
    <mergeCell ref="S8:T9"/>
    <mergeCell ref="U8:V9"/>
    <mergeCell ref="W8:X9"/>
    <mergeCell ref="Y8:Y9"/>
    <mergeCell ref="K13:L13"/>
    <mergeCell ref="M13:N13"/>
    <mergeCell ref="O13:P13"/>
    <mergeCell ref="U12:V12"/>
    <mergeCell ref="W16:X16"/>
    <mergeCell ref="O17:P17"/>
    <mergeCell ref="Q17:R17"/>
    <mergeCell ref="S17:T17"/>
    <mergeCell ref="U17:V17"/>
    <mergeCell ref="K23:L24"/>
    <mergeCell ref="M23:N24"/>
    <mergeCell ref="Y23:Y24"/>
    <mergeCell ref="E1:F1"/>
    <mergeCell ref="G1:H1"/>
    <mergeCell ref="I1:J1"/>
    <mergeCell ref="E6:F7"/>
    <mergeCell ref="G6:H7"/>
    <mergeCell ref="I6:J6"/>
    <mergeCell ref="I7:J7"/>
    <mergeCell ref="K6:L7"/>
    <mergeCell ref="K4:L5"/>
    <mergeCell ref="M4:N5"/>
    <mergeCell ref="K1:L1"/>
    <mergeCell ref="S2:T3"/>
    <mergeCell ref="U2:V3"/>
    <mergeCell ref="W2:X3"/>
    <mergeCell ref="A10:B11"/>
    <mergeCell ref="C10:D11"/>
    <mergeCell ref="E47:F47"/>
    <mergeCell ref="G47:H47"/>
    <mergeCell ref="I47:J47"/>
    <mergeCell ref="K47:L47"/>
    <mergeCell ref="W12:X12"/>
    <mergeCell ref="K15:L15"/>
    <mergeCell ref="M15:N15"/>
    <mergeCell ref="O15:P15"/>
    <mergeCell ref="Q14:R14"/>
    <mergeCell ref="S14:T14"/>
    <mergeCell ref="U14:V14"/>
    <mergeCell ref="W14:X14"/>
    <mergeCell ref="Q16:R16"/>
    <mergeCell ref="S16:T16"/>
    <mergeCell ref="U16:V16"/>
    <mergeCell ref="W23:X24"/>
    <mergeCell ref="Z2:AA3"/>
    <mergeCell ref="A4:B5"/>
    <mergeCell ref="C4:D5"/>
    <mergeCell ref="E4:F5"/>
    <mergeCell ref="G4:H5"/>
    <mergeCell ref="I4:J5"/>
    <mergeCell ref="W4:X5"/>
    <mergeCell ref="Y4:Y5"/>
    <mergeCell ref="Z4:AA5"/>
    <mergeCell ref="O4:P5"/>
    <mergeCell ref="Q4:R5"/>
    <mergeCell ref="S4:T5"/>
    <mergeCell ref="U4:V5"/>
    <mergeCell ref="Z1:AA1"/>
    <mergeCell ref="A2:B3"/>
    <mergeCell ref="C2:D3"/>
    <mergeCell ref="E2:F3"/>
    <mergeCell ref="G2:H3"/>
    <mergeCell ref="I2:J3"/>
    <mergeCell ref="K2:L3"/>
    <mergeCell ref="M2:N3"/>
    <mergeCell ref="O2:P3"/>
    <mergeCell ref="Q2:R3"/>
    <mergeCell ref="M1:N1"/>
    <mergeCell ref="O1:P1"/>
    <mergeCell ref="Q1:R1"/>
    <mergeCell ref="S1:T1"/>
    <mergeCell ref="U1:V1"/>
    <mergeCell ref="W1:X1"/>
    <mergeCell ref="A1:B1"/>
    <mergeCell ref="C1:D1"/>
    <mergeCell ref="Y2:Y3"/>
    <mergeCell ref="Z8:AA9"/>
    <mergeCell ref="Y6:Y7"/>
    <mergeCell ref="Z6:AA7"/>
    <mergeCell ref="A8:B9"/>
    <mergeCell ref="C8:D9"/>
    <mergeCell ref="E8:F9"/>
    <mergeCell ref="G8:H9"/>
    <mergeCell ref="I8:J9"/>
    <mergeCell ref="K8:L9"/>
    <mergeCell ref="M8:N9"/>
    <mergeCell ref="O8:P9"/>
    <mergeCell ref="M6:N7"/>
    <mergeCell ref="O6:P7"/>
    <mergeCell ref="Q6:R7"/>
    <mergeCell ref="S6:T7"/>
    <mergeCell ref="U6:V7"/>
    <mergeCell ref="W6:X7"/>
    <mergeCell ref="A6:B7"/>
    <mergeCell ref="C6:D7"/>
    <mergeCell ref="Z12:AA12"/>
    <mergeCell ref="A13:B13"/>
    <mergeCell ref="C13:D13"/>
    <mergeCell ref="E13:F13"/>
    <mergeCell ref="G13:H13"/>
    <mergeCell ref="I13:J13"/>
    <mergeCell ref="W13:X13"/>
    <mergeCell ref="Z13:AA13"/>
    <mergeCell ref="Q13:R13"/>
    <mergeCell ref="S13:T13"/>
    <mergeCell ref="U13:V13"/>
    <mergeCell ref="Y10:Y11"/>
    <mergeCell ref="Z10:AA11"/>
    <mergeCell ref="A12:B12"/>
    <mergeCell ref="C12:D12"/>
    <mergeCell ref="E12:F12"/>
    <mergeCell ref="G12:H12"/>
    <mergeCell ref="I12:J12"/>
    <mergeCell ref="K12:L12"/>
    <mergeCell ref="M12:N12"/>
    <mergeCell ref="O12:P12"/>
    <mergeCell ref="M10:N11"/>
    <mergeCell ref="O10:P11"/>
    <mergeCell ref="Q10:R11"/>
    <mergeCell ref="S10:T11"/>
    <mergeCell ref="U10:V11"/>
    <mergeCell ref="W10:X11"/>
    <mergeCell ref="E10:F11"/>
    <mergeCell ref="G10:H11"/>
    <mergeCell ref="I10:J11"/>
    <mergeCell ref="K10:L11"/>
    <mergeCell ref="Q12:R12"/>
    <mergeCell ref="Z14:AA14"/>
    <mergeCell ref="A15:B15"/>
    <mergeCell ref="C15:D15"/>
    <mergeCell ref="E15:F15"/>
    <mergeCell ref="G15:H15"/>
    <mergeCell ref="I15:J15"/>
    <mergeCell ref="W15:X15"/>
    <mergeCell ref="Z15:AA15"/>
    <mergeCell ref="Q15:R15"/>
    <mergeCell ref="S15:T15"/>
    <mergeCell ref="U15:V15"/>
    <mergeCell ref="A14:B14"/>
    <mergeCell ref="C14:D14"/>
    <mergeCell ref="E14:F14"/>
    <mergeCell ref="G14:H14"/>
    <mergeCell ref="I14:J14"/>
    <mergeCell ref="K14:L14"/>
    <mergeCell ref="M14:N14"/>
    <mergeCell ref="O14:P14"/>
    <mergeCell ref="Z16:AA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M16:N16"/>
    <mergeCell ref="O16:P16"/>
    <mergeCell ref="Q18:R19"/>
    <mergeCell ref="S18:T19"/>
    <mergeCell ref="U18:V19"/>
    <mergeCell ref="W18:X19"/>
    <mergeCell ref="Y18:Y19"/>
    <mergeCell ref="Z18:AA19"/>
    <mergeCell ref="W17:X17"/>
    <mergeCell ref="Z17:AA17"/>
    <mergeCell ref="A18:B19"/>
    <mergeCell ref="C18:D19"/>
    <mergeCell ref="E18:F19"/>
    <mergeCell ref="G18:H19"/>
    <mergeCell ref="I18:J19"/>
    <mergeCell ref="K18:L19"/>
    <mergeCell ref="M18:N19"/>
    <mergeCell ref="O18:P19"/>
    <mergeCell ref="K17:L17"/>
    <mergeCell ref="M17:N17"/>
    <mergeCell ref="Z20:AA20"/>
    <mergeCell ref="A21:B22"/>
    <mergeCell ref="C21:D22"/>
    <mergeCell ref="E21:F22"/>
    <mergeCell ref="G21:H22"/>
    <mergeCell ref="I21:J22"/>
    <mergeCell ref="K21:L22"/>
    <mergeCell ref="M21:N22"/>
    <mergeCell ref="O21:P22"/>
    <mergeCell ref="Q21:R22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S21:T22"/>
    <mergeCell ref="U21:V22"/>
    <mergeCell ref="W21:X22"/>
    <mergeCell ref="Y21:Y22"/>
    <mergeCell ref="Z21:AA22"/>
    <mergeCell ref="AB25:AB26"/>
    <mergeCell ref="AC25:AC26"/>
    <mergeCell ref="A27:B27"/>
    <mergeCell ref="C27:D27"/>
    <mergeCell ref="E27:F27"/>
    <mergeCell ref="G27:H27"/>
    <mergeCell ref="I27:J27"/>
    <mergeCell ref="K27:L27"/>
    <mergeCell ref="M25:N26"/>
    <mergeCell ref="O25:P26"/>
    <mergeCell ref="Q25:R26"/>
    <mergeCell ref="S25:T26"/>
    <mergeCell ref="U25:V26"/>
    <mergeCell ref="W25:X26"/>
    <mergeCell ref="Z27:AA27"/>
    <mergeCell ref="M27:N27"/>
    <mergeCell ref="O27:P27"/>
    <mergeCell ref="Q27:R27"/>
    <mergeCell ref="S27:T27"/>
    <mergeCell ref="U27:V27"/>
    <mergeCell ref="W27:X27"/>
    <mergeCell ref="A25:B26"/>
    <mergeCell ref="C25:D26"/>
    <mergeCell ref="E25:F26"/>
    <mergeCell ref="G25:H26"/>
    <mergeCell ref="K25:L26"/>
    <mergeCell ref="Y25:Y26"/>
    <mergeCell ref="I25:J26"/>
    <mergeCell ref="Z29:AA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M29:N29"/>
    <mergeCell ref="O29:P29"/>
    <mergeCell ref="Q29:R29"/>
    <mergeCell ref="S29:T29"/>
    <mergeCell ref="U29:V29"/>
    <mergeCell ref="W29:X29"/>
    <mergeCell ref="Z23:AA24"/>
    <mergeCell ref="O23:P24"/>
    <mergeCell ref="Q23:R24"/>
    <mergeCell ref="S23:T24"/>
    <mergeCell ref="U23:V24"/>
    <mergeCell ref="Z25:AA26"/>
    <mergeCell ref="S28:T28"/>
    <mergeCell ref="A23:B24"/>
    <mergeCell ref="C23:D24"/>
    <mergeCell ref="E23:F24"/>
    <mergeCell ref="G23:H24"/>
    <mergeCell ref="I23:J24"/>
    <mergeCell ref="A32:B32"/>
    <mergeCell ref="C32:D32"/>
    <mergeCell ref="E32:F32"/>
    <mergeCell ref="G32:H32"/>
    <mergeCell ref="I32:J32"/>
    <mergeCell ref="O31:P31"/>
    <mergeCell ref="Q31:R31"/>
    <mergeCell ref="S31:T31"/>
    <mergeCell ref="U31:V31"/>
    <mergeCell ref="W31:X31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31:B31"/>
    <mergeCell ref="S30:T30"/>
    <mergeCell ref="U30:V30"/>
    <mergeCell ref="W30:X30"/>
    <mergeCell ref="W32:X32"/>
    <mergeCell ref="I31:J31"/>
    <mergeCell ref="K31:L31"/>
    <mergeCell ref="Z32:AA32"/>
    <mergeCell ref="O33:P33"/>
    <mergeCell ref="Q33:R33"/>
    <mergeCell ref="S33:T33"/>
    <mergeCell ref="U33:V33"/>
    <mergeCell ref="W33:X33"/>
    <mergeCell ref="Z33:AA33"/>
    <mergeCell ref="S34:T34"/>
    <mergeCell ref="U34:V34"/>
    <mergeCell ref="W34:X34"/>
    <mergeCell ref="Z34:AA34"/>
    <mergeCell ref="K32:L32"/>
    <mergeCell ref="Z31:AA31"/>
    <mergeCell ref="M31:N31"/>
    <mergeCell ref="M32:N32"/>
    <mergeCell ref="O32:P32"/>
    <mergeCell ref="Q32:R32"/>
    <mergeCell ref="S32:T32"/>
    <mergeCell ref="U32:V32"/>
    <mergeCell ref="Z30:AA30"/>
    <mergeCell ref="A33:B33"/>
    <mergeCell ref="C33:D33"/>
    <mergeCell ref="E33:F33"/>
    <mergeCell ref="G33:H33"/>
    <mergeCell ref="I33:J33"/>
    <mergeCell ref="K33:L33"/>
    <mergeCell ref="M33:N33"/>
    <mergeCell ref="O34:P34"/>
    <mergeCell ref="Q34:R34"/>
    <mergeCell ref="A34:B34"/>
    <mergeCell ref="C34:D34"/>
    <mergeCell ref="E34:F34"/>
    <mergeCell ref="G34:H34"/>
    <mergeCell ref="I34:J34"/>
    <mergeCell ref="K34:L34"/>
    <mergeCell ref="M34:N34"/>
    <mergeCell ref="M35:N35"/>
    <mergeCell ref="Z35:AA35"/>
    <mergeCell ref="A35:B35"/>
    <mergeCell ref="C35:D35"/>
    <mergeCell ref="E35:F35"/>
    <mergeCell ref="G35:H35"/>
    <mergeCell ref="I35:J35"/>
    <mergeCell ref="K35:L35"/>
    <mergeCell ref="Z36:AA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M36:N36"/>
    <mergeCell ref="O36:P36"/>
    <mergeCell ref="Q36:R36"/>
    <mergeCell ref="S36:T36"/>
    <mergeCell ref="U36:V36"/>
    <mergeCell ref="W36:X36"/>
    <mergeCell ref="A36:B36"/>
    <mergeCell ref="C36:D36"/>
    <mergeCell ref="O35:P35"/>
    <mergeCell ref="Q35:R35"/>
    <mergeCell ref="S35:T35"/>
    <mergeCell ref="U35:V35"/>
    <mergeCell ref="W35:X35"/>
    <mergeCell ref="Z38:AA38"/>
    <mergeCell ref="S38:T38"/>
    <mergeCell ref="U38:V38"/>
    <mergeCell ref="W38:X38"/>
    <mergeCell ref="M38:N38"/>
    <mergeCell ref="O38:P38"/>
    <mergeCell ref="Q38:R38"/>
    <mergeCell ref="G38:H38"/>
    <mergeCell ref="I38:J38"/>
    <mergeCell ref="K38:L38"/>
    <mergeCell ref="A38:B38"/>
    <mergeCell ref="C38:D38"/>
    <mergeCell ref="E38:F38"/>
    <mergeCell ref="E36:F36"/>
    <mergeCell ref="G36:H36"/>
    <mergeCell ref="I36:J36"/>
    <mergeCell ref="K36:L36"/>
    <mergeCell ref="W37:X37"/>
    <mergeCell ref="Z37:AA37"/>
    <mergeCell ref="S37:T37"/>
    <mergeCell ref="U37:V37"/>
    <mergeCell ref="A40:B40"/>
    <mergeCell ref="C40:D40"/>
    <mergeCell ref="E40:F40"/>
    <mergeCell ref="G40:H40"/>
    <mergeCell ref="I40:J40"/>
    <mergeCell ref="K40:L40"/>
    <mergeCell ref="M40:N40"/>
    <mergeCell ref="U40:V40"/>
    <mergeCell ref="W40:X40"/>
    <mergeCell ref="O39:P39"/>
    <mergeCell ref="Q39:R39"/>
    <mergeCell ref="S39:T39"/>
    <mergeCell ref="U39:V39"/>
    <mergeCell ref="W39:X39"/>
    <mergeCell ref="Z40:AA40"/>
    <mergeCell ref="O40:P40"/>
    <mergeCell ref="Q40:R40"/>
    <mergeCell ref="S40:T40"/>
    <mergeCell ref="Z39:AA39"/>
    <mergeCell ref="A39:B39"/>
    <mergeCell ref="C39:D39"/>
    <mergeCell ref="E39:F39"/>
    <mergeCell ref="G39:H39"/>
    <mergeCell ref="I39:J39"/>
    <mergeCell ref="K39:L39"/>
    <mergeCell ref="M39:N39"/>
    <mergeCell ref="A43:B43"/>
    <mergeCell ref="C43:D43"/>
    <mergeCell ref="E43:F43"/>
    <mergeCell ref="S41:T41"/>
    <mergeCell ref="U41:V41"/>
    <mergeCell ref="W41:X41"/>
    <mergeCell ref="Z41:AA41"/>
    <mergeCell ref="A42:B42"/>
    <mergeCell ref="C42:D42"/>
    <mergeCell ref="E42:F42"/>
    <mergeCell ref="C104:D104"/>
    <mergeCell ref="E104:F104"/>
    <mergeCell ref="G104:H104"/>
    <mergeCell ref="I104:J104"/>
    <mergeCell ref="A100:B100"/>
    <mergeCell ref="C100:D100"/>
    <mergeCell ref="E100:F100"/>
    <mergeCell ref="G100:H100"/>
    <mergeCell ref="I100:J100"/>
    <mergeCell ref="S77:T77"/>
    <mergeCell ref="U77:V77"/>
    <mergeCell ref="W77:X77"/>
    <mergeCell ref="Z77:AA77"/>
    <mergeCell ref="A78:B78"/>
    <mergeCell ref="C78:D78"/>
    <mergeCell ref="E78:F78"/>
    <mergeCell ref="G78:H78"/>
    <mergeCell ref="S73:T73"/>
    <mergeCell ref="U73:V73"/>
    <mergeCell ref="A66:B66"/>
    <mergeCell ref="C66:D66"/>
    <mergeCell ref="G72:H72"/>
    <mergeCell ref="I46:J46"/>
    <mergeCell ref="K46:L46"/>
    <mergeCell ref="M46:N46"/>
    <mergeCell ref="E50:F50"/>
    <mergeCell ref="G50:H50"/>
    <mergeCell ref="I50:J50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C41:D41"/>
    <mergeCell ref="E41:F41"/>
    <mergeCell ref="G41:H41"/>
    <mergeCell ref="I41:J41"/>
    <mergeCell ref="K41:L41"/>
    <mergeCell ref="M41:N41"/>
    <mergeCell ref="O41:P41"/>
    <mergeCell ref="Q41:R41"/>
    <mergeCell ref="O72:P72"/>
    <mergeCell ref="I67:J67"/>
    <mergeCell ref="K67:L67"/>
    <mergeCell ref="M67:N67"/>
    <mergeCell ref="O67:P67"/>
    <mergeCell ref="Q67:R67"/>
    <mergeCell ref="M47:N47"/>
    <mergeCell ref="O47:P47"/>
    <mergeCell ref="Q47:R47"/>
    <mergeCell ref="G74:H74"/>
    <mergeCell ref="I74:J74"/>
    <mergeCell ref="K74:L74"/>
    <mergeCell ref="M74:N74"/>
    <mergeCell ref="A71:B71"/>
    <mergeCell ref="C71:D71"/>
    <mergeCell ref="E71:F71"/>
    <mergeCell ref="G71:H71"/>
    <mergeCell ref="I71:J71"/>
    <mergeCell ref="S67:T67"/>
    <mergeCell ref="U67:V67"/>
    <mergeCell ref="S47:T47"/>
    <mergeCell ref="U47:V47"/>
    <mergeCell ref="S74:T74"/>
    <mergeCell ref="U74:V74"/>
    <mergeCell ref="C69:D69"/>
    <mergeCell ref="E69:F69"/>
    <mergeCell ref="G69:H69"/>
    <mergeCell ref="O69:P69"/>
    <mergeCell ref="Q69:R69"/>
    <mergeCell ref="S69:T69"/>
    <mergeCell ref="U69:V69"/>
    <mergeCell ref="O71:P71"/>
    <mergeCell ref="O74:P74"/>
    <mergeCell ref="Q74:R74"/>
    <mergeCell ref="A69:B69"/>
    <mergeCell ref="I72:J72"/>
    <mergeCell ref="K72:L72"/>
    <mergeCell ref="M72:N72"/>
    <mergeCell ref="A70:B70"/>
    <mergeCell ref="Q48:R48"/>
    <mergeCell ref="S48:T48"/>
    <mergeCell ref="I78:J78"/>
    <mergeCell ref="K78:L78"/>
    <mergeCell ref="M78:N78"/>
    <mergeCell ref="O78:P78"/>
    <mergeCell ref="Q78:R78"/>
    <mergeCell ref="S78:T78"/>
    <mergeCell ref="U78:V78"/>
    <mergeCell ref="W78:X78"/>
    <mergeCell ref="Z78:AA78"/>
    <mergeCell ref="O79:P79"/>
    <mergeCell ref="Q79:R79"/>
    <mergeCell ref="S79:T79"/>
    <mergeCell ref="U79:V79"/>
    <mergeCell ref="W79:X79"/>
    <mergeCell ref="Z79:AA79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Z80:AA80"/>
    <mergeCell ref="A79:B79"/>
    <mergeCell ref="C79:D79"/>
    <mergeCell ref="E79:F79"/>
    <mergeCell ref="G79:H79"/>
    <mergeCell ref="I79:J79"/>
    <mergeCell ref="K79:L79"/>
    <mergeCell ref="M79:N79"/>
    <mergeCell ref="Z81:AA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A81:B81"/>
    <mergeCell ref="C81:D81"/>
    <mergeCell ref="E81:F81"/>
    <mergeCell ref="S82:T82"/>
    <mergeCell ref="U82:V82"/>
    <mergeCell ref="W82:X82"/>
    <mergeCell ref="Z82:AA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Z83:AA83"/>
    <mergeCell ref="A82:B82"/>
    <mergeCell ref="C82:D82"/>
    <mergeCell ref="E82:F82"/>
    <mergeCell ref="G82:H82"/>
    <mergeCell ref="I82:J82"/>
    <mergeCell ref="K82:L82"/>
    <mergeCell ref="M82:N82"/>
    <mergeCell ref="O82:P82"/>
    <mergeCell ref="Q82:R82"/>
    <mergeCell ref="A84:B84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Z84:AA84"/>
    <mergeCell ref="S85:T85"/>
    <mergeCell ref="U85:V85"/>
    <mergeCell ref="W85:X85"/>
    <mergeCell ref="Z85:AA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Z86:AA86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Z87:AA87"/>
    <mergeCell ref="S88:T88"/>
    <mergeCell ref="U88:V88"/>
    <mergeCell ref="W88:X88"/>
    <mergeCell ref="Z88:AA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Z89:AA89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A90:B90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Z90:AA90"/>
    <mergeCell ref="S91:T91"/>
    <mergeCell ref="U91:V91"/>
    <mergeCell ref="W91:X91"/>
    <mergeCell ref="Z91:AA91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K92:L92"/>
    <mergeCell ref="M92:N92"/>
    <mergeCell ref="O92:P92"/>
    <mergeCell ref="Q92:R92"/>
    <mergeCell ref="S92:T92"/>
    <mergeCell ref="U92:V92"/>
    <mergeCell ref="W92:X92"/>
    <mergeCell ref="Z92:AA92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Z93:AA93"/>
    <mergeCell ref="A92:B92"/>
    <mergeCell ref="C92:D92"/>
    <mergeCell ref="E92:F92"/>
    <mergeCell ref="G92:H92"/>
    <mergeCell ref="I92:J92"/>
    <mergeCell ref="Q94:R94"/>
    <mergeCell ref="S94:T94"/>
    <mergeCell ref="U94:V94"/>
    <mergeCell ref="W94:X94"/>
    <mergeCell ref="Z94:AA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Z95:AA95"/>
    <mergeCell ref="A94:B94"/>
    <mergeCell ref="C94:D94"/>
    <mergeCell ref="E94:F94"/>
    <mergeCell ref="G94:H94"/>
    <mergeCell ref="I94:J94"/>
    <mergeCell ref="K94:L94"/>
    <mergeCell ref="M94:N94"/>
    <mergeCell ref="O94:P94"/>
    <mergeCell ref="W96:X96"/>
    <mergeCell ref="Z96:AA96"/>
    <mergeCell ref="A97:B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Z97:AA97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A96:B96"/>
    <mergeCell ref="C96:D96"/>
    <mergeCell ref="K98:L98"/>
    <mergeCell ref="M98:N98"/>
    <mergeCell ref="O98:P98"/>
    <mergeCell ref="Q98:R98"/>
    <mergeCell ref="S98:T98"/>
    <mergeCell ref="U98:V98"/>
    <mergeCell ref="W98:X98"/>
    <mergeCell ref="Z98:AA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Z99:AA99"/>
    <mergeCell ref="A98:B98"/>
    <mergeCell ref="C98:D98"/>
    <mergeCell ref="E98:F98"/>
    <mergeCell ref="G98:H98"/>
    <mergeCell ref="I98:J98"/>
    <mergeCell ref="Q100:R100"/>
    <mergeCell ref="S100:T100"/>
    <mergeCell ref="U100:V100"/>
    <mergeCell ref="W100:X100"/>
    <mergeCell ref="Z100:AA100"/>
    <mergeCell ref="A101:B101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Z101:AA101"/>
    <mergeCell ref="K100:L100"/>
    <mergeCell ref="M100:N100"/>
    <mergeCell ref="O100:P100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Z103:AA103"/>
    <mergeCell ref="A102:B102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K110:L110"/>
    <mergeCell ref="K104:L104"/>
    <mergeCell ref="M104:N104"/>
    <mergeCell ref="O104:P104"/>
    <mergeCell ref="Q104:R104"/>
    <mergeCell ref="S104:T104"/>
    <mergeCell ref="U104:V104"/>
    <mergeCell ref="W104:X104"/>
    <mergeCell ref="Z104:AA104"/>
    <mergeCell ref="A105:B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Z105:AA105"/>
    <mergeCell ref="A104:B104"/>
    <mergeCell ref="Q110:R110"/>
    <mergeCell ref="S110:T110"/>
    <mergeCell ref="U110:V110"/>
    <mergeCell ref="W110:X110"/>
    <mergeCell ref="Z110:AA110"/>
    <mergeCell ref="K108:L108"/>
    <mergeCell ref="O108:P108"/>
    <mergeCell ref="Q108:R108"/>
    <mergeCell ref="S108:T108"/>
    <mergeCell ref="U108:V108"/>
    <mergeCell ref="W108:X108"/>
    <mergeCell ref="Z108:AA108"/>
    <mergeCell ref="A108:B108"/>
    <mergeCell ref="C108:D108"/>
    <mergeCell ref="E108:F108"/>
    <mergeCell ref="G108:H108"/>
    <mergeCell ref="I108:J108"/>
    <mergeCell ref="A109:B109"/>
    <mergeCell ref="C109:D109"/>
    <mergeCell ref="E109:F109"/>
    <mergeCell ref="G109:H109"/>
    <mergeCell ref="I109:J109"/>
    <mergeCell ref="O106:P106"/>
    <mergeCell ref="Q106:R106"/>
    <mergeCell ref="I106:J106"/>
    <mergeCell ref="A41:B41"/>
    <mergeCell ref="K109:L109"/>
    <mergeCell ref="M109:N109"/>
    <mergeCell ref="O109:P109"/>
    <mergeCell ref="Q109:R109"/>
    <mergeCell ref="S109:T109"/>
    <mergeCell ref="U109:V109"/>
    <mergeCell ref="W109:X109"/>
    <mergeCell ref="Z109:AA109"/>
    <mergeCell ref="S106:T106"/>
    <mergeCell ref="U106:V106"/>
    <mergeCell ref="W106:X106"/>
    <mergeCell ref="Z106:AA106"/>
    <mergeCell ref="A107:B107"/>
    <mergeCell ref="C107:D107"/>
    <mergeCell ref="E107:F107"/>
    <mergeCell ref="W107:X107"/>
    <mergeCell ref="Z107:AA107"/>
    <mergeCell ref="A106:B106"/>
    <mergeCell ref="C106:D106"/>
    <mergeCell ref="E106:F106"/>
    <mergeCell ref="G106:H106"/>
    <mergeCell ref="K106:L106"/>
    <mergeCell ref="M66:N66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Z42:AA42"/>
    <mergeCell ref="Q43:R43"/>
    <mergeCell ref="S43:T43"/>
    <mergeCell ref="U43:V43"/>
    <mergeCell ref="W43:X43"/>
    <mergeCell ref="Z43:AA43"/>
    <mergeCell ref="I43:J43"/>
    <mergeCell ref="S102:T102"/>
    <mergeCell ref="U102:V102"/>
    <mergeCell ref="W102:X102"/>
    <mergeCell ref="Z102:AA102"/>
    <mergeCell ref="A103:B103"/>
    <mergeCell ref="C103:D103"/>
    <mergeCell ref="E103:F103"/>
    <mergeCell ref="G103:H103"/>
    <mergeCell ref="K43:L43"/>
    <mergeCell ref="G43:H43"/>
    <mergeCell ref="O43:P43"/>
    <mergeCell ref="M43:N43"/>
    <mergeCell ref="A114:B114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Z114:AA114"/>
    <mergeCell ref="M113:N113"/>
    <mergeCell ref="O113:P113"/>
    <mergeCell ref="Q113:R113"/>
    <mergeCell ref="S113:T113"/>
    <mergeCell ref="U113:V113"/>
    <mergeCell ref="W113:X113"/>
    <mergeCell ref="O51:P51"/>
    <mergeCell ref="Q51:R51"/>
    <mergeCell ref="S51:T51"/>
    <mergeCell ref="U51:V51"/>
    <mergeCell ref="Z113:AA113"/>
    <mergeCell ref="A111:B111"/>
    <mergeCell ref="C111:D111"/>
    <mergeCell ref="E111:F111"/>
    <mergeCell ref="G111:H111"/>
    <mergeCell ref="A115:B115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Z115:AA115"/>
    <mergeCell ref="A112:B112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Z112:AA112"/>
    <mergeCell ref="A113:B113"/>
    <mergeCell ref="C113:D113"/>
    <mergeCell ref="E113:F113"/>
    <mergeCell ref="G113:H113"/>
    <mergeCell ref="I113:J113"/>
    <mergeCell ref="K113:L113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Z111:AA111"/>
    <mergeCell ref="A76:AA76"/>
    <mergeCell ref="W73:X73"/>
    <mergeCell ref="W67:X67"/>
    <mergeCell ref="A65:AA65"/>
    <mergeCell ref="A110:B110"/>
    <mergeCell ref="C110:D110"/>
    <mergeCell ref="E110:F110"/>
    <mergeCell ref="G110:H110"/>
    <mergeCell ref="I110:J110"/>
    <mergeCell ref="M106:N106"/>
    <mergeCell ref="M110:N110"/>
    <mergeCell ref="O110:P110"/>
    <mergeCell ref="Z70:AA70"/>
    <mergeCell ref="M108:N108"/>
    <mergeCell ref="W70:X70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51:X51"/>
    <mergeCell ref="Z51:AA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Z52:AA52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51:B51"/>
    <mergeCell ref="C51:D51"/>
    <mergeCell ref="E51:F51"/>
    <mergeCell ref="G51:H51"/>
    <mergeCell ref="I51:J51"/>
    <mergeCell ref="M51:N51"/>
    <mergeCell ref="M53:N53"/>
  </mergeCells>
  <pageMargins left="0.7" right="0.7" top="0.75" bottom="0.75" header="0.3" footer="0.3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2019-07-03T11:08:15Z</dcterms:modified>
</cp:coreProperties>
</file>